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/>
  <mc:AlternateContent xmlns:mc="http://schemas.openxmlformats.org/markup-compatibility/2006">
    <mc:Choice Requires="x15">
      <x15ac:absPath xmlns:x15ac="http://schemas.microsoft.com/office/spreadsheetml/2010/11/ac" url="C:\Users\smirnov.av\Desktop\Clustering\2023\New\"/>
    </mc:Choice>
  </mc:AlternateContent>
  <xr:revisionPtr revIDLastSave="0" documentId="13_ncr:1_{9CF01315-8240-48F5-B7A3-8338B29E10B2}" xr6:coauthVersionLast="47" xr6:coauthVersionMax="47" xr10:uidLastSave="{00000000-0000-0000-0000-000000000000}"/>
  <bookViews>
    <workbookView xWindow="-120" yWindow="-120" windowWidth="29040" windowHeight="15840" tabRatio="862" firstSheet="1" activeTab="1" xr2:uid="{00000000-000D-0000-FFFF-FFFF00000000}"/>
  </bookViews>
  <sheets>
    <sheet name="Описание кластеров" sheetId="9" state="hidden" r:id="rId1"/>
    <sheet name="Data" sheetId="1" r:id="rId2"/>
    <sheet name="Описание полей" sheetId="14" r:id="rId3"/>
    <sheet name="Описание локаций" sheetId="15" r:id="rId4"/>
    <sheet name="Описание выкладки" sheetId="16" r:id="rId5"/>
    <sheet name="group_ratio_stat" sheetId="2" state="hidden" r:id="rId6"/>
  </sheets>
  <definedNames>
    <definedName name="_xlnm._FilterDatabase" localSheetId="1" hidden="1">Data!$A$1:$BK$944</definedName>
    <definedName name="_xlnm._FilterDatabase" localSheetId="0" hidden="1">'Описание кластеров'!$A$2:$AR$971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650" i="9" l="1"/>
  <c r="J653" i="9"/>
  <c r="J654" i="9"/>
  <c r="J656" i="9"/>
  <c r="J657" i="9"/>
  <c r="J659" i="9"/>
  <c r="J660" i="9"/>
  <c r="J663" i="9"/>
  <c r="J666" i="9"/>
  <c r="J668" i="9"/>
  <c r="J669" i="9"/>
  <c r="J671" i="9"/>
  <c r="J673" i="9"/>
  <c r="J675" i="9"/>
  <c r="J676" i="9"/>
  <c r="J678" i="9"/>
  <c r="J679" i="9"/>
  <c r="J681" i="9"/>
  <c r="J682" i="9"/>
  <c r="J684" i="9"/>
  <c r="J685" i="9"/>
  <c r="J687" i="9"/>
  <c r="J688" i="9"/>
  <c r="J691" i="9"/>
  <c r="J694" i="9"/>
  <c r="J696" i="9"/>
  <c r="J697" i="9"/>
  <c r="J699" i="9"/>
  <c r="J702" i="9"/>
  <c r="J703" i="9"/>
  <c r="J705" i="9"/>
  <c r="J706" i="9"/>
  <c r="J709" i="9"/>
  <c r="J711" i="9"/>
  <c r="J712" i="9"/>
  <c r="J714" i="9"/>
  <c r="J715" i="9"/>
  <c r="J717" i="9"/>
  <c r="J718" i="9"/>
  <c r="J720" i="9"/>
  <c r="J721" i="9"/>
  <c r="J726" i="9"/>
  <c r="J727" i="9"/>
  <c r="J730" i="9"/>
  <c r="J733" i="9"/>
  <c r="J734" i="9"/>
  <c r="J737" i="9"/>
  <c r="J739" i="9"/>
  <c r="J740" i="9"/>
  <c r="J742" i="9"/>
  <c r="J743" i="9"/>
  <c r="J745" i="9"/>
  <c r="J748" i="9"/>
  <c r="J749" i="9"/>
  <c r="J751" i="9"/>
  <c r="J752" i="9"/>
  <c r="J755" i="9"/>
  <c r="J758" i="9"/>
  <c r="J760" i="9"/>
  <c r="J761" i="9"/>
  <c r="J763" i="9"/>
  <c r="J764" i="9"/>
  <c r="J766" i="9"/>
  <c r="J621" i="9"/>
  <c r="J623" i="9"/>
  <c r="J624" i="9"/>
  <c r="J627" i="9"/>
  <c r="J629" i="9"/>
  <c r="J630" i="9"/>
  <c r="J633" i="9"/>
  <c r="J634" i="9"/>
  <c r="J637" i="9"/>
  <c r="J642" i="9"/>
  <c r="J643" i="9"/>
  <c r="J645" i="9"/>
  <c r="J672" i="9"/>
  <c r="J731" i="9"/>
  <c r="J632" i="9"/>
  <c r="J639" i="9"/>
  <c r="J640" i="9"/>
  <c r="J769" i="9"/>
  <c r="J771" i="9"/>
  <c r="J775" i="9"/>
  <c r="J777" i="9"/>
  <c r="J778" i="9"/>
  <c r="J780" i="9"/>
  <c r="J781" i="9"/>
  <c r="J869" i="9"/>
  <c r="J870" i="9"/>
  <c r="J787" i="9"/>
  <c r="J789" i="9"/>
  <c r="J872" i="9"/>
  <c r="J791" i="9"/>
  <c r="J792" i="9"/>
  <c r="J794" i="9"/>
  <c r="J795" i="9"/>
  <c r="J797" i="9"/>
  <c r="J798" i="9"/>
  <c r="J800" i="9"/>
  <c r="J801" i="9"/>
  <c r="J803" i="9"/>
  <c r="J805" i="9"/>
  <c r="J807" i="9"/>
  <c r="J808" i="9"/>
  <c r="J811" i="9"/>
  <c r="J812" i="9"/>
  <c r="J814" i="9"/>
  <c r="J815" i="9"/>
  <c r="J817" i="9"/>
  <c r="J818" i="9"/>
  <c r="J820" i="9"/>
  <c r="J821" i="9"/>
  <c r="J873" i="9"/>
  <c r="J874" i="9"/>
  <c r="J823" i="9"/>
  <c r="J824" i="9"/>
  <c r="J827" i="9"/>
  <c r="J830" i="9"/>
  <c r="J832" i="9"/>
  <c r="J833" i="9"/>
  <c r="J835" i="9"/>
  <c r="J836" i="9"/>
  <c r="J838" i="9"/>
  <c r="J841" i="9"/>
  <c r="J842" i="9"/>
  <c r="J844" i="9"/>
  <c r="J845" i="9"/>
  <c r="J848" i="9"/>
  <c r="J850" i="9"/>
  <c r="J876" i="9"/>
  <c r="J852" i="9"/>
  <c r="J853" i="9"/>
  <c r="J877" i="9"/>
  <c r="J855" i="9"/>
  <c r="J858" i="9"/>
  <c r="J860" i="9"/>
  <c r="J861" i="9"/>
  <c r="J863" i="9"/>
  <c r="J864" i="9"/>
  <c r="J866" i="9"/>
  <c r="J867" i="9"/>
  <c r="J809" i="9"/>
  <c r="J5" i="9"/>
  <c r="J6" i="9"/>
  <c r="J9" i="9"/>
  <c r="J11" i="9"/>
  <c r="J13" i="9"/>
  <c r="J14" i="9"/>
  <c r="J15" i="9"/>
  <c r="J17" i="9"/>
  <c r="J19" i="9"/>
  <c r="J20" i="9"/>
  <c r="J23" i="9"/>
  <c r="J24" i="9"/>
  <c r="J26" i="9"/>
  <c r="J29" i="9"/>
  <c r="J30" i="9"/>
  <c r="J33" i="9"/>
  <c r="J34" i="9"/>
  <c r="J36" i="9"/>
  <c r="J37" i="9"/>
  <c r="J38" i="9"/>
  <c r="J39" i="9"/>
  <c r="J40" i="9"/>
  <c r="J42" i="9"/>
  <c r="J44" i="9"/>
  <c r="J45" i="9"/>
  <c r="J47" i="9"/>
  <c r="J48" i="9"/>
  <c r="J50" i="9"/>
  <c r="J52" i="9"/>
  <c r="J53" i="9"/>
  <c r="J54" i="9"/>
  <c r="J55" i="9"/>
  <c r="J58" i="9"/>
  <c r="J59" i="9"/>
  <c r="J223" i="9"/>
  <c r="J224" i="9"/>
  <c r="J226" i="9"/>
  <c r="J227" i="9"/>
  <c r="J228" i="9"/>
  <c r="J229" i="9"/>
  <c r="J231" i="9"/>
  <c r="J233" i="9"/>
  <c r="J234" i="9"/>
  <c r="J236" i="9"/>
  <c r="J237" i="9"/>
  <c r="J238" i="9"/>
  <c r="J239" i="9"/>
  <c r="J240" i="9"/>
  <c r="J242" i="9"/>
  <c r="J245" i="9"/>
  <c r="J246" i="9"/>
  <c r="J248" i="9"/>
  <c r="J249" i="9"/>
  <c r="J251" i="9"/>
  <c r="J252" i="9"/>
  <c r="J255" i="9"/>
  <c r="J257" i="9"/>
  <c r="J258" i="9"/>
  <c r="J260" i="9"/>
  <c r="J261" i="9"/>
  <c r="J264" i="9"/>
  <c r="J266" i="9"/>
  <c r="J268" i="9"/>
  <c r="J269" i="9"/>
  <c r="J270" i="9"/>
  <c r="J271" i="9"/>
  <c r="J272" i="9"/>
  <c r="J274" i="9"/>
  <c r="J275" i="9"/>
  <c r="J278" i="9"/>
  <c r="J279" i="9"/>
  <c r="J281" i="9"/>
  <c r="J282" i="9"/>
  <c r="J283" i="9"/>
  <c r="J285" i="9"/>
  <c r="J286" i="9"/>
  <c r="J287" i="9"/>
  <c r="J288" i="9"/>
  <c r="J292" i="9"/>
  <c r="J294" i="9"/>
  <c r="J295" i="9"/>
  <c r="J297" i="9"/>
  <c r="J298" i="9"/>
  <c r="J299" i="9"/>
  <c r="J301" i="9"/>
  <c r="J303" i="9"/>
  <c r="J304" i="9"/>
  <c r="J306" i="9"/>
  <c r="J307" i="9"/>
  <c r="J61" i="9"/>
  <c r="J887" i="9"/>
  <c r="J63" i="9"/>
  <c r="J64" i="9"/>
  <c r="J65" i="9"/>
  <c r="J66" i="9"/>
  <c r="J67" i="9"/>
  <c r="J69" i="9"/>
  <c r="J71" i="9"/>
  <c r="J74" i="9"/>
  <c r="J75" i="9"/>
  <c r="J78" i="9"/>
  <c r="J79" i="9"/>
  <c r="J80" i="9"/>
  <c r="J81" i="9"/>
  <c r="J82" i="9"/>
  <c r="J83" i="9"/>
  <c r="J84" i="9"/>
  <c r="J85" i="9"/>
  <c r="J87" i="9"/>
  <c r="J88" i="9"/>
  <c r="J89" i="9"/>
  <c r="J91" i="9"/>
  <c r="J93" i="9"/>
  <c r="J94" i="9"/>
  <c r="J95" i="9"/>
  <c r="J96" i="9"/>
  <c r="J97" i="9"/>
  <c r="J99" i="9"/>
  <c r="J100" i="9"/>
  <c r="J101" i="9"/>
  <c r="J102" i="9"/>
  <c r="J103" i="9"/>
  <c r="J105" i="9"/>
  <c r="J106" i="9"/>
  <c r="J108" i="9"/>
  <c r="J109" i="9"/>
  <c r="J111" i="9"/>
  <c r="J112" i="9"/>
  <c r="J114" i="9"/>
  <c r="J115" i="9"/>
  <c r="J116" i="9"/>
  <c r="J117" i="9"/>
  <c r="J118" i="9"/>
  <c r="J119" i="9"/>
  <c r="J120" i="9"/>
  <c r="J121" i="9"/>
  <c r="J122" i="9"/>
  <c r="J123" i="9"/>
  <c r="J125" i="9"/>
  <c r="J126" i="9"/>
  <c r="J128" i="9"/>
  <c r="J129" i="9"/>
  <c r="J130" i="9"/>
  <c r="J131" i="9"/>
  <c r="J132" i="9"/>
  <c r="J134" i="9"/>
  <c r="J135" i="9"/>
  <c r="J136" i="9"/>
  <c r="J137" i="9"/>
  <c r="J138" i="9"/>
  <c r="J140" i="9"/>
  <c r="J141" i="9"/>
  <c r="J143" i="9"/>
  <c r="J144" i="9"/>
  <c r="J145" i="9"/>
  <c r="J146" i="9"/>
  <c r="J147" i="9"/>
  <c r="J148" i="9"/>
  <c r="J149" i="9"/>
  <c r="J150" i="9"/>
  <c r="J152" i="9"/>
  <c r="J153" i="9"/>
  <c r="J154" i="9"/>
  <c r="J155" i="9"/>
  <c r="J156" i="9"/>
  <c r="J157" i="9"/>
  <c r="J158" i="9"/>
  <c r="J159" i="9"/>
  <c r="J160" i="9"/>
  <c r="J161" i="9"/>
  <c r="J162" i="9"/>
  <c r="J164" i="9"/>
  <c r="J165" i="9"/>
  <c r="J167" i="9"/>
  <c r="J168" i="9"/>
  <c r="J169" i="9"/>
  <c r="J171" i="9"/>
  <c r="J172" i="9"/>
  <c r="J173" i="9"/>
  <c r="J174" i="9"/>
  <c r="J175" i="9"/>
  <c r="J184" i="9"/>
  <c r="J192" i="9"/>
  <c r="J193" i="9"/>
  <c r="J194" i="9"/>
  <c r="J195" i="9"/>
  <c r="J198" i="9"/>
  <c r="J199" i="9"/>
  <c r="J200" i="9"/>
  <c r="J203" i="9"/>
  <c r="J204" i="9"/>
  <c r="J205" i="9"/>
  <c r="J207" i="9"/>
  <c r="J209" i="9"/>
  <c r="J211" i="9"/>
  <c r="J212" i="9"/>
  <c r="J213" i="9"/>
  <c r="J215" i="9"/>
  <c r="J216" i="9"/>
  <c r="J217" i="9"/>
  <c r="J218" i="9"/>
  <c r="J219" i="9"/>
  <c r="J220" i="9"/>
  <c r="J12" i="9"/>
  <c r="J16" i="9"/>
  <c r="J21" i="9"/>
  <c r="J22" i="9"/>
  <c r="J25" i="9"/>
  <c r="J31" i="9"/>
  <c r="J43" i="9"/>
  <c r="J46" i="9"/>
  <c r="J51" i="9"/>
  <c r="J57" i="9"/>
  <c r="J230" i="9"/>
  <c r="J262" i="9"/>
  <c r="J265" i="9"/>
  <c r="J280" i="9"/>
  <c r="J70" i="9"/>
  <c r="J77" i="9"/>
  <c r="J166" i="9"/>
  <c r="J176" i="9"/>
  <c r="J177" i="9"/>
  <c r="J178" i="9"/>
  <c r="J180" i="9"/>
  <c r="J181" i="9"/>
  <c r="J182" i="9"/>
  <c r="J183" i="9"/>
  <c r="J185" i="9"/>
  <c r="J187" i="9"/>
  <c r="J188" i="9"/>
  <c r="J189" i="9"/>
  <c r="J191" i="9"/>
  <c r="J210" i="9"/>
  <c r="J312" i="9"/>
  <c r="J314" i="9"/>
  <c r="J315" i="9"/>
  <c r="J319" i="9"/>
  <c r="J320" i="9"/>
  <c r="J310" i="9"/>
  <c r="J313" i="9"/>
  <c r="J316" i="9"/>
  <c r="J318" i="9"/>
  <c r="J969" i="9"/>
  <c r="J880" i="9"/>
  <c r="J881" i="9"/>
  <c r="J882" i="9"/>
  <c r="J884" i="9"/>
  <c r="J886" i="9"/>
  <c r="J889" i="9"/>
  <c r="J890" i="9"/>
  <c r="J891" i="9"/>
  <c r="J895" i="9"/>
  <c r="J897" i="9"/>
  <c r="J899" i="9"/>
  <c r="J900" i="9"/>
  <c r="J902" i="9"/>
  <c r="J903" i="9"/>
  <c r="J904" i="9"/>
  <c r="J905" i="9"/>
  <c r="J906" i="9"/>
  <c r="J909" i="9"/>
  <c r="J910" i="9"/>
  <c r="J911" i="9"/>
  <c r="J912" i="9"/>
  <c r="J913" i="9"/>
  <c r="J888" i="9"/>
  <c r="J898" i="9"/>
  <c r="J908" i="9"/>
  <c r="J915" i="9"/>
  <c r="J916" i="9"/>
  <c r="J918" i="9"/>
  <c r="J919" i="9"/>
  <c r="J920" i="9"/>
  <c r="J921" i="9"/>
  <c r="J923" i="9"/>
  <c r="J925" i="9"/>
  <c r="J926" i="9"/>
  <c r="J929" i="9"/>
  <c r="J930" i="9"/>
  <c r="J931" i="9"/>
  <c r="J934" i="9"/>
  <c r="J935" i="9"/>
  <c r="J937" i="9"/>
  <c r="J941" i="9"/>
  <c r="J943" i="9"/>
  <c r="J944" i="9"/>
  <c r="J945" i="9"/>
  <c r="J927" i="9"/>
  <c r="J928" i="9"/>
  <c r="J936" i="9"/>
  <c r="J942" i="9"/>
  <c r="J966" i="9"/>
  <c r="J949" i="9"/>
  <c r="J963" i="9"/>
  <c r="J951" i="9"/>
  <c r="J957" i="9"/>
  <c r="J952" i="9"/>
  <c r="J953" i="9"/>
  <c r="J954" i="9"/>
  <c r="J955" i="9"/>
  <c r="J959" i="9"/>
  <c r="J961" i="9"/>
  <c r="J962" i="9"/>
  <c r="J487" i="9"/>
  <c r="J488" i="9"/>
  <c r="J489" i="9"/>
  <c r="J490" i="9"/>
  <c r="J493" i="9"/>
  <c r="J494" i="9"/>
  <c r="J495" i="9"/>
  <c r="J496" i="9"/>
  <c r="J497" i="9"/>
  <c r="J500" i="9"/>
  <c r="J501" i="9"/>
  <c r="J502" i="9"/>
  <c r="J503" i="9"/>
  <c r="J505" i="9"/>
  <c r="J506" i="9"/>
  <c r="J507" i="9"/>
  <c r="J508" i="9"/>
  <c r="J509" i="9"/>
  <c r="J511" i="9"/>
  <c r="J512" i="9"/>
  <c r="J513" i="9"/>
  <c r="J515" i="9"/>
  <c r="J518" i="9"/>
  <c r="J519" i="9"/>
  <c r="J520" i="9"/>
  <c r="J521" i="9"/>
  <c r="J523" i="9"/>
  <c r="J524" i="9"/>
  <c r="J525" i="9"/>
  <c r="J526" i="9"/>
  <c r="J529" i="9"/>
  <c r="J530" i="9"/>
  <c r="J531" i="9"/>
  <c r="J532" i="9"/>
  <c r="J533" i="9"/>
  <c r="J535" i="9"/>
  <c r="J536" i="9"/>
  <c r="J537" i="9"/>
  <c r="J538" i="9"/>
  <c r="J539" i="9"/>
  <c r="J541" i="9"/>
  <c r="J542" i="9"/>
  <c r="J543" i="9"/>
  <c r="J545" i="9"/>
  <c r="J547" i="9"/>
  <c r="J548" i="9"/>
  <c r="J549" i="9"/>
  <c r="J550" i="9"/>
  <c r="J551" i="9"/>
  <c r="J553" i="9"/>
  <c r="J554" i="9"/>
  <c r="J555" i="9"/>
  <c r="J556" i="9"/>
  <c r="J557" i="9"/>
  <c r="J559" i="9"/>
  <c r="J560" i="9"/>
  <c r="J561" i="9"/>
  <c r="J565" i="9"/>
  <c r="J566" i="9"/>
  <c r="J567" i="9"/>
  <c r="J568" i="9"/>
  <c r="J569" i="9"/>
  <c r="J571" i="9"/>
  <c r="J572" i="9"/>
  <c r="J573" i="9"/>
  <c r="J574" i="9"/>
  <c r="J575" i="9"/>
  <c r="J578" i="9"/>
  <c r="J579" i="9"/>
  <c r="J580" i="9"/>
  <c r="J581" i="9"/>
  <c r="J583" i="9"/>
  <c r="J584" i="9"/>
  <c r="J585" i="9"/>
  <c r="J586" i="9"/>
  <c r="J587" i="9"/>
  <c r="J589" i="9"/>
  <c r="J590" i="9"/>
  <c r="J591" i="9"/>
  <c r="J593" i="9"/>
  <c r="J596" i="9"/>
  <c r="J597" i="9"/>
  <c r="J598" i="9"/>
  <c r="J601" i="9"/>
  <c r="J602" i="9"/>
  <c r="J603" i="9"/>
  <c r="J605" i="9"/>
  <c r="J439" i="9"/>
  <c r="J440" i="9"/>
  <c r="J441" i="9"/>
  <c r="J446" i="9"/>
  <c r="J447" i="9"/>
  <c r="J448" i="9"/>
  <c r="J449" i="9"/>
  <c r="J452" i="9"/>
  <c r="J453" i="9"/>
  <c r="J454" i="9"/>
  <c r="J458" i="9"/>
  <c r="J460" i="9"/>
  <c r="J461" i="9"/>
  <c r="J462" i="9"/>
  <c r="J464" i="9"/>
  <c r="J465" i="9"/>
  <c r="J466" i="9"/>
  <c r="J467" i="9"/>
  <c r="J470" i="9"/>
  <c r="J471" i="9"/>
  <c r="J472" i="9"/>
  <c r="J473" i="9"/>
  <c r="J474" i="9"/>
  <c r="J476" i="9"/>
  <c r="J477" i="9"/>
  <c r="J478" i="9"/>
  <c r="J479" i="9"/>
  <c r="J480" i="9"/>
  <c r="J483" i="9"/>
  <c r="J484" i="9"/>
  <c r="J400" i="9"/>
  <c r="J412" i="9"/>
  <c r="J414" i="9"/>
  <c r="J415" i="9"/>
  <c r="J416" i="9"/>
  <c r="J417" i="9"/>
  <c r="J420" i="9"/>
  <c r="J431" i="9"/>
  <c r="J432" i="9"/>
  <c r="J438" i="9"/>
  <c r="J459" i="9"/>
  <c r="J607" i="9"/>
  <c r="J608" i="9"/>
  <c r="J609" i="9"/>
  <c r="J610" i="9"/>
  <c r="J612" i="9"/>
  <c r="J613" i="9"/>
  <c r="J614" i="9"/>
  <c r="J615" i="9"/>
  <c r="J616" i="9"/>
  <c r="J618" i="9"/>
  <c r="J391" i="9"/>
  <c r="J392" i="9"/>
  <c r="J394" i="9"/>
  <c r="J395" i="9"/>
  <c r="J398" i="9"/>
  <c r="J399" i="9"/>
  <c r="J402" i="9"/>
  <c r="J404" i="9"/>
  <c r="J405" i="9"/>
  <c r="J406" i="9"/>
  <c r="J407" i="9"/>
  <c r="J408" i="9"/>
  <c r="J410" i="9"/>
  <c r="J413" i="9"/>
  <c r="J419" i="9"/>
  <c r="J421" i="9"/>
  <c r="J423" i="9"/>
  <c r="J424" i="9"/>
  <c r="J425" i="9"/>
  <c r="J426" i="9"/>
  <c r="J427" i="9"/>
  <c r="J428" i="9"/>
  <c r="J429" i="9"/>
  <c r="J430" i="9"/>
  <c r="J369" i="9"/>
  <c r="J370" i="9"/>
  <c r="J371" i="9"/>
  <c r="J373" i="9"/>
  <c r="J374" i="9"/>
  <c r="J375" i="9"/>
  <c r="J376" i="9"/>
  <c r="J377" i="9"/>
  <c r="J378" i="9"/>
  <c r="J380" i="9"/>
  <c r="J381" i="9"/>
  <c r="J382" i="9"/>
  <c r="J385" i="9"/>
  <c r="J386" i="9"/>
  <c r="J387" i="9"/>
  <c r="J388" i="9"/>
  <c r="J389" i="9"/>
  <c r="J323" i="9"/>
  <c r="J331" i="9"/>
  <c r="J346" i="9"/>
  <c r="J353" i="9"/>
  <c r="J354" i="9"/>
  <c r="J355" i="9"/>
  <c r="J357" i="9"/>
  <c r="J358" i="9"/>
  <c r="J359" i="9"/>
  <c r="J360" i="9"/>
  <c r="J361" i="9"/>
  <c r="J363" i="9"/>
  <c r="J364" i="9"/>
  <c r="J365" i="9"/>
  <c r="J366" i="9"/>
  <c r="J367" i="9"/>
  <c r="J325" i="9"/>
  <c r="J326" i="9"/>
  <c r="J327" i="9"/>
  <c r="J328" i="9"/>
  <c r="J329" i="9"/>
  <c r="J332" i="9"/>
  <c r="J333" i="9"/>
  <c r="J334" i="9"/>
  <c r="J335" i="9"/>
  <c r="J336" i="9"/>
  <c r="J338" i="9"/>
  <c r="J339" i="9"/>
  <c r="J340" i="9"/>
  <c r="J341" i="9"/>
  <c r="J342" i="9"/>
  <c r="J343" i="9"/>
  <c r="J344" i="9"/>
  <c r="J345" i="9"/>
  <c r="J347" i="9"/>
  <c r="J348" i="9"/>
  <c r="J349" i="9"/>
  <c r="J351" i="9"/>
  <c r="J722" i="9"/>
  <c r="J648" i="9"/>
  <c r="J4" i="9"/>
  <c r="K4" i="9"/>
  <c r="K5" i="9"/>
  <c r="K6" i="9"/>
  <c r="J7" i="9"/>
  <c r="K7" i="9"/>
  <c r="J8" i="9"/>
  <c r="K8" i="9"/>
  <c r="K9" i="9"/>
  <c r="J10" i="9"/>
  <c r="K10" i="9"/>
  <c r="K11" i="9"/>
  <c r="K12" i="9"/>
  <c r="K13" i="9"/>
  <c r="K14" i="9"/>
  <c r="K15" i="9"/>
  <c r="K16" i="9"/>
  <c r="K17" i="9"/>
  <c r="J18" i="9"/>
  <c r="K18" i="9"/>
  <c r="K19" i="9"/>
  <c r="K20" i="9"/>
  <c r="K21" i="9"/>
  <c r="K22" i="9"/>
  <c r="K23" i="9"/>
  <c r="K24" i="9"/>
  <c r="K25" i="9"/>
  <c r="K26" i="9"/>
  <c r="J27" i="9"/>
  <c r="K27" i="9"/>
  <c r="J28" i="9"/>
  <c r="K28" i="9"/>
  <c r="K29" i="9"/>
  <c r="K30" i="9"/>
  <c r="K31" i="9"/>
  <c r="J32" i="9"/>
  <c r="K32" i="9"/>
  <c r="K33" i="9"/>
  <c r="K34" i="9"/>
  <c r="J35" i="9"/>
  <c r="K35" i="9"/>
  <c r="K36" i="9"/>
  <c r="K37" i="9"/>
  <c r="K38" i="9"/>
  <c r="K39" i="9"/>
  <c r="K40" i="9"/>
  <c r="J41" i="9"/>
  <c r="K41" i="9"/>
  <c r="K42" i="9"/>
  <c r="K43" i="9"/>
  <c r="K44" i="9"/>
  <c r="K45" i="9"/>
  <c r="K46" i="9"/>
  <c r="K47" i="9"/>
  <c r="K48" i="9"/>
  <c r="J49" i="9"/>
  <c r="K49" i="9"/>
  <c r="K50" i="9"/>
  <c r="K51" i="9"/>
  <c r="K52" i="9"/>
  <c r="K53" i="9"/>
  <c r="K54" i="9"/>
  <c r="K55" i="9"/>
  <c r="J56" i="9"/>
  <c r="K56" i="9"/>
  <c r="K57" i="9"/>
  <c r="K58" i="9"/>
  <c r="K59" i="9"/>
  <c r="J60" i="9"/>
  <c r="K60" i="9"/>
  <c r="K61" i="9"/>
  <c r="J62" i="9"/>
  <c r="K62" i="9"/>
  <c r="K63" i="9"/>
  <c r="K64" i="9"/>
  <c r="K65" i="9"/>
  <c r="K66" i="9"/>
  <c r="K67" i="9"/>
  <c r="J68" i="9"/>
  <c r="K68" i="9"/>
  <c r="K69" i="9"/>
  <c r="K70" i="9"/>
  <c r="K71" i="9"/>
  <c r="J72" i="9"/>
  <c r="K72" i="9"/>
  <c r="J73" i="9"/>
  <c r="K73" i="9"/>
  <c r="K74" i="9"/>
  <c r="K75" i="9"/>
  <c r="J76" i="9"/>
  <c r="K76" i="9"/>
  <c r="K77" i="9"/>
  <c r="K78" i="9"/>
  <c r="K79" i="9"/>
  <c r="K80" i="9"/>
  <c r="K81" i="9"/>
  <c r="K82" i="9"/>
  <c r="K83" i="9"/>
  <c r="K84" i="9"/>
  <c r="K85" i="9"/>
  <c r="J86" i="9"/>
  <c r="K86" i="9"/>
  <c r="K87" i="9"/>
  <c r="K88" i="9"/>
  <c r="K89" i="9"/>
  <c r="J90" i="9"/>
  <c r="K90" i="9"/>
  <c r="K91" i="9"/>
  <c r="J92" i="9"/>
  <c r="K92" i="9"/>
  <c r="K93" i="9"/>
  <c r="K94" i="9"/>
  <c r="K95" i="9"/>
  <c r="K96" i="9"/>
  <c r="K97" i="9"/>
  <c r="J98" i="9"/>
  <c r="K98" i="9"/>
  <c r="K99" i="9"/>
  <c r="K100" i="9"/>
  <c r="K101" i="9"/>
  <c r="K102" i="9"/>
  <c r="K103" i="9"/>
  <c r="J104" i="9"/>
  <c r="K104" i="9"/>
  <c r="K105" i="9"/>
  <c r="K106" i="9"/>
  <c r="J107" i="9"/>
  <c r="K107" i="9"/>
  <c r="K108" i="9"/>
  <c r="K109" i="9"/>
  <c r="J110" i="9"/>
  <c r="K110" i="9"/>
  <c r="K111" i="9"/>
  <c r="K112" i="9"/>
  <c r="J113" i="9"/>
  <c r="K113" i="9"/>
  <c r="K114" i="9"/>
  <c r="K115" i="9"/>
  <c r="K116" i="9"/>
  <c r="K117" i="9"/>
  <c r="K118" i="9"/>
  <c r="K119" i="9"/>
  <c r="K120" i="9"/>
  <c r="K121" i="9"/>
  <c r="K122" i="9"/>
  <c r="K123" i="9"/>
  <c r="J124" i="9"/>
  <c r="K124" i="9"/>
  <c r="K125" i="9"/>
  <c r="K126" i="9"/>
  <c r="J127" i="9"/>
  <c r="K127" i="9"/>
  <c r="K128" i="9"/>
  <c r="K129" i="9"/>
  <c r="K130" i="9"/>
  <c r="K131" i="9"/>
  <c r="K132" i="9"/>
  <c r="J133" i="9"/>
  <c r="K133" i="9"/>
  <c r="K134" i="9"/>
  <c r="K135" i="9"/>
  <c r="K136" i="9"/>
  <c r="K137" i="9"/>
  <c r="K138" i="9"/>
  <c r="J139" i="9"/>
  <c r="K139" i="9"/>
  <c r="K140" i="9"/>
  <c r="K141" i="9"/>
  <c r="J142" i="9"/>
  <c r="K142" i="9"/>
  <c r="K143" i="9"/>
  <c r="K144" i="9"/>
  <c r="K145" i="9"/>
  <c r="K146" i="9"/>
  <c r="K147" i="9"/>
  <c r="K148" i="9"/>
  <c r="K149" i="9"/>
  <c r="K150" i="9"/>
  <c r="J151" i="9"/>
  <c r="K151" i="9"/>
  <c r="K152" i="9"/>
  <c r="K153" i="9"/>
  <c r="K154" i="9"/>
  <c r="K155" i="9"/>
  <c r="K156" i="9"/>
  <c r="K157" i="9"/>
  <c r="K158" i="9"/>
  <c r="K159" i="9"/>
  <c r="K160" i="9"/>
  <c r="K161" i="9"/>
  <c r="K162" i="9"/>
  <c r="J163" i="9"/>
  <c r="K163" i="9"/>
  <c r="K164" i="9"/>
  <c r="K165" i="9"/>
  <c r="K166" i="9"/>
  <c r="K167" i="9"/>
  <c r="K168" i="9"/>
  <c r="K169" i="9"/>
  <c r="J170" i="9"/>
  <c r="K170" i="9"/>
  <c r="K171" i="9"/>
  <c r="K172" i="9"/>
  <c r="K173" i="9"/>
  <c r="K174" i="9"/>
  <c r="K175" i="9"/>
  <c r="K176" i="9"/>
  <c r="K177" i="9"/>
  <c r="K178" i="9"/>
  <c r="J179" i="9"/>
  <c r="K179" i="9"/>
  <c r="K180" i="9"/>
  <c r="K181" i="9"/>
  <c r="K182" i="9"/>
  <c r="K183" i="9"/>
  <c r="K184" i="9"/>
  <c r="K185" i="9"/>
  <c r="J186" i="9"/>
  <c r="K186" i="9"/>
  <c r="K187" i="9"/>
  <c r="K188" i="9"/>
  <c r="K189" i="9"/>
  <c r="J190" i="9"/>
  <c r="K190" i="9"/>
  <c r="K191" i="9"/>
  <c r="K192" i="9"/>
  <c r="K193" i="9"/>
  <c r="K194" i="9"/>
  <c r="K195" i="9"/>
  <c r="J196" i="9"/>
  <c r="K196" i="9"/>
  <c r="J197" i="9"/>
  <c r="K197" i="9"/>
  <c r="K198" i="9"/>
  <c r="K199" i="9"/>
  <c r="K200" i="9"/>
  <c r="J201" i="9"/>
  <c r="K201" i="9"/>
  <c r="J202" i="9"/>
  <c r="K202" i="9"/>
  <c r="K203" i="9"/>
  <c r="K204" i="9"/>
  <c r="K205" i="9"/>
  <c r="J206" i="9"/>
  <c r="K206" i="9"/>
  <c r="K207" i="9"/>
  <c r="J208" i="9"/>
  <c r="K208" i="9"/>
  <c r="K209" i="9"/>
  <c r="K210" i="9"/>
  <c r="K211" i="9"/>
  <c r="K212" i="9"/>
  <c r="K213" i="9"/>
  <c r="J214" i="9"/>
  <c r="K214" i="9"/>
  <c r="K215" i="9"/>
  <c r="K216" i="9"/>
  <c r="K217" i="9"/>
  <c r="K218" i="9"/>
  <c r="K219" i="9"/>
  <c r="K220" i="9"/>
  <c r="J221" i="9"/>
  <c r="K221" i="9"/>
  <c r="J222" i="9"/>
  <c r="K222" i="9"/>
  <c r="K223" i="9"/>
  <c r="K224" i="9"/>
  <c r="J225" i="9"/>
  <c r="K225" i="9"/>
  <c r="K226" i="9"/>
  <c r="K227" i="9"/>
  <c r="K228" i="9"/>
  <c r="K229" i="9"/>
  <c r="K230" i="9"/>
  <c r="K231" i="9"/>
  <c r="J232" i="9"/>
  <c r="K232" i="9"/>
  <c r="K233" i="9"/>
  <c r="K234" i="9"/>
  <c r="J235" i="9"/>
  <c r="K235" i="9"/>
  <c r="K236" i="9"/>
  <c r="K237" i="9"/>
  <c r="K238" i="9"/>
  <c r="K239" i="9"/>
  <c r="K240" i="9"/>
  <c r="J241" i="9"/>
  <c r="K241" i="9"/>
  <c r="K242" i="9"/>
  <c r="J243" i="9"/>
  <c r="K243" i="9"/>
  <c r="J244" i="9"/>
  <c r="K244" i="9"/>
  <c r="K245" i="9"/>
  <c r="K246" i="9"/>
  <c r="J247" i="9"/>
  <c r="K247" i="9"/>
  <c r="K248" i="9"/>
  <c r="K249" i="9"/>
  <c r="J250" i="9"/>
  <c r="K250" i="9"/>
  <c r="K251" i="9"/>
  <c r="K252" i="9"/>
  <c r="J253" i="9"/>
  <c r="K253" i="9"/>
  <c r="J254" i="9"/>
  <c r="K254" i="9"/>
  <c r="K255" i="9"/>
  <c r="J256" i="9"/>
  <c r="K256" i="9"/>
  <c r="K257" i="9"/>
  <c r="K258" i="9"/>
  <c r="J259" i="9"/>
  <c r="K259" i="9"/>
  <c r="K260" i="9"/>
  <c r="K261" i="9"/>
  <c r="K262" i="9"/>
  <c r="J263" i="9"/>
  <c r="K263" i="9"/>
  <c r="K264" i="9"/>
  <c r="K265" i="9"/>
  <c r="K266" i="9"/>
  <c r="J267" i="9"/>
  <c r="K267" i="9"/>
  <c r="K268" i="9"/>
  <c r="K269" i="9"/>
  <c r="K270" i="9"/>
  <c r="K271" i="9"/>
  <c r="K272" i="9"/>
  <c r="J273" i="9"/>
  <c r="K273" i="9"/>
  <c r="K274" i="9"/>
  <c r="K275" i="9"/>
  <c r="J276" i="9"/>
  <c r="K276" i="9"/>
  <c r="J277" i="9"/>
  <c r="K277" i="9"/>
  <c r="K278" i="9"/>
  <c r="K279" i="9"/>
  <c r="K280" i="9"/>
  <c r="K281" i="9"/>
  <c r="K282" i="9"/>
  <c r="K283" i="9"/>
  <c r="J284" i="9"/>
  <c r="K284" i="9"/>
  <c r="K285" i="9"/>
  <c r="K286" i="9"/>
  <c r="K287" i="9"/>
  <c r="K288" i="9"/>
  <c r="J289" i="9"/>
  <c r="K289" i="9"/>
  <c r="J290" i="9"/>
  <c r="K290" i="9"/>
  <c r="J291" i="9"/>
  <c r="K291" i="9"/>
  <c r="K292" i="9"/>
  <c r="J293" i="9"/>
  <c r="K293" i="9"/>
  <c r="K294" i="9"/>
  <c r="K295" i="9"/>
  <c r="J296" i="9"/>
  <c r="K296" i="9"/>
  <c r="K297" i="9"/>
  <c r="K298" i="9"/>
  <c r="K299" i="9"/>
  <c r="J300" i="9"/>
  <c r="K300" i="9"/>
  <c r="K301" i="9"/>
  <c r="J302" i="9"/>
  <c r="K302" i="9"/>
  <c r="K303" i="9"/>
  <c r="K304" i="9"/>
  <c r="J305" i="9"/>
  <c r="K305" i="9"/>
  <c r="K306" i="9"/>
  <c r="K307" i="9"/>
  <c r="J308" i="9"/>
  <c r="K308" i="9"/>
  <c r="J309" i="9"/>
  <c r="K309" i="9"/>
  <c r="K310" i="9"/>
  <c r="J311" i="9"/>
  <c r="K311" i="9"/>
  <c r="K312" i="9"/>
  <c r="K313" i="9"/>
  <c r="K314" i="9"/>
  <c r="K315" i="9"/>
  <c r="K316" i="9"/>
  <c r="J317" i="9"/>
  <c r="K317" i="9"/>
  <c r="K318" i="9"/>
  <c r="K319" i="9"/>
  <c r="K320" i="9"/>
  <c r="J321" i="9"/>
  <c r="K321" i="9"/>
  <c r="J322" i="9"/>
  <c r="K322" i="9"/>
  <c r="K323" i="9"/>
  <c r="J324" i="9"/>
  <c r="K324" i="9"/>
  <c r="K325" i="9"/>
  <c r="K326" i="9"/>
  <c r="K327" i="9"/>
  <c r="K328" i="9"/>
  <c r="K329" i="9"/>
  <c r="J330" i="9"/>
  <c r="K330" i="9"/>
  <c r="K331" i="9"/>
  <c r="K332" i="9"/>
  <c r="K333" i="9"/>
  <c r="K334" i="9"/>
  <c r="K335" i="9"/>
  <c r="K336" i="9"/>
  <c r="J337" i="9"/>
  <c r="K337" i="9"/>
  <c r="K338" i="9"/>
  <c r="K339" i="9"/>
  <c r="K340" i="9"/>
  <c r="K341" i="9"/>
  <c r="K342" i="9"/>
  <c r="K343" i="9"/>
  <c r="K344" i="9"/>
  <c r="K345" i="9"/>
  <c r="K346" i="9"/>
  <c r="K347" i="9"/>
  <c r="K348" i="9"/>
  <c r="K349" i="9"/>
  <c r="J350" i="9"/>
  <c r="K350" i="9"/>
  <c r="K351" i="9"/>
  <c r="J352" i="9"/>
  <c r="K352" i="9"/>
  <c r="K353" i="9"/>
  <c r="K354" i="9"/>
  <c r="K355" i="9"/>
  <c r="J356" i="9"/>
  <c r="K356" i="9"/>
  <c r="K357" i="9"/>
  <c r="K358" i="9"/>
  <c r="K359" i="9"/>
  <c r="K360" i="9"/>
  <c r="K361" i="9"/>
  <c r="J362" i="9"/>
  <c r="K362" i="9"/>
  <c r="K363" i="9"/>
  <c r="K364" i="9"/>
  <c r="K365" i="9"/>
  <c r="K366" i="9"/>
  <c r="K367" i="9"/>
  <c r="J368" i="9"/>
  <c r="K368" i="9"/>
  <c r="K369" i="9"/>
  <c r="K370" i="9"/>
  <c r="K371" i="9"/>
  <c r="J372" i="9"/>
  <c r="K372" i="9"/>
  <c r="K373" i="9"/>
  <c r="K374" i="9"/>
  <c r="K375" i="9"/>
  <c r="K376" i="9"/>
  <c r="K377" i="9"/>
  <c r="K378" i="9"/>
  <c r="J379" i="9"/>
  <c r="K379" i="9"/>
  <c r="K380" i="9"/>
  <c r="K381" i="9"/>
  <c r="K382" i="9"/>
  <c r="J383" i="9"/>
  <c r="K383" i="9"/>
  <c r="J384" i="9"/>
  <c r="K384" i="9"/>
  <c r="K385" i="9"/>
  <c r="K386" i="9"/>
  <c r="K387" i="9"/>
  <c r="K388" i="9"/>
  <c r="K389" i="9"/>
  <c r="J390" i="9"/>
  <c r="K390" i="9"/>
  <c r="K391" i="9"/>
  <c r="K392" i="9"/>
  <c r="J393" i="9"/>
  <c r="K393" i="9"/>
  <c r="K394" i="9"/>
  <c r="K395" i="9"/>
  <c r="J396" i="9"/>
  <c r="K396" i="9"/>
  <c r="J397" i="9"/>
  <c r="K397" i="9"/>
  <c r="K398" i="9"/>
  <c r="K399" i="9"/>
  <c r="K400" i="9"/>
  <c r="J401" i="9"/>
  <c r="K401" i="9"/>
  <c r="K402" i="9"/>
  <c r="J403" i="9"/>
  <c r="K403" i="9"/>
  <c r="K404" i="9"/>
  <c r="K405" i="9"/>
  <c r="K406" i="9"/>
  <c r="K407" i="9"/>
  <c r="K408" i="9"/>
  <c r="J409" i="9"/>
  <c r="K409" i="9"/>
  <c r="K410" i="9"/>
  <c r="J411" i="9"/>
  <c r="K411" i="9"/>
  <c r="K412" i="9"/>
  <c r="K413" i="9"/>
  <c r="K414" i="9"/>
  <c r="K415" i="9"/>
  <c r="K416" i="9"/>
  <c r="K417" i="9"/>
  <c r="J418" i="9"/>
  <c r="K418" i="9"/>
  <c r="K419" i="9"/>
  <c r="K420" i="9"/>
  <c r="K421" i="9"/>
  <c r="J422" i="9"/>
  <c r="K422" i="9"/>
  <c r="K423" i="9"/>
  <c r="K424" i="9"/>
  <c r="K425" i="9"/>
  <c r="K426" i="9"/>
  <c r="K427" i="9"/>
  <c r="K428" i="9"/>
  <c r="K429" i="9"/>
  <c r="K430" i="9"/>
  <c r="K431" i="9"/>
  <c r="K432" i="9"/>
  <c r="J433" i="9"/>
  <c r="K433" i="9"/>
  <c r="J434" i="9"/>
  <c r="K434" i="9"/>
  <c r="J435" i="9"/>
  <c r="K435" i="9"/>
  <c r="J436" i="9"/>
  <c r="K436" i="9"/>
  <c r="J437" i="9"/>
  <c r="K437" i="9"/>
  <c r="K438" i="9"/>
  <c r="K439" i="9"/>
  <c r="K440" i="9"/>
  <c r="K441" i="9"/>
  <c r="J442" i="9"/>
  <c r="K442" i="9"/>
  <c r="J443" i="9"/>
  <c r="K443" i="9"/>
  <c r="J444" i="9"/>
  <c r="K444" i="9"/>
  <c r="J445" i="9"/>
  <c r="K445" i="9"/>
  <c r="K446" i="9"/>
  <c r="K447" i="9"/>
  <c r="K448" i="9"/>
  <c r="K449" i="9"/>
  <c r="J450" i="9"/>
  <c r="K450" i="9"/>
  <c r="J451" i="9"/>
  <c r="K451" i="9"/>
  <c r="K452" i="9"/>
  <c r="K453" i="9"/>
  <c r="K454" i="9"/>
  <c r="J455" i="9"/>
  <c r="K455" i="9"/>
  <c r="J456" i="9"/>
  <c r="K456" i="9"/>
  <c r="J457" i="9"/>
  <c r="K457" i="9"/>
  <c r="K458" i="9"/>
  <c r="K459" i="9"/>
  <c r="K460" i="9"/>
  <c r="K461" i="9"/>
  <c r="K462" i="9"/>
  <c r="J463" i="9"/>
  <c r="K463" i="9"/>
  <c r="K464" i="9"/>
  <c r="K465" i="9"/>
  <c r="K466" i="9"/>
  <c r="K467" i="9"/>
  <c r="J468" i="9"/>
  <c r="K468" i="9"/>
  <c r="J469" i="9"/>
  <c r="K469" i="9"/>
  <c r="K470" i="9"/>
  <c r="K471" i="9"/>
  <c r="K472" i="9"/>
  <c r="K473" i="9"/>
  <c r="K474" i="9"/>
  <c r="J475" i="9"/>
  <c r="K475" i="9"/>
  <c r="K476" i="9"/>
  <c r="K477" i="9"/>
  <c r="K478" i="9"/>
  <c r="K479" i="9"/>
  <c r="K480" i="9"/>
  <c r="J481" i="9"/>
  <c r="K481" i="9"/>
  <c r="J482" i="9"/>
  <c r="K482" i="9"/>
  <c r="K483" i="9"/>
  <c r="K484" i="9"/>
  <c r="J485" i="9"/>
  <c r="K485" i="9"/>
  <c r="J486" i="9"/>
  <c r="K486" i="9"/>
  <c r="K487" i="9"/>
  <c r="K488" i="9"/>
  <c r="K489" i="9"/>
  <c r="K490" i="9"/>
  <c r="J491" i="9"/>
  <c r="K491" i="9"/>
  <c r="J492" i="9"/>
  <c r="K492" i="9"/>
  <c r="K493" i="9"/>
  <c r="K494" i="9"/>
  <c r="K495" i="9"/>
  <c r="K496" i="9"/>
  <c r="K497" i="9"/>
  <c r="J498" i="9"/>
  <c r="K498" i="9"/>
  <c r="J499" i="9"/>
  <c r="K499" i="9"/>
  <c r="K500" i="9"/>
  <c r="K501" i="9"/>
  <c r="K502" i="9"/>
  <c r="K503" i="9"/>
  <c r="J504" i="9"/>
  <c r="K504" i="9"/>
  <c r="K505" i="9"/>
  <c r="K506" i="9"/>
  <c r="K507" i="9"/>
  <c r="K508" i="9"/>
  <c r="K509" i="9"/>
  <c r="J510" i="9"/>
  <c r="K510" i="9"/>
  <c r="K511" i="9"/>
  <c r="K512" i="9"/>
  <c r="K513" i="9"/>
  <c r="J514" i="9"/>
  <c r="K514" i="9"/>
  <c r="K515" i="9"/>
  <c r="J516" i="9"/>
  <c r="K516" i="9"/>
  <c r="J517" i="9"/>
  <c r="K517" i="9"/>
  <c r="K518" i="9"/>
  <c r="K519" i="9"/>
  <c r="K520" i="9"/>
  <c r="K521" i="9"/>
  <c r="J522" i="9"/>
  <c r="K522" i="9"/>
  <c r="K523" i="9"/>
  <c r="K524" i="9"/>
  <c r="K525" i="9"/>
  <c r="K526" i="9"/>
  <c r="J527" i="9"/>
  <c r="K527" i="9"/>
  <c r="J528" i="9"/>
  <c r="K528" i="9"/>
  <c r="K529" i="9"/>
  <c r="K530" i="9"/>
  <c r="K531" i="9"/>
  <c r="K532" i="9"/>
  <c r="K533" i="9"/>
  <c r="J534" i="9"/>
  <c r="K534" i="9"/>
  <c r="K535" i="9"/>
  <c r="K536" i="9"/>
  <c r="K537" i="9"/>
  <c r="K538" i="9"/>
  <c r="K539" i="9"/>
  <c r="J540" i="9"/>
  <c r="K540" i="9"/>
  <c r="K541" i="9"/>
  <c r="K542" i="9"/>
  <c r="K543" i="9"/>
  <c r="J544" i="9"/>
  <c r="K544" i="9"/>
  <c r="K545" i="9"/>
  <c r="J546" i="9"/>
  <c r="K546" i="9"/>
  <c r="K547" i="9"/>
  <c r="K548" i="9"/>
  <c r="K549" i="9"/>
  <c r="K550" i="9"/>
  <c r="K551" i="9"/>
  <c r="J552" i="9"/>
  <c r="K552" i="9"/>
  <c r="K553" i="9"/>
  <c r="K554" i="9"/>
  <c r="K555" i="9"/>
  <c r="K556" i="9"/>
  <c r="K557" i="9"/>
  <c r="J558" i="9"/>
  <c r="K558" i="9"/>
  <c r="K559" i="9"/>
  <c r="K560" i="9"/>
  <c r="K561" i="9"/>
  <c r="J562" i="9"/>
  <c r="K562" i="9"/>
  <c r="J563" i="9"/>
  <c r="K563" i="9"/>
  <c r="J564" i="9"/>
  <c r="K564" i="9"/>
  <c r="K565" i="9"/>
  <c r="K566" i="9"/>
  <c r="K567" i="9"/>
  <c r="K568" i="9"/>
  <c r="K569" i="9"/>
  <c r="J570" i="9"/>
  <c r="K570" i="9"/>
  <c r="K571" i="9"/>
  <c r="K572" i="9"/>
  <c r="K573" i="9"/>
  <c r="K574" i="9"/>
  <c r="K575" i="9"/>
  <c r="J576" i="9"/>
  <c r="K576" i="9"/>
  <c r="J577" i="9"/>
  <c r="K577" i="9"/>
  <c r="K578" i="9"/>
  <c r="K579" i="9"/>
  <c r="K580" i="9"/>
  <c r="K581" i="9"/>
  <c r="J582" i="9"/>
  <c r="K582" i="9"/>
  <c r="K583" i="9"/>
  <c r="K584" i="9"/>
  <c r="K585" i="9"/>
  <c r="K586" i="9"/>
  <c r="K587" i="9"/>
  <c r="J588" i="9"/>
  <c r="K588" i="9"/>
  <c r="K589" i="9"/>
  <c r="K590" i="9"/>
  <c r="K591" i="9"/>
  <c r="J592" i="9"/>
  <c r="K592" i="9"/>
  <c r="K593" i="9"/>
  <c r="J594" i="9"/>
  <c r="K594" i="9"/>
  <c r="J595" i="9"/>
  <c r="K595" i="9"/>
  <c r="K596" i="9"/>
  <c r="K597" i="9"/>
  <c r="K598" i="9"/>
  <c r="J599" i="9"/>
  <c r="K599" i="9"/>
  <c r="J600" i="9"/>
  <c r="K600" i="9"/>
  <c r="K601" i="9"/>
  <c r="K602" i="9"/>
  <c r="K603" i="9"/>
  <c r="J604" i="9"/>
  <c r="K604" i="9"/>
  <c r="K605" i="9"/>
  <c r="J606" i="9"/>
  <c r="K606" i="9"/>
  <c r="K607" i="9"/>
  <c r="K608" i="9"/>
  <c r="K609" i="9"/>
  <c r="K610" i="9"/>
  <c r="J611" i="9"/>
  <c r="K611" i="9"/>
  <c r="K612" i="9"/>
  <c r="K613" i="9"/>
  <c r="K614" i="9"/>
  <c r="K615" i="9"/>
  <c r="K616" i="9"/>
  <c r="J617" i="9"/>
  <c r="K617" i="9"/>
  <c r="K618" i="9"/>
  <c r="J619" i="9"/>
  <c r="K619" i="9"/>
  <c r="J620" i="9"/>
  <c r="K620" i="9"/>
  <c r="K621" i="9"/>
  <c r="J622" i="9"/>
  <c r="K622" i="9"/>
  <c r="K623" i="9"/>
  <c r="K624" i="9"/>
  <c r="J625" i="9"/>
  <c r="K625" i="9"/>
  <c r="J626" i="9"/>
  <c r="K626" i="9"/>
  <c r="K627" i="9"/>
  <c r="J628" i="9"/>
  <c r="K628" i="9"/>
  <c r="K629" i="9"/>
  <c r="K630" i="9"/>
  <c r="J631" i="9"/>
  <c r="K631" i="9"/>
  <c r="K632" i="9"/>
  <c r="K633" i="9"/>
  <c r="K634" i="9"/>
  <c r="J635" i="9"/>
  <c r="K635" i="9"/>
  <c r="J636" i="9"/>
  <c r="K636" i="9"/>
  <c r="K637" i="9"/>
  <c r="J638" i="9"/>
  <c r="K638" i="9"/>
  <c r="K639" i="9"/>
  <c r="K640" i="9"/>
  <c r="J641" i="9"/>
  <c r="K641" i="9"/>
  <c r="K642" i="9"/>
  <c r="K643" i="9"/>
  <c r="J644" i="9"/>
  <c r="K644" i="9"/>
  <c r="K645" i="9"/>
  <c r="J646" i="9"/>
  <c r="K646" i="9"/>
  <c r="J647" i="9"/>
  <c r="K647" i="9"/>
  <c r="K648" i="9"/>
  <c r="J649" i="9"/>
  <c r="K649" i="9"/>
  <c r="K650" i="9"/>
  <c r="J651" i="9"/>
  <c r="K651" i="9"/>
  <c r="J652" i="9"/>
  <c r="K652" i="9"/>
  <c r="K653" i="9"/>
  <c r="K654" i="9"/>
  <c r="J655" i="9"/>
  <c r="K655" i="9"/>
  <c r="K656" i="9"/>
  <c r="K657" i="9"/>
  <c r="J658" i="9"/>
  <c r="K658" i="9"/>
  <c r="K659" i="9"/>
  <c r="K660" i="9"/>
  <c r="J661" i="9"/>
  <c r="K661" i="9"/>
  <c r="J662" i="9"/>
  <c r="K662" i="9"/>
  <c r="K663" i="9"/>
  <c r="J664" i="9"/>
  <c r="K664" i="9"/>
  <c r="J665" i="9"/>
  <c r="K665" i="9"/>
  <c r="K666" i="9"/>
  <c r="J667" i="9"/>
  <c r="K667" i="9"/>
  <c r="K668" i="9"/>
  <c r="K669" i="9"/>
  <c r="J670" i="9"/>
  <c r="K670" i="9"/>
  <c r="K671" i="9"/>
  <c r="K672" i="9"/>
  <c r="K673" i="9"/>
  <c r="J674" i="9"/>
  <c r="K674" i="9"/>
  <c r="K675" i="9"/>
  <c r="K676" i="9"/>
  <c r="J677" i="9"/>
  <c r="K677" i="9"/>
  <c r="K678" i="9"/>
  <c r="K679" i="9"/>
  <c r="J680" i="9"/>
  <c r="K680" i="9"/>
  <c r="K681" i="9"/>
  <c r="K682" i="9"/>
  <c r="J683" i="9"/>
  <c r="K683" i="9"/>
  <c r="K684" i="9"/>
  <c r="K685" i="9"/>
  <c r="J686" i="9"/>
  <c r="K686" i="9"/>
  <c r="K687" i="9"/>
  <c r="K688" i="9"/>
  <c r="J689" i="9"/>
  <c r="K689" i="9"/>
  <c r="J690" i="9"/>
  <c r="K690" i="9"/>
  <c r="K691" i="9"/>
  <c r="J692" i="9"/>
  <c r="K692" i="9"/>
  <c r="J693" i="9"/>
  <c r="K693" i="9"/>
  <c r="K694" i="9"/>
  <c r="J695" i="9"/>
  <c r="K695" i="9"/>
  <c r="K696" i="9"/>
  <c r="K697" i="9"/>
  <c r="J698" i="9"/>
  <c r="K698" i="9"/>
  <c r="K699" i="9"/>
  <c r="J700" i="9"/>
  <c r="K700" i="9"/>
  <c r="J701" i="9"/>
  <c r="K701" i="9"/>
  <c r="K702" i="9"/>
  <c r="K703" i="9"/>
  <c r="J704" i="9"/>
  <c r="K704" i="9"/>
  <c r="K705" i="9"/>
  <c r="K706" i="9"/>
  <c r="J707" i="9"/>
  <c r="K707" i="9"/>
  <c r="J708" i="9"/>
  <c r="K708" i="9"/>
  <c r="K709" i="9"/>
  <c r="J710" i="9"/>
  <c r="K710" i="9"/>
  <c r="K711" i="9"/>
  <c r="K712" i="9"/>
  <c r="J713" i="9"/>
  <c r="K713" i="9"/>
  <c r="K714" i="9"/>
  <c r="K715" i="9"/>
  <c r="J716" i="9"/>
  <c r="K716" i="9"/>
  <c r="K717" i="9"/>
  <c r="K718" i="9"/>
  <c r="J719" i="9"/>
  <c r="K719" i="9"/>
  <c r="K720" i="9"/>
  <c r="K721" i="9"/>
  <c r="K722" i="9"/>
  <c r="J723" i="9"/>
  <c r="K723" i="9"/>
  <c r="J724" i="9"/>
  <c r="K724" i="9"/>
  <c r="J725" i="9"/>
  <c r="K725" i="9"/>
  <c r="K726" i="9"/>
  <c r="K727" i="9"/>
  <c r="J728" i="9"/>
  <c r="K728" i="9"/>
  <c r="J729" i="9"/>
  <c r="K729" i="9"/>
  <c r="K730" i="9"/>
  <c r="K731" i="9"/>
  <c r="J732" i="9"/>
  <c r="K732" i="9"/>
  <c r="K733" i="9"/>
  <c r="K734" i="9"/>
  <c r="J735" i="9"/>
  <c r="K735" i="9"/>
  <c r="J736" i="9"/>
  <c r="K736" i="9"/>
  <c r="K737" i="9"/>
  <c r="J738" i="9"/>
  <c r="K738" i="9"/>
  <c r="K739" i="9"/>
  <c r="K740" i="9"/>
  <c r="J741" i="9"/>
  <c r="K741" i="9"/>
  <c r="K742" i="9"/>
  <c r="K743" i="9"/>
  <c r="J744" i="9"/>
  <c r="K744" i="9"/>
  <c r="K745" i="9"/>
  <c r="J746" i="9"/>
  <c r="K746" i="9"/>
  <c r="J747" i="9"/>
  <c r="K747" i="9"/>
  <c r="K748" i="9"/>
  <c r="K749" i="9"/>
  <c r="J750" i="9"/>
  <c r="K750" i="9"/>
  <c r="K751" i="9"/>
  <c r="K752" i="9"/>
  <c r="J753" i="9"/>
  <c r="K753" i="9"/>
  <c r="J754" i="9"/>
  <c r="K754" i="9"/>
  <c r="K755" i="9"/>
  <c r="J756" i="9"/>
  <c r="K756" i="9"/>
  <c r="J757" i="9"/>
  <c r="K757" i="9"/>
  <c r="K758" i="9"/>
  <c r="J759" i="9"/>
  <c r="K759" i="9"/>
  <c r="K760" i="9"/>
  <c r="K761" i="9"/>
  <c r="J762" i="9"/>
  <c r="K762" i="9"/>
  <c r="K763" i="9"/>
  <c r="K764" i="9"/>
  <c r="J765" i="9"/>
  <c r="K765" i="9"/>
  <c r="K766" i="9"/>
  <c r="J767" i="9"/>
  <c r="K767" i="9"/>
  <c r="J768" i="9"/>
  <c r="K768" i="9"/>
  <c r="K769" i="9"/>
  <c r="J770" i="9"/>
  <c r="K770" i="9"/>
  <c r="K771" i="9"/>
  <c r="J772" i="9"/>
  <c r="K772" i="9"/>
  <c r="J773" i="9"/>
  <c r="K773" i="9"/>
  <c r="J774" i="9"/>
  <c r="K774" i="9"/>
  <c r="K775" i="9"/>
  <c r="J776" i="9"/>
  <c r="K776" i="9"/>
  <c r="K777" i="9"/>
  <c r="K778" i="9"/>
  <c r="J779" i="9"/>
  <c r="K779" i="9"/>
  <c r="K780" i="9"/>
  <c r="K781" i="9"/>
  <c r="J782" i="9"/>
  <c r="K782" i="9"/>
  <c r="J783" i="9"/>
  <c r="K783" i="9"/>
  <c r="J784" i="9"/>
  <c r="K784" i="9"/>
  <c r="J785" i="9"/>
  <c r="K785" i="9"/>
  <c r="J786" i="9"/>
  <c r="K786" i="9"/>
  <c r="K787" i="9"/>
  <c r="J788" i="9"/>
  <c r="K788" i="9"/>
  <c r="K789" i="9"/>
  <c r="J790" i="9"/>
  <c r="K790" i="9"/>
  <c r="K791" i="9"/>
  <c r="K792" i="9"/>
  <c r="J793" i="9"/>
  <c r="K793" i="9"/>
  <c r="K794" i="9"/>
  <c r="K795" i="9"/>
  <c r="J796" i="9"/>
  <c r="K796" i="9"/>
  <c r="K797" i="9"/>
  <c r="K798" i="9"/>
  <c r="J799" i="9"/>
  <c r="K799" i="9"/>
  <c r="K800" i="9"/>
  <c r="K801" i="9"/>
  <c r="J802" i="9"/>
  <c r="K802" i="9"/>
  <c r="K803" i="9"/>
  <c r="J804" i="9"/>
  <c r="K804" i="9"/>
  <c r="K805" i="9"/>
  <c r="J806" i="9"/>
  <c r="K806" i="9"/>
  <c r="K807" i="9"/>
  <c r="K808" i="9"/>
  <c r="K809" i="9"/>
  <c r="J810" i="9"/>
  <c r="K810" i="9"/>
  <c r="K811" i="9"/>
  <c r="K812" i="9"/>
  <c r="J813" i="9"/>
  <c r="K813" i="9"/>
  <c r="K814" i="9"/>
  <c r="K815" i="9"/>
  <c r="J816" i="9"/>
  <c r="K816" i="9"/>
  <c r="K817" i="9"/>
  <c r="K818" i="9"/>
  <c r="J819" i="9"/>
  <c r="K819" i="9"/>
  <c r="K820" i="9"/>
  <c r="K821" i="9"/>
  <c r="J822" i="9"/>
  <c r="K822" i="9"/>
  <c r="K823" i="9"/>
  <c r="K824" i="9"/>
  <c r="J825" i="9"/>
  <c r="K825" i="9"/>
  <c r="J826" i="9"/>
  <c r="K826" i="9"/>
  <c r="K827" i="9"/>
  <c r="J828" i="9"/>
  <c r="K828" i="9"/>
  <c r="J829" i="9"/>
  <c r="K829" i="9"/>
  <c r="K830" i="9"/>
  <c r="J831" i="9"/>
  <c r="K831" i="9"/>
  <c r="K832" i="9"/>
  <c r="K833" i="9"/>
  <c r="J834" i="9"/>
  <c r="K834" i="9"/>
  <c r="K835" i="9"/>
  <c r="K836" i="9"/>
  <c r="J837" i="9"/>
  <c r="K837" i="9"/>
  <c r="K838" i="9"/>
  <c r="J839" i="9"/>
  <c r="K839" i="9"/>
  <c r="J840" i="9"/>
  <c r="K840" i="9"/>
  <c r="K841" i="9"/>
  <c r="K842" i="9"/>
  <c r="J843" i="9"/>
  <c r="K843" i="9"/>
  <c r="K844" i="9"/>
  <c r="K845" i="9"/>
  <c r="J846" i="9"/>
  <c r="K846" i="9"/>
  <c r="J847" i="9"/>
  <c r="K847" i="9"/>
  <c r="K848" i="9"/>
  <c r="J849" i="9"/>
  <c r="K849" i="9"/>
  <c r="K850" i="9"/>
  <c r="J851" i="9"/>
  <c r="K851" i="9"/>
  <c r="K852" i="9"/>
  <c r="K853" i="9"/>
  <c r="J854" i="9"/>
  <c r="K854" i="9"/>
  <c r="K855" i="9"/>
  <c r="J856" i="9"/>
  <c r="K856" i="9"/>
  <c r="J857" i="9"/>
  <c r="K857" i="9"/>
  <c r="K858" i="9"/>
  <c r="J859" i="9"/>
  <c r="K859" i="9"/>
  <c r="K860" i="9"/>
  <c r="K861" i="9"/>
  <c r="J862" i="9"/>
  <c r="K862" i="9"/>
  <c r="K863" i="9"/>
  <c r="K864" i="9"/>
  <c r="J865" i="9"/>
  <c r="K865" i="9"/>
  <c r="K866" i="9"/>
  <c r="K867" i="9"/>
  <c r="J868" i="9"/>
  <c r="K868" i="9"/>
  <c r="K869" i="9"/>
  <c r="K870" i="9"/>
  <c r="J871" i="9"/>
  <c r="K871" i="9"/>
  <c r="K872" i="9"/>
  <c r="K873" i="9"/>
  <c r="K874" i="9"/>
  <c r="J875" i="9"/>
  <c r="K875" i="9"/>
  <c r="K876" i="9"/>
  <c r="K877" i="9"/>
  <c r="J878" i="9"/>
  <c r="K878" i="9"/>
  <c r="J879" i="9"/>
  <c r="K879" i="9"/>
  <c r="K880" i="9"/>
  <c r="K881" i="9"/>
  <c r="K882" i="9"/>
  <c r="J883" i="9"/>
  <c r="K883" i="9"/>
  <c r="K884" i="9"/>
  <c r="J885" i="9"/>
  <c r="K885" i="9"/>
  <c r="K886" i="9"/>
  <c r="K887" i="9"/>
  <c r="K888" i="9"/>
  <c r="K889" i="9"/>
  <c r="K890" i="9"/>
  <c r="K891" i="9"/>
  <c r="J892" i="9"/>
  <c r="K892" i="9"/>
  <c r="J893" i="9"/>
  <c r="K893" i="9"/>
  <c r="J894" i="9"/>
  <c r="K894" i="9"/>
  <c r="K895" i="9"/>
  <c r="J896" i="9"/>
  <c r="K896" i="9"/>
  <c r="K897" i="9"/>
  <c r="K898" i="9"/>
  <c r="K899" i="9"/>
  <c r="K900" i="9"/>
  <c r="J901" i="9"/>
  <c r="K901" i="9"/>
  <c r="K902" i="9"/>
  <c r="K903" i="9"/>
  <c r="K904" i="9"/>
  <c r="K905" i="9"/>
  <c r="K906" i="9"/>
  <c r="J907" i="9"/>
  <c r="K907" i="9"/>
  <c r="K908" i="9"/>
  <c r="K909" i="9"/>
  <c r="K910" i="9"/>
  <c r="K911" i="9"/>
  <c r="K912" i="9"/>
  <c r="K913" i="9"/>
  <c r="J914" i="9"/>
  <c r="K914" i="9"/>
  <c r="K915" i="9"/>
  <c r="K916" i="9"/>
  <c r="J917" i="9"/>
  <c r="K917" i="9"/>
  <c r="K918" i="9"/>
  <c r="K919" i="9"/>
  <c r="K920" i="9"/>
  <c r="K921" i="9"/>
  <c r="J922" i="9"/>
  <c r="K922" i="9"/>
  <c r="K923" i="9"/>
  <c r="J924" i="9"/>
  <c r="K924" i="9"/>
  <c r="K925" i="9"/>
  <c r="K926" i="9"/>
  <c r="K927" i="9"/>
  <c r="K928" i="9"/>
  <c r="K929" i="9"/>
  <c r="K930" i="9"/>
  <c r="K931" i="9"/>
  <c r="J932" i="9"/>
  <c r="K932" i="9"/>
  <c r="J933" i="9"/>
  <c r="K933" i="9"/>
  <c r="K934" i="9"/>
  <c r="K935" i="9"/>
  <c r="K936" i="9"/>
  <c r="K937" i="9"/>
  <c r="J938" i="9"/>
  <c r="K938" i="9"/>
  <c r="J939" i="9"/>
  <c r="K939" i="9"/>
  <c r="J940" i="9"/>
  <c r="K940" i="9"/>
  <c r="K941" i="9"/>
  <c r="K942" i="9"/>
  <c r="K943" i="9"/>
  <c r="K944" i="9"/>
  <c r="K945" i="9"/>
  <c r="J946" i="9"/>
  <c r="K946" i="9"/>
  <c r="J947" i="9"/>
  <c r="K947" i="9"/>
  <c r="J948" i="9"/>
  <c r="K948" i="9"/>
  <c r="K949" i="9"/>
  <c r="J950" i="9"/>
  <c r="K950" i="9"/>
  <c r="K951" i="9"/>
  <c r="K952" i="9"/>
  <c r="K953" i="9"/>
  <c r="K954" i="9"/>
  <c r="K955" i="9"/>
  <c r="J956" i="9"/>
  <c r="K956" i="9"/>
  <c r="K957" i="9"/>
  <c r="J958" i="9"/>
  <c r="K958" i="9"/>
  <c r="K959" i="9"/>
  <c r="J960" i="9"/>
  <c r="K960" i="9"/>
  <c r="K961" i="9"/>
  <c r="K962" i="9"/>
  <c r="K963" i="9"/>
  <c r="J964" i="9"/>
  <c r="K964" i="9"/>
  <c r="J965" i="9"/>
  <c r="K965" i="9"/>
  <c r="K966" i="9"/>
  <c r="J967" i="9"/>
  <c r="K967" i="9"/>
  <c r="J968" i="9"/>
  <c r="K968" i="9"/>
  <c r="K969" i="9"/>
  <c r="J970" i="9"/>
  <c r="K970" i="9"/>
  <c r="K3" i="9"/>
  <c r="J3" i="9"/>
  <c r="I4" i="9"/>
  <c r="I60" i="9"/>
  <c r="I221" i="9"/>
  <c r="I309" i="9"/>
  <c r="I321" i="9"/>
  <c r="I322" i="9"/>
  <c r="I352" i="9"/>
  <c r="I368" i="9"/>
  <c r="I390" i="9"/>
  <c r="I434" i="9"/>
  <c r="I435" i="9"/>
  <c r="I485" i="9"/>
  <c r="I606" i="9"/>
  <c r="I619" i="9"/>
  <c r="I620" i="9"/>
  <c r="I647" i="9"/>
  <c r="I767" i="9"/>
  <c r="I868" i="9"/>
  <c r="I878" i="9"/>
  <c r="I879" i="9"/>
  <c r="I914" i="9"/>
  <c r="I947" i="9"/>
  <c r="I948" i="9"/>
  <c r="I967" i="9"/>
  <c r="I971" i="9"/>
  <c r="I3" i="9"/>
  <c r="H4" i="9"/>
  <c r="H60" i="9"/>
  <c r="H221" i="9"/>
  <c r="H309" i="9"/>
  <c r="H321" i="9"/>
  <c r="H322" i="9"/>
  <c r="H352" i="9"/>
  <c r="H368" i="9"/>
  <c r="H390" i="9"/>
  <c r="H434" i="9"/>
  <c r="H435" i="9"/>
  <c r="H485" i="9"/>
  <c r="H606" i="9"/>
  <c r="H619" i="9"/>
  <c r="H620" i="9"/>
  <c r="H647" i="9"/>
  <c r="H767" i="9"/>
  <c r="H868" i="9"/>
  <c r="H878" i="9"/>
  <c r="H879" i="9"/>
  <c r="H914" i="9"/>
  <c r="H947" i="9"/>
  <c r="H948" i="9"/>
  <c r="H967" i="9"/>
  <c r="H971" i="9"/>
  <c r="H3" i="9"/>
  <c r="G4" i="9"/>
  <c r="G60" i="9"/>
  <c r="G221" i="9"/>
  <c r="G309" i="9"/>
  <c r="G321" i="9"/>
  <c r="G322" i="9"/>
  <c r="G352" i="9"/>
  <c r="G368" i="9"/>
  <c r="G390" i="9"/>
  <c r="G434" i="9"/>
  <c r="G435" i="9"/>
  <c r="G485" i="9"/>
  <c r="G606" i="9"/>
  <c r="G619" i="9"/>
  <c r="G620" i="9"/>
  <c r="G647" i="9"/>
  <c r="G767" i="9"/>
  <c r="G868" i="9"/>
  <c r="G878" i="9"/>
  <c r="G879" i="9"/>
  <c r="G914" i="9"/>
  <c r="G947" i="9"/>
  <c r="G948" i="9"/>
  <c r="G967" i="9"/>
  <c r="G971" i="9"/>
  <c r="G3" i="9"/>
  <c r="F4" i="9"/>
  <c r="F60" i="9"/>
  <c r="F221" i="9"/>
  <c r="F309" i="9"/>
  <c r="F321" i="9"/>
  <c r="F322" i="9"/>
  <c r="F352" i="9"/>
  <c r="F368" i="9"/>
  <c r="F390" i="9"/>
  <c r="F434" i="9"/>
  <c r="F435" i="9"/>
  <c r="F485" i="9"/>
  <c r="F606" i="9"/>
  <c r="F619" i="9"/>
  <c r="F620" i="9"/>
  <c r="F647" i="9"/>
  <c r="F767" i="9"/>
  <c r="F868" i="9"/>
  <c r="F878" i="9"/>
  <c r="F879" i="9"/>
  <c r="F914" i="9"/>
  <c r="F947" i="9"/>
  <c r="F948" i="9"/>
  <c r="F967" i="9"/>
  <c r="F971" i="9"/>
  <c r="F3" i="9"/>
  <c r="E4" i="9"/>
  <c r="E60" i="9"/>
  <c r="E221" i="9"/>
  <c r="E309" i="9"/>
  <c r="E321" i="9"/>
  <c r="E322" i="9"/>
  <c r="E352" i="9"/>
  <c r="E368" i="9"/>
  <c r="E390" i="9"/>
  <c r="E434" i="9"/>
  <c r="E435" i="9"/>
  <c r="E485" i="9"/>
  <c r="E606" i="9"/>
  <c r="E619" i="9"/>
  <c r="E620" i="9"/>
  <c r="E647" i="9"/>
  <c r="E767" i="9"/>
  <c r="E868" i="9"/>
  <c r="E878" i="9"/>
  <c r="E879" i="9"/>
  <c r="E914" i="9"/>
  <c r="E947" i="9"/>
  <c r="E948" i="9"/>
  <c r="E967" i="9"/>
  <c r="E971" i="9"/>
  <c r="E3" i="9"/>
  <c r="D4" i="9"/>
  <c r="D5" i="9"/>
  <c r="D6" i="9"/>
  <c r="D7" i="9"/>
  <c r="D8" i="9"/>
  <c r="D9" i="9"/>
  <c r="D10" i="9"/>
  <c r="D11" i="9"/>
  <c r="D12" i="9"/>
  <c r="D13" i="9"/>
  <c r="D14" i="9"/>
  <c r="D15" i="9"/>
  <c r="D16" i="9"/>
  <c r="D17" i="9"/>
  <c r="D18" i="9"/>
  <c r="D19" i="9"/>
  <c r="D20" i="9"/>
  <c r="D21" i="9"/>
  <c r="D22" i="9"/>
  <c r="D23" i="9"/>
  <c r="D24" i="9"/>
  <c r="D25" i="9"/>
  <c r="D26" i="9"/>
  <c r="D27" i="9"/>
  <c r="D28" i="9"/>
  <c r="D29" i="9"/>
  <c r="D30" i="9"/>
  <c r="D31" i="9"/>
  <c r="D32" i="9"/>
  <c r="D33" i="9"/>
  <c r="D34" i="9"/>
  <c r="D35" i="9"/>
  <c r="D36" i="9"/>
  <c r="D37" i="9"/>
  <c r="D38" i="9"/>
  <c r="D39" i="9"/>
  <c r="D40" i="9"/>
  <c r="D41" i="9"/>
  <c r="D42" i="9"/>
  <c r="D43" i="9"/>
  <c r="D44" i="9"/>
  <c r="D45" i="9"/>
  <c r="D46" i="9"/>
  <c r="D47" i="9"/>
  <c r="D48" i="9"/>
  <c r="D49" i="9"/>
  <c r="D50" i="9"/>
  <c r="D51" i="9"/>
  <c r="D52" i="9"/>
  <c r="D53" i="9"/>
  <c r="D54" i="9"/>
  <c r="D55" i="9"/>
  <c r="D56" i="9"/>
  <c r="D57" i="9"/>
  <c r="D58" i="9"/>
  <c r="D59" i="9"/>
  <c r="D60" i="9"/>
  <c r="D61" i="9"/>
  <c r="D62" i="9"/>
  <c r="D63" i="9"/>
  <c r="D64" i="9"/>
  <c r="D65" i="9"/>
  <c r="D66" i="9"/>
  <c r="D67" i="9"/>
  <c r="D68" i="9"/>
  <c r="D69" i="9"/>
  <c r="D70" i="9"/>
  <c r="D71" i="9"/>
  <c r="D72" i="9"/>
  <c r="D73" i="9"/>
  <c r="D74" i="9"/>
  <c r="D75" i="9"/>
  <c r="D76" i="9"/>
  <c r="D77" i="9"/>
  <c r="D78" i="9"/>
  <c r="D79" i="9"/>
  <c r="D80" i="9"/>
  <c r="D81" i="9"/>
  <c r="D82" i="9"/>
  <c r="D83" i="9"/>
  <c r="D84" i="9"/>
  <c r="D85" i="9"/>
  <c r="D86" i="9"/>
  <c r="D87" i="9"/>
  <c r="D88" i="9"/>
  <c r="D89" i="9"/>
  <c r="D90" i="9"/>
  <c r="D91" i="9"/>
  <c r="D92" i="9"/>
  <c r="D93" i="9"/>
  <c r="D94" i="9"/>
  <c r="D95" i="9"/>
  <c r="D96" i="9"/>
  <c r="D97" i="9"/>
  <c r="D98" i="9"/>
  <c r="D99" i="9"/>
  <c r="D100" i="9"/>
  <c r="D101" i="9"/>
  <c r="D102" i="9"/>
  <c r="D103" i="9"/>
  <c r="D104" i="9"/>
  <c r="D105" i="9"/>
  <c r="D106" i="9"/>
  <c r="D107" i="9"/>
  <c r="D108" i="9"/>
  <c r="D109" i="9"/>
  <c r="D110" i="9"/>
  <c r="D111" i="9"/>
  <c r="D112" i="9"/>
  <c r="D113" i="9"/>
  <c r="D114" i="9"/>
  <c r="D115" i="9"/>
  <c r="D116" i="9"/>
  <c r="D117" i="9"/>
  <c r="D118" i="9"/>
  <c r="D119" i="9"/>
  <c r="D120" i="9"/>
  <c r="D121" i="9"/>
  <c r="D122" i="9"/>
  <c r="D123" i="9"/>
  <c r="D124" i="9"/>
  <c r="D125" i="9"/>
  <c r="D126" i="9"/>
  <c r="D127" i="9"/>
  <c r="D128" i="9"/>
  <c r="D129" i="9"/>
  <c r="D130" i="9"/>
  <c r="D131" i="9"/>
  <c r="D132" i="9"/>
  <c r="D133" i="9"/>
  <c r="D134" i="9"/>
  <c r="D135" i="9"/>
  <c r="D136" i="9"/>
  <c r="D137" i="9"/>
  <c r="D138" i="9"/>
  <c r="D139" i="9"/>
  <c r="D140" i="9"/>
  <c r="D141" i="9"/>
  <c r="D142" i="9"/>
  <c r="D143" i="9"/>
  <c r="D144" i="9"/>
  <c r="D145" i="9"/>
  <c r="D146" i="9"/>
  <c r="D147" i="9"/>
  <c r="D148" i="9"/>
  <c r="D149" i="9"/>
  <c r="D150" i="9"/>
  <c r="D151" i="9"/>
  <c r="D152" i="9"/>
  <c r="D153" i="9"/>
  <c r="D154" i="9"/>
  <c r="D155" i="9"/>
  <c r="D156" i="9"/>
  <c r="D157" i="9"/>
  <c r="D158" i="9"/>
  <c r="D159" i="9"/>
  <c r="D160" i="9"/>
  <c r="D161" i="9"/>
  <c r="D162" i="9"/>
  <c r="D163" i="9"/>
  <c r="D164" i="9"/>
  <c r="D165" i="9"/>
  <c r="D166" i="9"/>
  <c r="D167" i="9"/>
  <c r="D168" i="9"/>
  <c r="D169" i="9"/>
  <c r="D170" i="9"/>
  <c r="D171" i="9"/>
  <c r="D172" i="9"/>
  <c r="D173" i="9"/>
  <c r="D174" i="9"/>
  <c r="D175" i="9"/>
  <c r="D176" i="9"/>
  <c r="D177" i="9"/>
  <c r="D178" i="9"/>
  <c r="D179" i="9"/>
  <c r="D180" i="9"/>
  <c r="D181" i="9"/>
  <c r="D182" i="9"/>
  <c r="D183" i="9"/>
  <c r="D184" i="9"/>
  <c r="D185" i="9"/>
  <c r="D186" i="9"/>
  <c r="D187" i="9"/>
  <c r="D188" i="9"/>
  <c r="D189" i="9"/>
  <c r="D190" i="9"/>
  <c r="D191" i="9"/>
  <c r="D192" i="9"/>
  <c r="D193" i="9"/>
  <c r="D194" i="9"/>
  <c r="D195" i="9"/>
  <c r="D196" i="9"/>
  <c r="D197" i="9"/>
  <c r="D198" i="9"/>
  <c r="D199" i="9"/>
  <c r="D200" i="9"/>
  <c r="D201" i="9"/>
  <c r="D202" i="9"/>
  <c r="D203" i="9"/>
  <c r="D204" i="9"/>
  <c r="D205" i="9"/>
  <c r="D206" i="9"/>
  <c r="D207" i="9"/>
  <c r="D208" i="9"/>
  <c r="D209" i="9"/>
  <c r="D210" i="9"/>
  <c r="D211" i="9"/>
  <c r="D212" i="9"/>
  <c r="D213" i="9"/>
  <c r="D214" i="9"/>
  <c r="D215" i="9"/>
  <c r="D216" i="9"/>
  <c r="D217" i="9"/>
  <c r="D218" i="9"/>
  <c r="D219" i="9"/>
  <c r="D220" i="9"/>
  <c r="D221" i="9"/>
  <c r="D222" i="9"/>
  <c r="D223" i="9"/>
  <c r="D224" i="9"/>
  <c r="D225" i="9"/>
  <c r="D226" i="9"/>
  <c r="D227" i="9"/>
  <c r="D228" i="9"/>
  <c r="D229" i="9"/>
  <c r="D230" i="9"/>
  <c r="D231" i="9"/>
  <c r="D232" i="9"/>
  <c r="D233" i="9"/>
  <c r="D234" i="9"/>
  <c r="D235" i="9"/>
  <c r="D236" i="9"/>
  <c r="D237" i="9"/>
  <c r="D238" i="9"/>
  <c r="D239" i="9"/>
  <c r="D240" i="9"/>
  <c r="D241" i="9"/>
  <c r="D242" i="9"/>
  <c r="D243" i="9"/>
  <c r="D244" i="9"/>
  <c r="D245" i="9"/>
  <c r="D246" i="9"/>
  <c r="D247" i="9"/>
  <c r="D248" i="9"/>
  <c r="D249" i="9"/>
  <c r="D250" i="9"/>
  <c r="D251" i="9"/>
  <c r="D252" i="9"/>
  <c r="D253" i="9"/>
  <c r="D254" i="9"/>
  <c r="D255" i="9"/>
  <c r="D256" i="9"/>
  <c r="D257" i="9"/>
  <c r="D258" i="9"/>
  <c r="D259" i="9"/>
  <c r="D260" i="9"/>
  <c r="D261" i="9"/>
  <c r="D262" i="9"/>
  <c r="D263" i="9"/>
  <c r="D264" i="9"/>
  <c r="D265" i="9"/>
  <c r="D266" i="9"/>
  <c r="D267" i="9"/>
  <c r="D268" i="9"/>
  <c r="D269" i="9"/>
  <c r="D270" i="9"/>
  <c r="D271" i="9"/>
  <c r="D272" i="9"/>
  <c r="D273" i="9"/>
  <c r="D274" i="9"/>
  <c r="D275" i="9"/>
  <c r="D276" i="9"/>
  <c r="D277" i="9"/>
  <c r="D278" i="9"/>
  <c r="D279" i="9"/>
  <c r="D280" i="9"/>
  <c r="D281" i="9"/>
  <c r="D282" i="9"/>
  <c r="D283" i="9"/>
  <c r="D284" i="9"/>
  <c r="D285" i="9"/>
  <c r="D286" i="9"/>
  <c r="D287" i="9"/>
  <c r="D288" i="9"/>
  <c r="D289" i="9"/>
  <c r="D290" i="9"/>
  <c r="D291" i="9"/>
  <c r="D292" i="9"/>
  <c r="D293" i="9"/>
  <c r="D294" i="9"/>
  <c r="D295" i="9"/>
  <c r="D296" i="9"/>
  <c r="D297" i="9"/>
  <c r="D298" i="9"/>
  <c r="D299" i="9"/>
  <c r="D300" i="9"/>
  <c r="D301" i="9"/>
  <c r="D302" i="9"/>
  <c r="D303" i="9"/>
  <c r="D304" i="9"/>
  <c r="D305" i="9"/>
  <c r="D306" i="9"/>
  <c r="D307" i="9"/>
  <c r="D308" i="9"/>
  <c r="D309" i="9"/>
  <c r="D310" i="9"/>
  <c r="D311" i="9"/>
  <c r="D312" i="9"/>
  <c r="D313" i="9"/>
  <c r="D314" i="9"/>
  <c r="D315" i="9"/>
  <c r="D316" i="9"/>
  <c r="D317" i="9"/>
  <c r="D318" i="9"/>
  <c r="D319" i="9"/>
  <c r="D320" i="9"/>
  <c r="D321" i="9"/>
  <c r="D322" i="9"/>
  <c r="D323" i="9"/>
  <c r="D324" i="9"/>
  <c r="D325" i="9"/>
  <c r="D326" i="9"/>
  <c r="D327" i="9"/>
  <c r="D328" i="9"/>
  <c r="D329" i="9"/>
  <c r="D330" i="9"/>
  <c r="D331" i="9"/>
  <c r="D332" i="9"/>
  <c r="D333" i="9"/>
  <c r="D334" i="9"/>
  <c r="D335" i="9"/>
  <c r="D336" i="9"/>
  <c r="D337" i="9"/>
  <c r="D338" i="9"/>
  <c r="D339" i="9"/>
  <c r="D340" i="9"/>
  <c r="D341" i="9"/>
  <c r="D342" i="9"/>
  <c r="D343" i="9"/>
  <c r="D344" i="9"/>
  <c r="D345" i="9"/>
  <c r="D346" i="9"/>
  <c r="D347" i="9"/>
  <c r="D348" i="9"/>
  <c r="D349" i="9"/>
  <c r="D350" i="9"/>
  <c r="D351" i="9"/>
  <c r="D352" i="9"/>
  <c r="D353" i="9"/>
  <c r="D354" i="9"/>
  <c r="D355" i="9"/>
  <c r="D356" i="9"/>
  <c r="D357" i="9"/>
  <c r="D358" i="9"/>
  <c r="D359" i="9"/>
  <c r="D360" i="9"/>
  <c r="D361" i="9"/>
  <c r="D362" i="9"/>
  <c r="D363" i="9"/>
  <c r="D364" i="9"/>
  <c r="D365" i="9"/>
  <c r="D366" i="9"/>
  <c r="D367" i="9"/>
  <c r="D368" i="9"/>
  <c r="D369" i="9"/>
  <c r="D370" i="9"/>
  <c r="D371" i="9"/>
  <c r="D372" i="9"/>
  <c r="D373" i="9"/>
  <c r="D374" i="9"/>
  <c r="D375" i="9"/>
  <c r="D376" i="9"/>
  <c r="D377" i="9"/>
  <c r="D378" i="9"/>
  <c r="D379" i="9"/>
  <c r="D380" i="9"/>
  <c r="D381" i="9"/>
  <c r="D382" i="9"/>
  <c r="D383" i="9"/>
  <c r="D384" i="9"/>
  <c r="D385" i="9"/>
  <c r="D386" i="9"/>
  <c r="D387" i="9"/>
  <c r="D388" i="9"/>
  <c r="D389" i="9"/>
  <c r="D390" i="9"/>
  <c r="D391" i="9"/>
  <c r="D392" i="9"/>
  <c r="D393" i="9"/>
  <c r="D394" i="9"/>
  <c r="D395" i="9"/>
  <c r="D396" i="9"/>
  <c r="D397" i="9"/>
  <c r="D398" i="9"/>
  <c r="D399" i="9"/>
  <c r="D400" i="9"/>
  <c r="D401" i="9"/>
  <c r="D402" i="9"/>
  <c r="D403" i="9"/>
  <c r="D404" i="9"/>
  <c r="D405" i="9"/>
  <c r="D406" i="9"/>
  <c r="D407" i="9"/>
  <c r="D408" i="9"/>
  <c r="D409" i="9"/>
  <c r="D410" i="9"/>
  <c r="D411" i="9"/>
  <c r="D412" i="9"/>
  <c r="D413" i="9"/>
  <c r="D414" i="9"/>
  <c r="D415" i="9"/>
  <c r="D416" i="9"/>
  <c r="D417" i="9"/>
  <c r="D418" i="9"/>
  <c r="D419" i="9"/>
  <c r="D420" i="9"/>
  <c r="D421" i="9"/>
  <c r="D422" i="9"/>
  <c r="D423" i="9"/>
  <c r="D424" i="9"/>
  <c r="D425" i="9"/>
  <c r="D426" i="9"/>
  <c r="D427" i="9"/>
  <c r="D428" i="9"/>
  <c r="D429" i="9"/>
  <c r="D430" i="9"/>
  <c r="D431" i="9"/>
  <c r="D432" i="9"/>
  <c r="D433" i="9"/>
  <c r="D434" i="9"/>
  <c r="D435" i="9"/>
  <c r="D436" i="9"/>
  <c r="D437" i="9"/>
  <c r="D438" i="9"/>
  <c r="D439" i="9"/>
  <c r="D440" i="9"/>
  <c r="D441" i="9"/>
  <c r="D442" i="9"/>
  <c r="D443" i="9"/>
  <c r="D444" i="9"/>
  <c r="D445" i="9"/>
  <c r="D446" i="9"/>
  <c r="D447" i="9"/>
  <c r="D448" i="9"/>
  <c r="D449" i="9"/>
  <c r="D450" i="9"/>
  <c r="D451" i="9"/>
  <c r="D452" i="9"/>
  <c r="D453" i="9"/>
  <c r="D454" i="9"/>
  <c r="D455" i="9"/>
  <c r="D456" i="9"/>
  <c r="D457" i="9"/>
  <c r="D458" i="9"/>
  <c r="D459" i="9"/>
  <c r="D460" i="9"/>
  <c r="D461" i="9"/>
  <c r="D462" i="9"/>
  <c r="D463" i="9"/>
  <c r="D464" i="9"/>
  <c r="D465" i="9"/>
  <c r="D466" i="9"/>
  <c r="D467" i="9"/>
  <c r="D468" i="9"/>
  <c r="D469" i="9"/>
  <c r="D470" i="9"/>
  <c r="D471" i="9"/>
  <c r="D472" i="9"/>
  <c r="D473" i="9"/>
  <c r="D474" i="9"/>
  <c r="D475" i="9"/>
  <c r="D476" i="9"/>
  <c r="D477" i="9"/>
  <c r="D478" i="9"/>
  <c r="D479" i="9"/>
  <c r="D480" i="9"/>
  <c r="D481" i="9"/>
  <c r="D482" i="9"/>
  <c r="D483" i="9"/>
  <c r="D484" i="9"/>
  <c r="D485" i="9"/>
  <c r="D486" i="9"/>
  <c r="D487" i="9"/>
  <c r="D488" i="9"/>
  <c r="D489" i="9"/>
  <c r="D490" i="9"/>
  <c r="D491" i="9"/>
  <c r="D492" i="9"/>
  <c r="D493" i="9"/>
  <c r="D494" i="9"/>
  <c r="D495" i="9"/>
  <c r="D496" i="9"/>
  <c r="D497" i="9"/>
  <c r="D498" i="9"/>
  <c r="D499" i="9"/>
  <c r="D500" i="9"/>
  <c r="D501" i="9"/>
  <c r="D502" i="9"/>
  <c r="D503" i="9"/>
  <c r="D504" i="9"/>
  <c r="D505" i="9"/>
  <c r="D506" i="9"/>
  <c r="D507" i="9"/>
  <c r="D508" i="9"/>
  <c r="D509" i="9"/>
  <c r="D510" i="9"/>
  <c r="D511" i="9"/>
  <c r="D512" i="9"/>
  <c r="D513" i="9"/>
  <c r="D514" i="9"/>
  <c r="D515" i="9"/>
  <c r="D516" i="9"/>
  <c r="D517" i="9"/>
  <c r="D518" i="9"/>
  <c r="D519" i="9"/>
  <c r="D520" i="9"/>
  <c r="D521" i="9"/>
  <c r="D522" i="9"/>
  <c r="D523" i="9"/>
  <c r="D524" i="9"/>
  <c r="D525" i="9"/>
  <c r="D526" i="9"/>
  <c r="D527" i="9"/>
  <c r="D528" i="9"/>
  <c r="D529" i="9"/>
  <c r="D530" i="9"/>
  <c r="D531" i="9"/>
  <c r="D532" i="9"/>
  <c r="D533" i="9"/>
  <c r="D534" i="9"/>
  <c r="D535" i="9"/>
  <c r="D536" i="9"/>
  <c r="D537" i="9"/>
  <c r="D538" i="9"/>
  <c r="D539" i="9"/>
  <c r="D540" i="9"/>
  <c r="D541" i="9"/>
  <c r="D542" i="9"/>
  <c r="D543" i="9"/>
  <c r="D544" i="9"/>
  <c r="D545" i="9"/>
  <c r="D546" i="9"/>
  <c r="D547" i="9"/>
  <c r="D548" i="9"/>
  <c r="D549" i="9"/>
  <c r="D550" i="9"/>
  <c r="D551" i="9"/>
  <c r="D552" i="9"/>
  <c r="D553" i="9"/>
  <c r="D554" i="9"/>
  <c r="D555" i="9"/>
  <c r="D556" i="9"/>
  <c r="D557" i="9"/>
  <c r="D558" i="9"/>
  <c r="D559" i="9"/>
  <c r="D560" i="9"/>
  <c r="D561" i="9"/>
  <c r="D562" i="9"/>
  <c r="D563" i="9"/>
  <c r="D564" i="9"/>
  <c r="D565" i="9"/>
  <c r="D566" i="9"/>
  <c r="D567" i="9"/>
  <c r="D568" i="9"/>
  <c r="D569" i="9"/>
  <c r="D570" i="9"/>
  <c r="D571" i="9"/>
  <c r="D572" i="9"/>
  <c r="D573" i="9"/>
  <c r="D574" i="9"/>
  <c r="D575" i="9"/>
  <c r="D576" i="9"/>
  <c r="D577" i="9"/>
  <c r="D578" i="9"/>
  <c r="D579" i="9"/>
  <c r="D580" i="9"/>
  <c r="D581" i="9"/>
  <c r="D582" i="9"/>
  <c r="D583" i="9"/>
  <c r="D584" i="9"/>
  <c r="D585" i="9"/>
  <c r="D586" i="9"/>
  <c r="D587" i="9"/>
  <c r="D588" i="9"/>
  <c r="D589" i="9"/>
  <c r="D590" i="9"/>
  <c r="D591" i="9"/>
  <c r="D592" i="9"/>
  <c r="D593" i="9"/>
  <c r="D594" i="9"/>
  <c r="D595" i="9"/>
  <c r="D596" i="9"/>
  <c r="D597" i="9"/>
  <c r="D598" i="9"/>
  <c r="D599" i="9"/>
  <c r="D600" i="9"/>
  <c r="D601" i="9"/>
  <c r="D602" i="9"/>
  <c r="D603" i="9"/>
  <c r="D604" i="9"/>
  <c r="D605" i="9"/>
  <c r="D606" i="9"/>
  <c r="D607" i="9"/>
  <c r="D608" i="9"/>
  <c r="D609" i="9"/>
  <c r="D610" i="9"/>
  <c r="D611" i="9"/>
  <c r="D612" i="9"/>
  <c r="D613" i="9"/>
  <c r="D614" i="9"/>
  <c r="D615" i="9"/>
  <c r="D616" i="9"/>
  <c r="D617" i="9"/>
  <c r="D618" i="9"/>
  <c r="D619" i="9"/>
  <c r="D620" i="9"/>
  <c r="D621" i="9"/>
  <c r="D622" i="9"/>
  <c r="D623" i="9"/>
  <c r="D624" i="9"/>
  <c r="D625" i="9"/>
  <c r="D626" i="9"/>
  <c r="D627" i="9"/>
  <c r="D628" i="9"/>
  <c r="D629" i="9"/>
  <c r="D630" i="9"/>
  <c r="D631" i="9"/>
  <c r="D632" i="9"/>
  <c r="D633" i="9"/>
  <c r="D634" i="9"/>
  <c r="D635" i="9"/>
  <c r="D636" i="9"/>
  <c r="D637" i="9"/>
  <c r="D638" i="9"/>
  <c r="D639" i="9"/>
  <c r="D640" i="9"/>
  <c r="D641" i="9"/>
  <c r="D642" i="9"/>
  <c r="D643" i="9"/>
  <c r="D644" i="9"/>
  <c r="D645" i="9"/>
  <c r="D646" i="9"/>
  <c r="D647" i="9"/>
  <c r="D648" i="9"/>
  <c r="D649" i="9"/>
  <c r="D650" i="9"/>
  <c r="D651" i="9"/>
  <c r="D652" i="9"/>
  <c r="D653" i="9"/>
  <c r="D654" i="9"/>
  <c r="D655" i="9"/>
  <c r="D656" i="9"/>
  <c r="D657" i="9"/>
  <c r="D658" i="9"/>
  <c r="D659" i="9"/>
  <c r="D660" i="9"/>
  <c r="D661" i="9"/>
  <c r="D662" i="9"/>
  <c r="D663" i="9"/>
  <c r="D664" i="9"/>
  <c r="D665" i="9"/>
  <c r="D666" i="9"/>
  <c r="D667" i="9"/>
  <c r="D668" i="9"/>
  <c r="D669" i="9"/>
  <c r="D670" i="9"/>
  <c r="D671" i="9"/>
  <c r="D672" i="9"/>
  <c r="D673" i="9"/>
  <c r="D674" i="9"/>
  <c r="D675" i="9"/>
  <c r="D676" i="9"/>
  <c r="D677" i="9"/>
  <c r="D678" i="9"/>
  <c r="D679" i="9"/>
  <c r="D680" i="9"/>
  <c r="D681" i="9"/>
  <c r="D682" i="9"/>
  <c r="D683" i="9"/>
  <c r="D684" i="9"/>
  <c r="D685" i="9"/>
  <c r="D686" i="9"/>
  <c r="D687" i="9"/>
  <c r="D688" i="9"/>
  <c r="D689" i="9"/>
  <c r="D690" i="9"/>
  <c r="D691" i="9"/>
  <c r="D692" i="9"/>
  <c r="D693" i="9"/>
  <c r="D694" i="9"/>
  <c r="D695" i="9"/>
  <c r="D696" i="9"/>
  <c r="D697" i="9"/>
  <c r="D698" i="9"/>
  <c r="D699" i="9"/>
  <c r="D700" i="9"/>
  <c r="D701" i="9"/>
  <c r="D702" i="9"/>
  <c r="D703" i="9"/>
  <c r="D704" i="9"/>
  <c r="D705" i="9"/>
  <c r="D706" i="9"/>
  <c r="D707" i="9"/>
  <c r="D708" i="9"/>
  <c r="D709" i="9"/>
  <c r="D710" i="9"/>
  <c r="D711" i="9"/>
  <c r="D712" i="9"/>
  <c r="D713" i="9"/>
  <c r="D714" i="9"/>
  <c r="D715" i="9"/>
  <c r="D716" i="9"/>
  <c r="D717" i="9"/>
  <c r="D718" i="9"/>
  <c r="D719" i="9"/>
  <c r="D720" i="9"/>
  <c r="D721" i="9"/>
  <c r="D722" i="9"/>
  <c r="D723" i="9"/>
  <c r="D724" i="9"/>
  <c r="D725" i="9"/>
  <c r="D726" i="9"/>
  <c r="D727" i="9"/>
  <c r="D728" i="9"/>
  <c r="D729" i="9"/>
  <c r="D730" i="9"/>
  <c r="D731" i="9"/>
  <c r="D732" i="9"/>
  <c r="D733" i="9"/>
  <c r="D734" i="9"/>
  <c r="D735" i="9"/>
  <c r="D736" i="9"/>
  <c r="D737" i="9"/>
  <c r="D738" i="9"/>
  <c r="D739" i="9"/>
  <c r="D740" i="9"/>
  <c r="D741" i="9"/>
  <c r="D742" i="9"/>
  <c r="D743" i="9"/>
  <c r="D744" i="9"/>
  <c r="D745" i="9"/>
  <c r="D746" i="9"/>
  <c r="D747" i="9"/>
  <c r="D748" i="9"/>
  <c r="D749" i="9"/>
  <c r="D750" i="9"/>
  <c r="D751" i="9"/>
  <c r="D752" i="9"/>
  <c r="D753" i="9"/>
  <c r="D754" i="9"/>
  <c r="D755" i="9"/>
  <c r="D756" i="9"/>
  <c r="D757" i="9"/>
  <c r="D758" i="9"/>
  <c r="D759" i="9"/>
  <c r="D760" i="9"/>
  <c r="D761" i="9"/>
  <c r="D762" i="9"/>
  <c r="D763" i="9"/>
  <c r="D764" i="9"/>
  <c r="D765" i="9"/>
  <c r="D766" i="9"/>
  <c r="D767" i="9"/>
  <c r="D768" i="9"/>
  <c r="D769" i="9"/>
  <c r="D770" i="9"/>
  <c r="D771" i="9"/>
  <c r="D772" i="9"/>
  <c r="D773" i="9"/>
  <c r="D774" i="9"/>
  <c r="D775" i="9"/>
  <c r="D776" i="9"/>
  <c r="D777" i="9"/>
  <c r="D778" i="9"/>
  <c r="D779" i="9"/>
  <c r="D780" i="9"/>
  <c r="D781" i="9"/>
  <c r="D782" i="9"/>
  <c r="D783" i="9"/>
  <c r="D784" i="9"/>
  <c r="D785" i="9"/>
  <c r="D786" i="9"/>
  <c r="D787" i="9"/>
  <c r="D788" i="9"/>
  <c r="D789" i="9"/>
  <c r="D790" i="9"/>
  <c r="D791" i="9"/>
  <c r="D792" i="9"/>
  <c r="D793" i="9"/>
  <c r="D794" i="9"/>
  <c r="D795" i="9"/>
  <c r="D796" i="9"/>
  <c r="D797" i="9"/>
  <c r="D798" i="9"/>
  <c r="D799" i="9"/>
  <c r="D800" i="9"/>
  <c r="D801" i="9"/>
  <c r="D802" i="9"/>
  <c r="D803" i="9"/>
  <c r="D804" i="9"/>
  <c r="D805" i="9"/>
  <c r="D806" i="9"/>
  <c r="D807" i="9"/>
  <c r="D808" i="9"/>
  <c r="D809" i="9"/>
  <c r="D810" i="9"/>
  <c r="D811" i="9"/>
  <c r="D812" i="9"/>
  <c r="D813" i="9"/>
  <c r="D814" i="9"/>
  <c r="D815" i="9"/>
  <c r="D816" i="9"/>
  <c r="D817" i="9"/>
  <c r="D818" i="9"/>
  <c r="D819" i="9"/>
  <c r="D820" i="9"/>
  <c r="D821" i="9"/>
  <c r="D822" i="9"/>
  <c r="D823" i="9"/>
  <c r="D824" i="9"/>
  <c r="D825" i="9"/>
  <c r="D826" i="9"/>
  <c r="D827" i="9"/>
  <c r="D828" i="9"/>
  <c r="D829" i="9"/>
  <c r="D830" i="9"/>
  <c r="D831" i="9"/>
  <c r="D832" i="9"/>
  <c r="D833" i="9"/>
  <c r="D834" i="9"/>
  <c r="D835" i="9"/>
  <c r="D836" i="9"/>
  <c r="D837" i="9"/>
  <c r="D838" i="9"/>
  <c r="D839" i="9"/>
  <c r="D840" i="9"/>
  <c r="D841" i="9"/>
  <c r="D842" i="9"/>
  <c r="D843" i="9"/>
  <c r="D844" i="9"/>
  <c r="D845" i="9"/>
  <c r="D846" i="9"/>
  <c r="D847" i="9"/>
  <c r="D848" i="9"/>
  <c r="D849" i="9"/>
  <c r="D850" i="9"/>
  <c r="D851" i="9"/>
  <c r="D852" i="9"/>
  <c r="D853" i="9"/>
  <c r="D854" i="9"/>
  <c r="D855" i="9"/>
  <c r="D856" i="9"/>
  <c r="D857" i="9"/>
  <c r="D858" i="9"/>
  <c r="D859" i="9"/>
  <c r="D860" i="9"/>
  <c r="D861" i="9"/>
  <c r="D862" i="9"/>
  <c r="D863" i="9"/>
  <c r="D864" i="9"/>
  <c r="D865" i="9"/>
  <c r="D866" i="9"/>
  <c r="D867" i="9"/>
  <c r="D868" i="9"/>
  <c r="D869" i="9"/>
  <c r="D870" i="9"/>
  <c r="D871" i="9"/>
  <c r="D872" i="9"/>
  <c r="D873" i="9"/>
  <c r="D874" i="9"/>
  <c r="D875" i="9"/>
  <c r="D876" i="9"/>
  <c r="D877" i="9"/>
  <c r="D878" i="9"/>
  <c r="D879" i="9"/>
  <c r="D880" i="9"/>
  <c r="D881" i="9"/>
  <c r="D882" i="9"/>
  <c r="D883" i="9"/>
  <c r="D884" i="9"/>
  <c r="D885" i="9"/>
  <c r="D886" i="9"/>
  <c r="D887" i="9"/>
  <c r="D888" i="9"/>
  <c r="D889" i="9"/>
  <c r="D890" i="9"/>
  <c r="D891" i="9"/>
  <c r="D892" i="9"/>
  <c r="D893" i="9"/>
  <c r="D894" i="9"/>
  <c r="D895" i="9"/>
  <c r="D896" i="9"/>
  <c r="D897" i="9"/>
  <c r="D898" i="9"/>
  <c r="D899" i="9"/>
  <c r="D900" i="9"/>
  <c r="D901" i="9"/>
  <c r="D902" i="9"/>
  <c r="D903" i="9"/>
  <c r="D904" i="9"/>
  <c r="D905" i="9"/>
  <c r="D906" i="9"/>
  <c r="D907" i="9"/>
  <c r="D908" i="9"/>
  <c r="D909" i="9"/>
  <c r="D910" i="9"/>
  <c r="D911" i="9"/>
  <c r="D912" i="9"/>
  <c r="D913" i="9"/>
  <c r="D914" i="9"/>
  <c r="D915" i="9"/>
  <c r="D916" i="9"/>
  <c r="D917" i="9"/>
  <c r="D918" i="9"/>
  <c r="D919" i="9"/>
  <c r="D920" i="9"/>
  <c r="D921" i="9"/>
  <c r="D922" i="9"/>
  <c r="D923" i="9"/>
  <c r="D924" i="9"/>
  <c r="D925" i="9"/>
  <c r="D926" i="9"/>
  <c r="D927" i="9"/>
  <c r="D928" i="9"/>
  <c r="D929" i="9"/>
  <c r="D930" i="9"/>
  <c r="D931" i="9"/>
  <c r="D932" i="9"/>
  <c r="D933" i="9"/>
  <c r="D934" i="9"/>
  <c r="D935" i="9"/>
  <c r="D936" i="9"/>
  <c r="D937" i="9"/>
  <c r="D938" i="9"/>
  <c r="D939" i="9"/>
  <c r="D940" i="9"/>
  <c r="D941" i="9"/>
  <c r="D942" i="9"/>
  <c r="D943" i="9"/>
  <c r="D944" i="9"/>
  <c r="D945" i="9"/>
  <c r="D946" i="9"/>
  <c r="D947" i="9"/>
  <c r="D948" i="9"/>
  <c r="D949" i="9"/>
  <c r="D950" i="9"/>
  <c r="D951" i="9"/>
  <c r="D952" i="9"/>
  <c r="D953" i="9"/>
  <c r="D954" i="9"/>
  <c r="D955" i="9"/>
  <c r="D956" i="9"/>
  <c r="D957" i="9"/>
  <c r="D958" i="9"/>
  <c r="D959" i="9"/>
  <c r="D960" i="9"/>
  <c r="D961" i="9"/>
  <c r="D962" i="9"/>
  <c r="D963" i="9"/>
  <c r="D964" i="9"/>
  <c r="D965" i="9"/>
  <c r="D966" i="9"/>
  <c r="D967" i="9"/>
  <c r="D968" i="9"/>
  <c r="D969" i="9"/>
  <c r="D970" i="9"/>
  <c r="D971" i="9"/>
  <c r="D3" i="9"/>
  <c r="C4" i="9"/>
  <c r="C5" i="9"/>
  <c r="C6" i="9"/>
  <c r="C7" i="9"/>
  <c r="C8" i="9"/>
  <c r="C9" i="9"/>
  <c r="C10" i="9"/>
  <c r="C11" i="9"/>
  <c r="C12" i="9"/>
  <c r="C13" i="9"/>
  <c r="C14" i="9"/>
  <c r="C15" i="9"/>
  <c r="C16" i="9"/>
  <c r="C17" i="9"/>
  <c r="C18" i="9"/>
  <c r="C19" i="9"/>
  <c r="C20" i="9"/>
  <c r="C21" i="9"/>
  <c r="C22" i="9"/>
  <c r="C23" i="9"/>
  <c r="C24" i="9"/>
  <c r="C25" i="9"/>
  <c r="C26" i="9"/>
  <c r="C27" i="9"/>
  <c r="C28" i="9"/>
  <c r="C29" i="9"/>
  <c r="C30" i="9"/>
  <c r="C31" i="9"/>
  <c r="C32" i="9"/>
  <c r="C33" i="9"/>
  <c r="C34" i="9"/>
  <c r="C35" i="9"/>
  <c r="C36" i="9"/>
  <c r="C37" i="9"/>
  <c r="C38" i="9"/>
  <c r="C39" i="9"/>
  <c r="C40" i="9"/>
  <c r="C41" i="9"/>
  <c r="C42" i="9"/>
  <c r="C43" i="9"/>
  <c r="C44" i="9"/>
  <c r="C45" i="9"/>
  <c r="C46" i="9"/>
  <c r="C47" i="9"/>
  <c r="C48" i="9"/>
  <c r="C49" i="9"/>
  <c r="C50" i="9"/>
  <c r="C51" i="9"/>
  <c r="C52" i="9"/>
  <c r="C53" i="9"/>
  <c r="C54" i="9"/>
  <c r="C55" i="9"/>
  <c r="C56" i="9"/>
  <c r="C57" i="9"/>
  <c r="C58" i="9"/>
  <c r="C59" i="9"/>
  <c r="C60" i="9"/>
  <c r="C61" i="9"/>
  <c r="C62" i="9"/>
  <c r="C63" i="9"/>
  <c r="C64" i="9"/>
  <c r="C65" i="9"/>
  <c r="C66" i="9"/>
  <c r="C67" i="9"/>
  <c r="C68" i="9"/>
  <c r="C69" i="9"/>
  <c r="C70" i="9"/>
  <c r="C71" i="9"/>
  <c r="C72" i="9"/>
  <c r="C73" i="9"/>
  <c r="C74" i="9"/>
  <c r="C75" i="9"/>
  <c r="C76" i="9"/>
  <c r="C77" i="9"/>
  <c r="C78" i="9"/>
  <c r="C79" i="9"/>
  <c r="C80" i="9"/>
  <c r="C81" i="9"/>
  <c r="C82" i="9"/>
  <c r="C83" i="9"/>
  <c r="C84" i="9"/>
  <c r="C85" i="9"/>
  <c r="C86" i="9"/>
  <c r="C87" i="9"/>
  <c r="C88" i="9"/>
  <c r="C89" i="9"/>
  <c r="C90" i="9"/>
  <c r="C91" i="9"/>
  <c r="C92" i="9"/>
  <c r="C93" i="9"/>
  <c r="C94" i="9"/>
  <c r="C95" i="9"/>
  <c r="C96" i="9"/>
  <c r="C97" i="9"/>
  <c r="C98" i="9"/>
  <c r="C99" i="9"/>
  <c r="C100" i="9"/>
  <c r="C101" i="9"/>
  <c r="C102" i="9"/>
  <c r="C103" i="9"/>
  <c r="C104" i="9"/>
  <c r="C105" i="9"/>
  <c r="C106" i="9"/>
  <c r="C107" i="9"/>
  <c r="C108" i="9"/>
  <c r="C109" i="9"/>
  <c r="C110" i="9"/>
  <c r="C111" i="9"/>
  <c r="C112" i="9"/>
  <c r="C113" i="9"/>
  <c r="C114" i="9"/>
  <c r="C115" i="9"/>
  <c r="C116" i="9"/>
  <c r="C117" i="9"/>
  <c r="C118" i="9"/>
  <c r="C119" i="9"/>
  <c r="C120" i="9"/>
  <c r="C121" i="9"/>
  <c r="C122" i="9"/>
  <c r="C123" i="9"/>
  <c r="C124" i="9"/>
  <c r="C125" i="9"/>
  <c r="C126" i="9"/>
  <c r="C127" i="9"/>
  <c r="C128" i="9"/>
  <c r="C129" i="9"/>
  <c r="C130" i="9"/>
  <c r="C131" i="9"/>
  <c r="C132" i="9"/>
  <c r="C133" i="9"/>
  <c r="C134" i="9"/>
  <c r="C135" i="9"/>
  <c r="C136" i="9"/>
  <c r="C137" i="9"/>
  <c r="C138" i="9"/>
  <c r="C139" i="9"/>
  <c r="C140" i="9"/>
  <c r="C141" i="9"/>
  <c r="C142" i="9"/>
  <c r="C143" i="9"/>
  <c r="C144" i="9"/>
  <c r="C145" i="9"/>
  <c r="C146" i="9"/>
  <c r="C147" i="9"/>
  <c r="C148" i="9"/>
  <c r="C149" i="9"/>
  <c r="C150" i="9"/>
  <c r="C151" i="9"/>
  <c r="C152" i="9"/>
  <c r="C153" i="9"/>
  <c r="C154" i="9"/>
  <c r="C155" i="9"/>
  <c r="C156" i="9"/>
  <c r="C157" i="9"/>
  <c r="C158" i="9"/>
  <c r="C159" i="9"/>
  <c r="C160" i="9"/>
  <c r="C161" i="9"/>
  <c r="C162" i="9"/>
  <c r="C163" i="9"/>
  <c r="C164" i="9"/>
  <c r="C165" i="9"/>
  <c r="C166" i="9"/>
  <c r="C167" i="9"/>
  <c r="C168" i="9"/>
  <c r="C169" i="9"/>
  <c r="C170" i="9"/>
  <c r="C171" i="9"/>
  <c r="C172" i="9"/>
  <c r="C173" i="9"/>
  <c r="C174" i="9"/>
  <c r="C175" i="9"/>
  <c r="C176" i="9"/>
  <c r="C177" i="9"/>
  <c r="C178" i="9"/>
  <c r="C179" i="9"/>
  <c r="C180" i="9"/>
  <c r="C181" i="9"/>
  <c r="C182" i="9"/>
  <c r="C183" i="9"/>
  <c r="C184" i="9"/>
  <c r="C185" i="9"/>
  <c r="C186" i="9"/>
  <c r="C187" i="9"/>
  <c r="C188" i="9"/>
  <c r="C189" i="9"/>
  <c r="C190" i="9"/>
  <c r="C191" i="9"/>
  <c r="C192" i="9"/>
  <c r="C193" i="9"/>
  <c r="C194" i="9"/>
  <c r="C195" i="9"/>
  <c r="C196" i="9"/>
  <c r="C197" i="9"/>
  <c r="C198" i="9"/>
  <c r="C199" i="9"/>
  <c r="C200" i="9"/>
  <c r="C201" i="9"/>
  <c r="C202" i="9"/>
  <c r="C203" i="9"/>
  <c r="C204" i="9"/>
  <c r="C205" i="9"/>
  <c r="C206" i="9"/>
  <c r="C207" i="9"/>
  <c r="C208" i="9"/>
  <c r="C209" i="9"/>
  <c r="C210" i="9"/>
  <c r="C211" i="9"/>
  <c r="C212" i="9"/>
  <c r="C213" i="9"/>
  <c r="C214" i="9"/>
  <c r="C215" i="9"/>
  <c r="C216" i="9"/>
  <c r="C217" i="9"/>
  <c r="C218" i="9"/>
  <c r="C219" i="9"/>
  <c r="C220" i="9"/>
  <c r="C221" i="9"/>
  <c r="C222" i="9"/>
  <c r="C223" i="9"/>
  <c r="C224" i="9"/>
  <c r="C225" i="9"/>
  <c r="C226" i="9"/>
  <c r="C227" i="9"/>
  <c r="C228" i="9"/>
  <c r="C229" i="9"/>
  <c r="C230" i="9"/>
  <c r="C231" i="9"/>
  <c r="C232" i="9"/>
  <c r="C233" i="9"/>
  <c r="C234" i="9"/>
  <c r="C235" i="9"/>
  <c r="C236" i="9"/>
  <c r="C237" i="9"/>
  <c r="C238" i="9"/>
  <c r="C239" i="9"/>
  <c r="C240" i="9"/>
  <c r="C241" i="9"/>
  <c r="C242" i="9"/>
  <c r="C243" i="9"/>
  <c r="C244" i="9"/>
  <c r="C245" i="9"/>
  <c r="C246" i="9"/>
  <c r="C247" i="9"/>
  <c r="C248" i="9"/>
  <c r="C249" i="9"/>
  <c r="C250" i="9"/>
  <c r="C251" i="9"/>
  <c r="C252" i="9"/>
  <c r="C253" i="9"/>
  <c r="C254" i="9"/>
  <c r="C255" i="9"/>
  <c r="C256" i="9"/>
  <c r="C257" i="9"/>
  <c r="C258" i="9"/>
  <c r="C259" i="9"/>
  <c r="C260" i="9"/>
  <c r="C261" i="9"/>
  <c r="C262" i="9"/>
  <c r="C263" i="9"/>
  <c r="C264" i="9"/>
  <c r="C265" i="9"/>
  <c r="C266" i="9"/>
  <c r="C267" i="9"/>
  <c r="C268" i="9"/>
  <c r="C269" i="9"/>
  <c r="C270" i="9"/>
  <c r="C271" i="9"/>
  <c r="C272" i="9"/>
  <c r="C273" i="9"/>
  <c r="C274" i="9"/>
  <c r="C275" i="9"/>
  <c r="C276" i="9"/>
  <c r="C277" i="9"/>
  <c r="C278" i="9"/>
  <c r="C279" i="9"/>
  <c r="C280" i="9"/>
  <c r="C281" i="9"/>
  <c r="C282" i="9"/>
  <c r="C283" i="9"/>
  <c r="C284" i="9"/>
  <c r="C285" i="9"/>
  <c r="C286" i="9"/>
  <c r="C287" i="9"/>
  <c r="C288" i="9"/>
  <c r="C289" i="9"/>
  <c r="C290" i="9"/>
  <c r="C291" i="9"/>
  <c r="C292" i="9"/>
  <c r="C293" i="9"/>
  <c r="C294" i="9"/>
  <c r="C295" i="9"/>
  <c r="C296" i="9"/>
  <c r="C297" i="9"/>
  <c r="C298" i="9"/>
  <c r="C299" i="9"/>
  <c r="C300" i="9"/>
  <c r="C301" i="9"/>
  <c r="C302" i="9"/>
  <c r="C303" i="9"/>
  <c r="C304" i="9"/>
  <c r="C305" i="9"/>
  <c r="C306" i="9"/>
  <c r="C307" i="9"/>
  <c r="C308" i="9"/>
  <c r="C309" i="9"/>
  <c r="C310" i="9"/>
  <c r="C311" i="9"/>
  <c r="C312" i="9"/>
  <c r="C313" i="9"/>
  <c r="C314" i="9"/>
  <c r="C315" i="9"/>
  <c r="C316" i="9"/>
  <c r="C317" i="9"/>
  <c r="C318" i="9"/>
  <c r="C319" i="9"/>
  <c r="C320" i="9"/>
  <c r="C321" i="9"/>
  <c r="C322" i="9"/>
  <c r="C323" i="9"/>
  <c r="C324" i="9"/>
  <c r="C325" i="9"/>
  <c r="C326" i="9"/>
  <c r="C327" i="9"/>
  <c r="C328" i="9"/>
  <c r="C329" i="9"/>
  <c r="C330" i="9"/>
  <c r="C331" i="9"/>
  <c r="C332" i="9"/>
  <c r="C333" i="9"/>
  <c r="C334" i="9"/>
  <c r="C335" i="9"/>
  <c r="C336" i="9"/>
  <c r="C337" i="9"/>
  <c r="C338" i="9"/>
  <c r="C339" i="9"/>
  <c r="C340" i="9"/>
  <c r="C341" i="9"/>
  <c r="C342" i="9"/>
  <c r="C343" i="9"/>
  <c r="C344" i="9"/>
  <c r="C345" i="9"/>
  <c r="C346" i="9"/>
  <c r="C347" i="9"/>
  <c r="C348" i="9"/>
  <c r="C349" i="9"/>
  <c r="C350" i="9"/>
  <c r="C351" i="9"/>
  <c r="C352" i="9"/>
  <c r="C353" i="9"/>
  <c r="C354" i="9"/>
  <c r="C355" i="9"/>
  <c r="C356" i="9"/>
  <c r="C357" i="9"/>
  <c r="C358" i="9"/>
  <c r="C359" i="9"/>
  <c r="C360" i="9"/>
  <c r="C361" i="9"/>
  <c r="C362" i="9"/>
  <c r="C363" i="9"/>
  <c r="C364" i="9"/>
  <c r="C365" i="9"/>
  <c r="C366" i="9"/>
  <c r="C367" i="9"/>
  <c r="C368" i="9"/>
  <c r="C369" i="9"/>
  <c r="C370" i="9"/>
  <c r="C371" i="9"/>
  <c r="C372" i="9"/>
  <c r="C373" i="9"/>
  <c r="C374" i="9"/>
  <c r="C375" i="9"/>
  <c r="C376" i="9"/>
  <c r="C377" i="9"/>
  <c r="C378" i="9"/>
  <c r="C379" i="9"/>
  <c r="C380" i="9"/>
  <c r="C381" i="9"/>
  <c r="C382" i="9"/>
  <c r="C383" i="9"/>
  <c r="C384" i="9"/>
  <c r="C385" i="9"/>
  <c r="C386" i="9"/>
  <c r="C387" i="9"/>
  <c r="C388" i="9"/>
  <c r="C389" i="9"/>
  <c r="C390" i="9"/>
  <c r="C391" i="9"/>
  <c r="C392" i="9"/>
  <c r="C393" i="9"/>
  <c r="C394" i="9"/>
  <c r="C395" i="9"/>
  <c r="C396" i="9"/>
  <c r="C397" i="9"/>
  <c r="C398" i="9"/>
  <c r="C399" i="9"/>
  <c r="C400" i="9"/>
  <c r="C401" i="9"/>
  <c r="C402" i="9"/>
  <c r="C403" i="9"/>
  <c r="C404" i="9"/>
  <c r="C405" i="9"/>
  <c r="C406" i="9"/>
  <c r="C407" i="9"/>
  <c r="C408" i="9"/>
  <c r="C409" i="9"/>
  <c r="C410" i="9"/>
  <c r="C411" i="9"/>
  <c r="C412" i="9"/>
  <c r="C413" i="9"/>
  <c r="C414" i="9"/>
  <c r="C415" i="9"/>
  <c r="C416" i="9"/>
  <c r="C417" i="9"/>
  <c r="C418" i="9"/>
  <c r="C419" i="9"/>
  <c r="C420" i="9"/>
  <c r="C421" i="9"/>
  <c r="C422" i="9"/>
  <c r="C423" i="9"/>
  <c r="C424" i="9"/>
  <c r="C425" i="9"/>
  <c r="C426" i="9"/>
  <c r="C427" i="9"/>
  <c r="C428" i="9"/>
  <c r="C429" i="9"/>
  <c r="C430" i="9"/>
  <c r="C431" i="9"/>
  <c r="C432" i="9"/>
  <c r="C433" i="9"/>
  <c r="C434" i="9"/>
  <c r="C435" i="9"/>
  <c r="C436" i="9"/>
  <c r="C437" i="9"/>
  <c r="C438" i="9"/>
  <c r="C439" i="9"/>
  <c r="C440" i="9"/>
  <c r="C441" i="9"/>
  <c r="C442" i="9"/>
  <c r="C443" i="9"/>
  <c r="C444" i="9"/>
  <c r="C445" i="9"/>
  <c r="C446" i="9"/>
  <c r="C447" i="9"/>
  <c r="C448" i="9"/>
  <c r="C449" i="9"/>
  <c r="C450" i="9"/>
  <c r="C451" i="9"/>
  <c r="C452" i="9"/>
  <c r="C453" i="9"/>
  <c r="C454" i="9"/>
  <c r="C455" i="9"/>
  <c r="C456" i="9"/>
  <c r="C457" i="9"/>
  <c r="C458" i="9"/>
  <c r="C459" i="9"/>
  <c r="C460" i="9"/>
  <c r="C461" i="9"/>
  <c r="C462" i="9"/>
  <c r="C463" i="9"/>
  <c r="C464" i="9"/>
  <c r="C465" i="9"/>
  <c r="C466" i="9"/>
  <c r="C467" i="9"/>
  <c r="C468" i="9"/>
  <c r="C469" i="9"/>
  <c r="C470" i="9"/>
  <c r="C471" i="9"/>
  <c r="C472" i="9"/>
  <c r="C473" i="9"/>
  <c r="C474" i="9"/>
  <c r="C475" i="9"/>
  <c r="C476" i="9"/>
  <c r="C477" i="9"/>
  <c r="C478" i="9"/>
  <c r="C479" i="9"/>
  <c r="C480" i="9"/>
  <c r="C481" i="9"/>
  <c r="C482" i="9"/>
  <c r="C483" i="9"/>
  <c r="C484" i="9"/>
  <c r="C485" i="9"/>
  <c r="C486" i="9"/>
  <c r="C487" i="9"/>
  <c r="C488" i="9"/>
  <c r="C489" i="9"/>
  <c r="C490" i="9"/>
  <c r="C491" i="9"/>
  <c r="C492" i="9"/>
  <c r="C493" i="9"/>
  <c r="C494" i="9"/>
  <c r="C495" i="9"/>
  <c r="C496" i="9"/>
  <c r="C497" i="9"/>
  <c r="C498" i="9"/>
  <c r="C499" i="9"/>
  <c r="C500" i="9"/>
  <c r="C501" i="9"/>
  <c r="C502" i="9"/>
  <c r="C503" i="9"/>
  <c r="C504" i="9"/>
  <c r="C505" i="9"/>
  <c r="C506" i="9"/>
  <c r="C507" i="9"/>
  <c r="C508" i="9"/>
  <c r="C509" i="9"/>
  <c r="C510" i="9"/>
  <c r="C511" i="9"/>
  <c r="C512" i="9"/>
  <c r="C513" i="9"/>
  <c r="C514" i="9"/>
  <c r="C515" i="9"/>
  <c r="C516" i="9"/>
  <c r="C517" i="9"/>
  <c r="C518" i="9"/>
  <c r="C519" i="9"/>
  <c r="C520" i="9"/>
  <c r="C521" i="9"/>
  <c r="C522" i="9"/>
  <c r="C523" i="9"/>
  <c r="C524" i="9"/>
  <c r="C525" i="9"/>
  <c r="C526" i="9"/>
  <c r="C527" i="9"/>
  <c r="C528" i="9"/>
  <c r="C529" i="9"/>
  <c r="C530" i="9"/>
  <c r="C531" i="9"/>
  <c r="C532" i="9"/>
  <c r="C533" i="9"/>
  <c r="C534" i="9"/>
  <c r="C535" i="9"/>
  <c r="C536" i="9"/>
  <c r="C537" i="9"/>
  <c r="C538" i="9"/>
  <c r="C539" i="9"/>
  <c r="C540" i="9"/>
  <c r="C541" i="9"/>
  <c r="C542" i="9"/>
  <c r="C543" i="9"/>
  <c r="C544" i="9"/>
  <c r="C545" i="9"/>
  <c r="C546" i="9"/>
  <c r="C547" i="9"/>
  <c r="C548" i="9"/>
  <c r="C549" i="9"/>
  <c r="C550" i="9"/>
  <c r="C551" i="9"/>
  <c r="C552" i="9"/>
  <c r="C553" i="9"/>
  <c r="C554" i="9"/>
  <c r="C555" i="9"/>
  <c r="C556" i="9"/>
  <c r="C557" i="9"/>
  <c r="C558" i="9"/>
  <c r="C559" i="9"/>
  <c r="C560" i="9"/>
  <c r="C561" i="9"/>
  <c r="C562" i="9"/>
  <c r="C563" i="9"/>
  <c r="C564" i="9"/>
  <c r="C565" i="9"/>
  <c r="C566" i="9"/>
  <c r="C567" i="9"/>
  <c r="C568" i="9"/>
  <c r="C569" i="9"/>
  <c r="C570" i="9"/>
  <c r="C571" i="9"/>
  <c r="C572" i="9"/>
  <c r="C573" i="9"/>
  <c r="C574" i="9"/>
  <c r="C575" i="9"/>
  <c r="C576" i="9"/>
  <c r="C577" i="9"/>
  <c r="C578" i="9"/>
  <c r="C579" i="9"/>
  <c r="C580" i="9"/>
  <c r="C581" i="9"/>
  <c r="C582" i="9"/>
  <c r="C583" i="9"/>
  <c r="C584" i="9"/>
  <c r="C585" i="9"/>
  <c r="C586" i="9"/>
  <c r="C587" i="9"/>
  <c r="C588" i="9"/>
  <c r="C589" i="9"/>
  <c r="C590" i="9"/>
  <c r="C591" i="9"/>
  <c r="C592" i="9"/>
  <c r="C593" i="9"/>
  <c r="C594" i="9"/>
  <c r="C595" i="9"/>
  <c r="C596" i="9"/>
  <c r="C597" i="9"/>
  <c r="C598" i="9"/>
  <c r="C599" i="9"/>
  <c r="C600" i="9"/>
  <c r="C601" i="9"/>
  <c r="C602" i="9"/>
  <c r="C603" i="9"/>
  <c r="C604" i="9"/>
  <c r="C605" i="9"/>
  <c r="C606" i="9"/>
  <c r="C607" i="9"/>
  <c r="C608" i="9"/>
  <c r="C609" i="9"/>
  <c r="C610" i="9"/>
  <c r="C611" i="9"/>
  <c r="C612" i="9"/>
  <c r="C613" i="9"/>
  <c r="C614" i="9"/>
  <c r="C615" i="9"/>
  <c r="C616" i="9"/>
  <c r="C617" i="9"/>
  <c r="C618" i="9"/>
  <c r="C619" i="9"/>
  <c r="C620" i="9"/>
  <c r="C621" i="9"/>
  <c r="C622" i="9"/>
  <c r="C623" i="9"/>
  <c r="C624" i="9"/>
  <c r="C625" i="9"/>
  <c r="C626" i="9"/>
  <c r="C627" i="9"/>
  <c r="C628" i="9"/>
  <c r="C629" i="9"/>
  <c r="C630" i="9"/>
  <c r="C631" i="9"/>
  <c r="C632" i="9"/>
  <c r="C633" i="9"/>
  <c r="C634" i="9"/>
  <c r="C635" i="9"/>
  <c r="C636" i="9"/>
  <c r="C637" i="9"/>
  <c r="C638" i="9"/>
  <c r="C639" i="9"/>
  <c r="C640" i="9"/>
  <c r="C641" i="9"/>
  <c r="C642" i="9"/>
  <c r="C643" i="9"/>
  <c r="C644" i="9"/>
  <c r="C645" i="9"/>
  <c r="C646" i="9"/>
  <c r="C647" i="9"/>
  <c r="C648" i="9"/>
  <c r="C649" i="9"/>
  <c r="C650" i="9"/>
  <c r="C651" i="9"/>
  <c r="C652" i="9"/>
  <c r="C653" i="9"/>
  <c r="C654" i="9"/>
  <c r="C655" i="9"/>
  <c r="C656" i="9"/>
  <c r="C657" i="9"/>
  <c r="C658" i="9"/>
  <c r="C659" i="9"/>
  <c r="C660" i="9"/>
  <c r="C661" i="9"/>
  <c r="C662" i="9"/>
  <c r="C663" i="9"/>
  <c r="C664" i="9"/>
  <c r="C665" i="9"/>
  <c r="C666" i="9"/>
  <c r="C667" i="9"/>
  <c r="C668" i="9"/>
  <c r="C669" i="9"/>
  <c r="C670" i="9"/>
  <c r="C671" i="9"/>
  <c r="C672" i="9"/>
  <c r="C673" i="9"/>
  <c r="C674" i="9"/>
  <c r="C675" i="9"/>
  <c r="C676" i="9"/>
  <c r="C677" i="9"/>
  <c r="C678" i="9"/>
  <c r="C679" i="9"/>
  <c r="C680" i="9"/>
  <c r="C681" i="9"/>
  <c r="C682" i="9"/>
  <c r="C683" i="9"/>
  <c r="C684" i="9"/>
  <c r="C685" i="9"/>
  <c r="C686" i="9"/>
  <c r="C687" i="9"/>
  <c r="C688" i="9"/>
  <c r="C689" i="9"/>
  <c r="C690" i="9"/>
  <c r="C691" i="9"/>
  <c r="C692" i="9"/>
  <c r="C693" i="9"/>
  <c r="C694" i="9"/>
  <c r="C695" i="9"/>
  <c r="C696" i="9"/>
  <c r="C697" i="9"/>
  <c r="C698" i="9"/>
  <c r="C699" i="9"/>
  <c r="C700" i="9"/>
  <c r="C701" i="9"/>
  <c r="C702" i="9"/>
  <c r="C703" i="9"/>
  <c r="C704" i="9"/>
  <c r="C705" i="9"/>
  <c r="C706" i="9"/>
  <c r="C707" i="9"/>
  <c r="C708" i="9"/>
  <c r="C709" i="9"/>
  <c r="C710" i="9"/>
  <c r="C711" i="9"/>
  <c r="C712" i="9"/>
  <c r="C713" i="9"/>
  <c r="C714" i="9"/>
  <c r="C715" i="9"/>
  <c r="C716" i="9"/>
  <c r="C717" i="9"/>
  <c r="C718" i="9"/>
  <c r="C719" i="9"/>
  <c r="C720" i="9"/>
  <c r="C721" i="9"/>
  <c r="C722" i="9"/>
  <c r="C723" i="9"/>
  <c r="C724" i="9"/>
  <c r="C725" i="9"/>
  <c r="C726" i="9"/>
  <c r="C727" i="9"/>
  <c r="C728" i="9"/>
  <c r="C729" i="9"/>
  <c r="C730" i="9"/>
  <c r="C731" i="9"/>
  <c r="C732" i="9"/>
  <c r="C733" i="9"/>
  <c r="C734" i="9"/>
  <c r="C735" i="9"/>
  <c r="C736" i="9"/>
  <c r="C737" i="9"/>
  <c r="C738" i="9"/>
  <c r="C739" i="9"/>
  <c r="C740" i="9"/>
  <c r="C741" i="9"/>
  <c r="C742" i="9"/>
  <c r="C743" i="9"/>
  <c r="C744" i="9"/>
  <c r="C745" i="9"/>
  <c r="C746" i="9"/>
  <c r="C747" i="9"/>
  <c r="C748" i="9"/>
  <c r="C749" i="9"/>
  <c r="C750" i="9"/>
  <c r="C751" i="9"/>
  <c r="C752" i="9"/>
  <c r="C753" i="9"/>
  <c r="C754" i="9"/>
  <c r="C755" i="9"/>
  <c r="C756" i="9"/>
  <c r="C757" i="9"/>
  <c r="C758" i="9"/>
  <c r="C759" i="9"/>
  <c r="C760" i="9"/>
  <c r="C761" i="9"/>
  <c r="C762" i="9"/>
  <c r="C763" i="9"/>
  <c r="C764" i="9"/>
  <c r="C765" i="9"/>
  <c r="C766" i="9"/>
  <c r="C767" i="9"/>
  <c r="C768" i="9"/>
  <c r="C769" i="9"/>
  <c r="C770" i="9"/>
  <c r="C771" i="9"/>
  <c r="C772" i="9"/>
  <c r="C773" i="9"/>
  <c r="C774" i="9"/>
  <c r="C775" i="9"/>
  <c r="C776" i="9"/>
  <c r="C777" i="9"/>
  <c r="C778" i="9"/>
  <c r="C779" i="9"/>
  <c r="C780" i="9"/>
  <c r="C781" i="9"/>
  <c r="C782" i="9"/>
  <c r="C783" i="9"/>
  <c r="C784" i="9"/>
  <c r="C785" i="9"/>
  <c r="C786" i="9"/>
  <c r="C787" i="9"/>
  <c r="C788" i="9"/>
  <c r="C789" i="9"/>
  <c r="C790" i="9"/>
  <c r="C791" i="9"/>
  <c r="C792" i="9"/>
  <c r="C793" i="9"/>
  <c r="C794" i="9"/>
  <c r="C795" i="9"/>
  <c r="C796" i="9"/>
  <c r="C797" i="9"/>
  <c r="C798" i="9"/>
  <c r="C799" i="9"/>
  <c r="C800" i="9"/>
  <c r="C801" i="9"/>
  <c r="C802" i="9"/>
  <c r="C803" i="9"/>
  <c r="C804" i="9"/>
  <c r="C805" i="9"/>
  <c r="C806" i="9"/>
  <c r="C807" i="9"/>
  <c r="C808" i="9"/>
  <c r="C809" i="9"/>
  <c r="C810" i="9"/>
  <c r="C811" i="9"/>
  <c r="C812" i="9"/>
  <c r="C813" i="9"/>
  <c r="C814" i="9"/>
  <c r="C815" i="9"/>
  <c r="C816" i="9"/>
  <c r="C817" i="9"/>
  <c r="C818" i="9"/>
  <c r="C819" i="9"/>
  <c r="C820" i="9"/>
  <c r="C821" i="9"/>
  <c r="C822" i="9"/>
  <c r="C823" i="9"/>
  <c r="C824" i="9"/>
  <c r="C825" i="9"/>
  <c r="C826" i="9"/>
  <c r="C827" i="9"/>
  <c r="C828" i="9"/>
  <c r="C829" i="9"/>
  <c r="C830" i="9"/>
  <c r="C831" i="9"/>
  <c r="C832" i="9"/>
  <c r="C833" i="9"/>
  <c r="C834" i="9"/>
  <c r="C835" i="9"/>
  <c r="C836" i="9"/>
  <c r="C837" i="9"/>
  <c r="C838" i="9"/>
  <c r="C839" i="9"/>
  <c r="C840" i="9"/>
  <c r="C841" i="9"/>
  <c r="C842" i="9"/>
  <c r="C843" i="9"/>
  <c r="C844" i="9"/>
  <c r="C845" i="9"/>
  <c r="C846" i="9"/>
  <c r="C847" i="9"/>
  <c r="C848" i="9"/>
  <c r="C849" i="9"/>
  <c r="C850" i="9"/>
  <c r="C851" i="9"/>
  <c r="C852" i="9"/>
  <c r="C853" i="9"/>
  <c r="C854" i="9"/>
  <c r="C855" i="9"/>
  <c r="C856" i="9"/>
  <c r="C857" i="9"/>
  <c r="C858" i="9"/>
  <c r="C859" i="9"/>
  <c r="C860" i="9"/>
  <c r="C861" i="9"/>
  <c r="C862" i="9"/>
  <c r="C863" i="9"/>
  <c r="C864" i="9"/>
  <c r="C865" i="9"/>
  <c r="C866" i="9"/>
  <c r="C867" i="9"/>
  <c r="C868" i="9"/>
  <c r="C869" i="9"/>
  <c r="C870" i="9"/>
  <c r="C871" i="9"/>
  <c r="C872" i="9"/>
  <c r="C873" i="9"/>
  <c r="C874" i="9"/>
  <c r="C875" i="9"/>
  <c r="C876" i="9"/>
  <c r="C877" i="9"/>
  <c r="C878" i="9"/>
  <c r="C879" i="9"/>
  <c r="C880" i="9"/>
  <c r="C881" i="9"/>
  <c r="C882" i="9"/>
  <c r="C883" i="9"/>
  <c r="C884" i="9"/>
  <c r="C885" i="9"/>
  <c r="C886" i="9"/>
  <c r="C887" i="9"/>
  <c r="C888" i="9"/>
  <c r="C889" i="9"/>
  <c r="C890" i="9"/>
  <c r="C891" i="9"/>
  <c r="C892" i="9"/>
  <c r="C893" i="9"/>
  <c r="C894" i="9"/>
  <c r="C895" i="9"/>
  <c r="C896" i="9"/>
  <c r="C897" i="9"/>
  <c r="C898" i="9"/>
  <c r="C899" i="9"/>
  <c r="C900" i="9"/>
  <c r="C901" i="9"/>
  <c r="C902" i="9"/>
  <c r="C903" i="9"/>
  <c r="C904" i="9"/>
  <c r="C905" i="9"/>
  <c r="C906" i="9"/>
  <c r="C907" i="9"/>
  <c r="C908" i="9"/>
  <c r="C909" i="9"/>
  <c r="C910" i="9"/>
  <c r="C911" i="9"/>
  <c r="C912" i="9"/>
  <c r="C913" i="9"/>
  <c r="C914" i="9"/>
  <c r="C915" i="9"/>
  <c r="C916" i="9"/>
  <c r="C917" i="9"/>
  <c r="C918" i="9"/>
  <c r="C919" i="9"/>
  <c r="C920" i="9"/>
  <c r="C921" i="9"/>
  <c r="C922" i="9"/>
  <c r="C923" i="9"/>
  <c r="C924" i="9"/>
  <c r="C925" i="9"/>
  <c r="C926" i="9"/>
  <c r="C927" i="9"/>
  <c r="C928" i="9"/>
  <c r="C929" i="9"/>
  <c r="C930" i="9"/>
  <c r="C931" i="9"/>
  <c r="C932" i="9"/>
  <c r="C933" i="9"/>
  <c r="C934" i="9"/>
  <c r="C935" i="9"/>
  <c r="C936" i="9"/>
  <c r="C937" i="9"/>
  <c r="C938" i="9"/>
  <c r="C939" i="9"/>
  <c r="C940" i="9"/>
  <c r="C941" i="9"/>
  <c r="C942" i="9"/>
  <c r="C943" i="9"/>
  <c r="C944" i="9"/>
  <c r="C945" i="9"/>
  <c r="C946" i="9"/>
  <c r="C947" i="9"/>
  <c r="C948" i="9"/>
  <c r="C949" i="9"/>
  <c r="C950" i="9"/>
  <c r="C951" i="9"/>
  <c r="C952" i="9"/>
  <c r="C953" i="9"/>
  <c r="C954" i="9"/>
  <c r="C955" i="9"/>
  <c r="C956" i="9"/>
  <c r="C957" i="9"/>
  <c r="C958" i="9"/>
  <c r="C959" i="9"/>
  <c r="C960" i="9"/>
  <c r="C961" i="9"/>
  <c r="C962" i="9"/>
  <c r="C963" i="9"/>
  <c r="C964" i="9"/>
  <c r="C965" i="9"/>
  <c r="C966" i="9"/>
  <c r="C967" i="9"/>
  <c r="C968" i="9"/>
  <c r="C969" i="9"/>
  <c r="C970" i="9"/>
  <c r="C971" i="9"/>
  <c r="C3" i="9"/>
  <c r="B4" i="9"/>
  <c r="B5" i="9"/>
  <c r="B6" i="9"/>
  <c r="B7" i="9"/>
  <c r="B8" i="9"/>
  <c r="B9" i="9"/>
  <c r="B10" i="9"/>
  <c r="B11" i="9"/>
  <c r="B12" i="9"/>
  <c r="B13" i="9"/>
  <c r="B14" i="9"/>
  <c r="B15" i="9"/>
  <c r="B16" i="9"/>
  <c r="B17" i="9"/>
  <c r="B18" i="9"/>
  <c r="B19" i="9"/>
  <c r="B20" i="9"/>
  <c r="B21" i="9"/>
  <c r="B22" i="9"/>
  <c r="B23" i="9"/>
  <c r="B24" i="9"/>
  <c r="B25" i="9"/>
  <c r="B26" i="9"/>
  <c r="B27" i="9"/>
  <c r="B28" i="9"/>
  <c r="B29" i="9"/>
  <c r="B30" i="9"/>
  <c r="B31" i="9"/>
  <c r="B32" i="9"/>
  <c r="B33" i="9"/>
  <c r="B34" i="9"/>
  <c r="B35" i="9"/>
  <c r="B36" i="9"/>
  <c r="B37" i="9"/>
  <c r="B38" i="9"/>
  <c r="B39" i="9"/>
  <c r="B40" i="9"/>
  <c r="B41" i="9"/>
  <c r="B42" i="9"/>
  <c r="B43" i="9"/>
  <c r="B44" i="9"/>
  <c r="B45" i="9"/>
  <c r="B46" i="9"/>
  <c r="B47" i="9"/>
  <c r="B48" i="9"/>
  <c r="B49" i="9"/>
  <c r="B50" i="9"/>
  <c r="B51" i="9"/>
  <c r="B52" i="9"/>
  <c r="B53" i="9"/>
  <c r="B54" i="9"/>
  <c r="B55" i="9"/>
  <c r="B56" i="9"/>
  <c r="B57" i="9"/>
  <c r="B58" i="9"/>
  <c r="B59" i="9"/>
  <c r="B60" i="9"/>
  <c r="B61" i="9"/>
  <c r="B62" i="9"/>
  <c r="B63" i="9"/>
  <c r="B64" i="9"/>
  <c r="B65" i="9"/>
  <c r="B66" i="9"/>
  <c r="B67" i="9"/>
  <c r="B68" i="9"/>
  <c r="B69" i="9"/>
  <c r="B70" i="9"/>
  <c r="B71" i="9"/>
  <c r="B72" i="9"/>
  <c r="B73" i="9"/>
  <c r="B74" i="9"/>
  <c r="B75" i="9"/>
  <c r="B76" i="9"/>
  <c r="B77" i="9"/>
  <c r="B78" i="9"/>
  <c r="B79" i="9"/>
  <c r="B80" i="9"/>
  <c r="B81" i="9"/>
  <c r="B82" i="9"/>
  <c r="B83" i="9"/>
  <c r="B84" i="9"/>
  <c r="B85" i="9"/>
  <c r="B86" i="9"/>
  <c r="B87" i="9"/>
  <c r="B88" i="9"/>
  <c r="B89" i="9"/>
  <c r="B90" i="9"/>
  <c r="B91" i="9"/>
  <c r="B92" i="9"/>
  <c r="B93" i="9"/>
  <c r="B94" i="9"/>
  <c r="B95" i="9"/>
  <c r="B96" i="9"/>
  <c r="B97" i="9"/>
  <c r="B98" i="9"/>
  <c r="B99" i="9"/>
  <c r="B100" i="9"/>
  <c r="B101" i="9"/>
  <c r="B102" i="9"/>
  <c r="B103" i="9"/>
  <c r="B104" i="9"/>
  <c r="B105" i="9"/>
  <c r="B106" i="9"/>
  <c r="B107" i="9"/>
  <c r="B108" i="9"/>
  <c r="B109" i="9"/>
  <c r="B110" i="9"/>
  <c r="B111" i="9"/>
  <c r="B112" i="9"/>
  <c r="B113" i="9"/>
  <c r="B114" i="9"/>
  <c r="B115" i="9"/>
  <c r="B116" i="9"/>
  <c r="B117" i="9"/>
  <c r="B118" i="9"/>
  <c r="B119" i="9"/>
  <c r="B120" i="9"/>
  <c r="B121" i="9"/>
  <c r="B122" i="9"/>
  <c r="B123" i="9"/>
  <c r="B124" i="9"/>
  <c r="B125" i="9"/>
  <c r="B126" i="9"/>
  <c r="B127" i="9"/>
  <c r="B128" i="9"/>
  <c r="B129" i="9"/>
  <c r="B130" i="9"/>
  <c r="B131" i="9"/>
  <c r="B132" i="9"/>
  <c r="B133" i="9"/>
  <c r="B134" i="9"/>
  <c r="B135" i="9"/>
  <c r="B136" i="9"/>
  <c r="B137" i="9"/>
  <c r="B138" i="9"/>
  <c r="B139" i="9"/>
  <c r="B140" i="9"/>
  <c r="B141" i="9"/>
  <c r="B142" i="9"/>
  <c r="B143" i="9"/>
  <c r="B144" i="9"/>
  <c r="B145" i="9"/>
  <c r="B146" i="9"/>
  <c r="B147" i="9"/>
  <c r="B148" i="9"/>
  <c r="B149" i="9"/>
  <c r="B150" i="9"/>
  <c r="B151" i="9"/>
  <c r="B152" i="9"/>
  <c r="B153" i="9"/>
  <c r="B154" i="9"/>
  <c r="B155" i="9"/>
  <c r="B156" i="9"/>
  <c r="B157" i="9"/>
  <c r="B158" i="9"/>
  <c r="B159" i="9"/>
  <c r="B160" i="9"/>
  <c r="B161" i="9"/>
  <c r="B162" i="9"/>
  <c r="B163" i="9"/>
  <c r="B164" i="9"/>
  <c r="B165" i="9"/>
  <c r="B166" i="9"/>
  <c r="B167" i="9"/>
  <c r="B168" i="9"/>
  <c r="B169" i="9"/>
  <c r="B170" i="9"/>
  <c r="B171" i="9"/>
  <c r="B172" i="9"/>
  <c r="B173" i="9"/>
  <c r="B174" i="9"/>
  <c r="B175" i="9"/>
  <c r="B176" i="9"/>
  <c r="B177" i="9"/>
  <c r="B178" i="9"/>
  <c r="B179" i="9"/>
  <c r="B180" i="9"/>
  <c r="B181" i="9"/>
  <c r="B182" i="9"/>
  <c r="B183" i="9"/>
  <c r="B184" i="9"/>
  <c r="B185" i="9"/>
  <c r="B186" i="9"/>
  <c r="B187" i="9"/>
  <c r="B188" i="9"/>
  <c r="B189" i="9"/>
  <c r="B190" i="9"/>
  <c r="B191" i="9"/>
  <c r="B192" i="9"/>
  <c r="B193" i="9"/>
  <c r="B194" i="9"/>
  <c r="B195" i="9"/>
  <c r="B196" i="9"/>
  <c r="B197" i="9"/>
  <c r="B198" i="9"/>
  <c r="B199" i="9"/>
  <c r="B200" i="9"/>
  <c r="B201" i="9"/>
  <c r="B202" i="9"/>
  <c r="B203" i="9"/>
  <c r="B204" i="9"/>
  <c r="B205" i="9"/>
  <c r="B206" i="9"/>
  <c r="B207" i="9"/>
  <c r="B208" i="9"/>
  <c r="B209" i="9"/>
  <c r="B210" i="9"/>
  <c r="B211" i="9"/>
  <c r="B212" i="9"/>
  <c r="B213" i="9"/>
  <c r="B214" i="9"/>
  <c r="B215" i="9"/>
  <c r="B216" i="9"/>
  <c r="B217" i="9"/>
  <c r="B218" i="9"/>
  <c r="B219" i="9"/>
  <c r="B220" i="9"/>
  <c r="B221" i="9"/>
  <c r="B222" i="9"/>
  <c r="B223" i="9"/>
  <c r="B224" i="9"/>
  <c r="B225" i="9"/>
  <c r="B226" i="9"/>
  <c r="B227" i="9"/>
  <c r="B228" i="9"/>
  <c r="B229" i="9"/>
  <c r="B230" i="9"/>
  <c r="B231" i="9"/>
  <c r="B232" i="9"/>
  <c r="B233" i="9"/>
  <c r="B234" i="9"/>
  <c r="B235" i="9"/>
  <c r="B236" i="9"/>
  <c r="B237" i="9"/>
  <c r="B238" i="9"/>
  <c r="B239" i="9"/>
  <c r="B240" i="9"/>
  <c r="B241" i="9"/>
  <c r="B242" i="9"/>
  <c r="B243" i="9"/>
  <c r="B244" i="9"/>
  <c r="B245" i="9"/>
  <c r="B246" i="9"/>
  <c r="B247" i="9"/>
  <c r="B248" i="9"/>
  <c r="B249" i="9"/>
  <c r="B250" i="9"/>
  <c r="B251" i="9"/>
  <c r="B252" i="9"/>
  <c r="B253" i="9"/>
  <c r="B254" i="9"/>
  <c r="B255" i="9"/>
  <c r="B256" i="9"/>
  <c r="B257" i="9"/>
  <c r="B258" i="9"/>
  <c r="B259" i="9"/>
  <c r="B260" i="9"/>
  <c r="B261" i="9"/>
  <c r="B262" i="9"/>
  <c r="B263" i="9"/>
  <c r="B264" i="9"/>
  <c r="B265" i="9"/>
  <c r="B266" i="9"/>
  <c r="B267" i="9"/>
  <c r="B268" i="9"/>
  <c r="B269" i="9"/>
  <c r="B270" i="9"/>
  <c r="B271" i="9"/>
  <c r="B272" i="9"/>
  <c r="B273" i="9"/>
  <c r="B274" i="9"/>
  <c r="B275" i="9"/>
  <c r="B276" i="9"/>
  <c r="B277" i="9"/>
  <c r="B278" i="9"/>
  <c r="B279" i="9"/>
  <c r="B280" i="9"/>
  <c r="B281" i="9"/>
  <c r="B282" i="9"/>
  <c r="B283" i="9"/>
  <c r="B284" i="9"/>
  <c r="B285" i="9"/>
  <c r="B286" i="9"/>
  <c r="B287" i="9"/>
  <c r="B288" i="9"/>
  <c r="B289" i="9"/>
  <c r="B290" i="9"/>
  <c r="B291" i="9"/>
  <c r="B292" i="9"/>
  <c r="B293" i="9"/>
  <c r="B294" i="9"/>
  <c r="B295" i="9"/>
  <c r="B296" i="9"/>
  <c r="B297" i="9"/>
  <c r="B298" i="9"/>
  <c r="B299" i="9"/>
  <c r="B300" i="9"/>
  <c r="B301" i="9"/>
  <c r="B302" i="9"/>
  <c r="B303" i="9"/>
  <c r="B304" i="9"/>
  <c r="B305" i="9"/>
  <c r="B306" i="9"/>
  <c r="B307" i="9"/>
  <c r="B308" i="9"/>
  <c r="B309" i="9"/>
  <c r="B310" i="9"/>
  <c r="B311" i="9"/>
  <c r="B312" i="9"/>
  <c r="B313" i="9"/>
  <c r="B314" i="9"/>
  <c r="B315" i="9"/>
  <c r="B316" i="9"/>
  <c r="B317" i="9"/>
  <c r="B318" i="9"/>
  <c r="B319" i="9"/>
  <c r="B320" i="9"/>
  <c r="B321" i="9"/>
  <c r="B322" i="9"/>
  <c r="B323" i="9"/>
  <c r="B324" i="9"/>
  <c r="B325" i="9"/>
  <c r="B326" i="9"/>
  <c r="B327" i="9"/>
  <c r="B328" i="9"/>
  <c r="B329" i="9"/>
  <c r="B330" i="9"/>
  <c r="B331" i="9"/>
  <c r="B332" i="9"/>
  <c r="B333" i="9"/>
  <c r="B334" i="9"/>
  <c r="B335" i="9"/>
  <c r="B336" i="9"/>
  <c r="B337" i="9"/>
  <c r="B338" i="9"/>
  <c r="B339" i="9"/>
  <c r="B340" i="9"/>
  <c r="B341" i="9"/>
  <c r="B342" i="9"/>
  <c r="B343" i="9"/>
  <c r="B344" i="9"/>
  <c r="B345" i="9"/>
  <c r="B346" i="9"/>
  <c r="B347" i="9"/>
  <c r="B348" i="9"/>
  <c r="B349" i="9"/>
  <c r="B350" i="9"/>
  <c r="B351" i="9"/>
  <c r="B352" i="9"/>
  <c r="B353" i="9"/>
  <c r="B354" i="9"/>
  <c r="B355" i="9"/>
  <c r="B356" i="9"/>
  <c r="B357" i="9"/>
  <c r="B358" i="9"/>
  <c r="B359" i="9"/>
  <c r="B360" i="9"/>
  <c r="B361" i="9"/>
  <c r="B362" i="9"/>
  <c r="B363" i="9"/>
  <c r="B364" i="9"/>
  <c r="B365" i="9"/>
  <c r="B366" i="9"/>
  <c r="B367" i="9"/>
  <c r="B368" i="9"/>
  <c r="B369" i="9"/>
  <c r="B370" i="9"/>
  <c r="B371" i="9"/>
  <c r="B372" i="9"/>
  <c r="B373" i="9"/>
  <c r="B374" i="9"/>
  <c r="B375" i="9"/>
  <c r="B376" i="9"/>
  <c r="B377" i="9"/>
  <c r="B378" i="9"/>
  <c r="B379" i="9"/>
  <c r="B380" i="9"/>
  <c r="B381" i="9"/>
  <c r="B382" i="9"/>
  <c r="B383" i="9"/>
  <c r="B384" i="9"/>
  <c r="B385" i="9"/>
  <c r="B386" i="9"/>
  <c r="B387" i="9"/>
  <c r="B388" i="9"/>
  <c r="B389" i="9"/>
  <c r="B390" i="9"/>
  <c r="B391" i="9"/>
  <c r="B392" i="9"/>
  <c r="B393" i="9"/>
  <c r="B394" i="9"/>
  <c r="B395" i="9"/>
  <c r="B396" i="9"/>
  <c r="B397" i="9"/>
  <c r="B398" i="9"/>
  <c r="B399" i="9"/>
  <c r="B400" i="9"/>
  <c r="B401" i="9"/>
  <c r="B402" i="9"/>
  <c r="B403" i="9"/>
  <c r="B404" i="9"/>
  <c r="B405" i="9"/>
  <c r="B406" i="9"/>
  <c r="B407" i="9"/>
  <c r="B408" i="9"/>
  <c r="B409" i="9"/>
  <c r="B410" i="9"/>
  <c r="B411" i="9"/>
  <c r="B412" i="9"/>
  <c r="B413" i="9"/>
  <c r="B414" i="9"/>
  <c r="B415" i="9"/>
  <c r="B416" i="9"/>
  <c r="B417" i="9"/>
  <c r="B418" i="9"/>
  <c r="B419" i="9"/>
  <c r="B420" i="9"/>
  <c r="B421" i="9"/>
  <c r="B422" i="9"/>
  <c r="B423" i="9"/>
  <c r="B424" i="9"/>
  <c r="B425" i="9"/>
  <c r="B426" i="9"/>
  <c r="B427" i="9"/>
  <c r="B428" i="9"/>
  <c r="B429" i="9"/>
  <c r="B430" i="9"/>
  <c r="B431" i="9"/>
  <c r="B432" i="9"/>
  <c r="B433" i="9"/>
  <c r="B434" i="9"/>
  <c r="B435" i="9"/>
  <c r="B436" i="9"/>
  <c r="B437" i="9"/>
  <c r="B438" i="9"/>
  <c r="B439" i="9"/>
  <c r="B440" i="9"/>
  <c r="B441" i="9"/>
  <c r="B442" i="9"/>
  <c r="B443" i="9"/>
  <c r="B444" i="9"/>
  <c r="B445" i="9"/>
  <c r="B446" i="9"/>
  <c r="B447" i="9"/>
  <c r="B448" i="9"/>
  <c r="B449" i="9"/>
  <c r="B450" i="9"/>
  <c r="B451" i="9"/>
  <c r="B452" i="9"/>
  <c r="B453" i="9"/>
  <c r="B454" i="9"/>
  <c r="B455" i="9"/>
  <c r="B456" i="9"/>
  <c r="B457" i="9"/>
  <c r="B458" i="9"/>
  <c r="B459" i="9"/>
  <c r="B460" i="9"/>
  <c r="B461" i="9"/>
  <c r="B462" i="9"/>
  <c r="B463" i="9"/>
  <c r="B464" i="9"/>
  <c r="B465" i="9"/>
  <c r="B466" i="9"/>
  <c r="B467" i="9"/>
  <c r="B468" i="9"/>
  <c r="B469" i="9"/>
  <c r="B470" i="9"/>
  <c r="B471" i="9"/>
  <c r="B472" i="9"/>
  <c r="B473" i="9"/>
  <c r="B474" i="9"/>
  <c r="B475" i="9"/>
  <c r="B476" i="9"/>
  <c r="B477" i="9"/>
  <c r="B478" i="9"/>
  <c r="B479" i="9"/>
  <c r="B480" i="9"/>
  <c r="B481" i="9"/>
  <c r="B482" i="9"/>
  <c r="B483" i="9"/>
  <c r="B484" i="9"/>
  <c r="B485" i="9"/>
  <c r="B486" i="9"/>
  <c r="B487" i="9"/>
  <c r="B488" i="9"/>
  <c r="B489" i="9"/>
  <c r="B490" i="9"/>
  <c r="B491" i="9"/>
  <c r="B492" i="9"/>
  <c r="B493" i="9"/>
  <c r="B494" i="9"/>
  <c r="B495" i="9"/>
  <c r="B496" i="9"/>
  <c r="B497" i="9"/>
  <c r="B498" i="9"/>
  <c r="B499" i="9"/>
  <c r="B500" i="9"/>
  <c r="B501" i="9"/>
  <c r="B502" i="9"/>
  <c r="B503" i="9"/>
  <c r="B504" i="9"/>
  <c r="B505" i="9"/>
  <c r="B506" i="9"/>
  <c r="B507" i="9"/>
  <c r="B508" i="9"/>
  <c r="B509" i="9"/>
  <c r="B510" i="9"/>
  <c r="B511" i="9"/>
  <c r="B512" i="9"/>
  <c r="B513" i="9"/>
  <c r="B514" i="9"/>
  <c r="B515" i="9"/>
  <c r="B516" i="9"/>
  <c r="B517" i="9"/>
  <c r="B518" i="9"/>
  <c r="B519" i="9"/>
  <c r="B520" i="9"/>
  <c r="B521" i="9"/>
  <c r="B522" i="9"/>
  <c r="B523" i="9"/>
  <c r="B524" i="9"/>
  <c r="B525" i="9"/>
  <c r="B526" i="9"/>
  <c r="B527" i="9"/>
  <c r="B528" i="9"/>
  <c r="B529" i="9"/>
  <c r="B530" i="9"/>
  <c r="B531" i="9"/>
  <c r="B532" i="9"/>
  <c r="B533" i="9"/>
  <c r="B534" i="9"/>
  <c r="B535" i="9"/>
  <c r="B536" i="9"/>
  <c r="B537" i="9"/>
  <c r="B538" i="9"/>
  <c r="B539" i="9"/>
  <c r="B540" i="9"/>
  <c r="B541" i="9"/>
  <c r="B542" i="9"/>
  <c r="B543" i="9"/>
  <c r="B544" i="9"/>
  <c r="B545" i="9"/>
  <c r="B546" i="9"/>
  <c r="B547" i="9"/>
  <c r="B548" i="9"/>
  <c r="B549" i="9"/>
  <c r="B550" i="9"/>
  <c r="B551" i="9"/>
  <c r="B552" i="9"/>
  <c r="B553" i="9"/>
  <c r="B554" i="9"/>
  <c r="B555" i="9"/>
  <c r="B556" i="9"/>
  <c r="B557" i="9"/>
  <c r="B558" i="9"/>
  <c r="B559" i="9"/>
  <c r="B560" i="9"/>
  <c r="B561" i="9"/>
  <c r="B562" i="9"/>
  <c r="B563" i="9"/>
  <c r="B564" i="9"/>
  <c r="B565" i="9"/>
  <c r="B566" i="9"/>
  <c r="B567" i="9"/>
  <c r="B568" i="9"/>
  <c r="B569" i="9"/>
  <c r="B570" i="9"/>
  <c r="B571" i="9"/>
  <c r="B572" i="9"/>
  <c r="B573" i="9"/>
  <c r="B574" i="9"/>
  <c r="B575" i="9"/>
  <c r="B576" i="9"/>
  <c r="B577" i="9"/>
  <c r="B578" i="9"/>
  <c r="B579" i="9"/>
  <c r="B580" i="9"/>
  <c r="B581" i="9"/>
  <c r="B582" i="9"/>
  <c r="B583" i="9"/>
  <c r="B584" i="9"/>
  <c r="B585" i="9"/>
  <c r="B586" i="9"/>
  <c r="B587" i="9"/>
  <c r="B588" i="9"/>
  <c r="B589" i="9"/>
  <c r="B590" i="9"/>
  <c r="B591" i="9"/>
  <c r="B592" i="9"/>
  <c r="B593" i="9"/>
  <c r="B594" i="9"/>
  <c r="B595" i="9"/>
  <c r="B596" i="9"/>
  <c r="B597" i="9"/>
  <c r="B598" i="9"/>
  <c r="B599" i="9"/>
  <c r="B600" i="9"/>
  <c r="B601" i="9"/>
  <c r="B602" i="9"/>
  <c r="B603" i="9"/>
  <c r="B604" i="9"/>
  <c r="B605" i="9"/>
  <c r="B606" i="9"/>
  <c r="B607" i="9"/>
  <c r="B608" i="9"/>
  <c r="B609" i="9"/>
  <c r="B610" i="9"/>
  <c r="B611" i="9"/>
  <c r="B612" i="9"/>
  <c r="B613" i="9"/>
  <c r="B614" i="9"/>
  <c r="B615" i="9"/>
  <c r="B616" i="9"/>
  <c r="B617" i="9"/>
  <c r="B618" i="9"/>
  <c r="B619" i="9"/>
  <c r="B620" i="9"/>
  <c r="B621" i="9"/>
  <c r="B622" i="9"/>
  <c r="B623" i="9"/>
  <c r="B624" i="9"/>
  <c r="B625" i="9"/>
  <c r="B626" i="9"/>
  <c r="B627" i="9"/>
  <c r="B628" i="9"/>
  <c r="B629" i="9"/>
  <c r="B630" i="9"/>
  <c r="B631" i="9"/>
  <c r="B632" i="9"/>
  <c r="B633" i="9"/>
  <c r="B634" i="9"/>
  <c r="B635" i="9"/>
  <c r="B636" i="9"/>
  <c r="B637" i="9"/>
  <c r="B638" i="9"/>
  <c r="B639" i="9"/>
  <c r="B640" i="9"/>
  <c r="B641" i="9"/>
  <c r="B642" i="9"/>
  <c r="B643" i="9"/>
  <c r="B644" i="9"/>
  <c r="B645" i="9"/>
  <c r="B646" i="9"/>
  <c r="B647" i="9"/>
  <c r="B648" i="9"/>
  <c r="B649" i="9"/>
  <c r="B650" i="9"/>
  <c r="B651" i="9"/>
  <c r="B652" i="9"/>
  <c r="B653" i="9"/>
  <c r="B654" i="9"/>
  <c r="B655" i="9"/>
  <c r="B656" i="9"/>
  <c r="B657" i="9"/>
  <c r="B658" i="9"/>
  <c r="B659" i="9"/>
  <c r="B660" i="9"/>
  <c r="B661" i="9"/>
  <c r="B662" i="9"/>
  <c r="B663" i="9"/>
  <c r="B664" i="9"/>
  <c r="B665" i="9"/>
  <c r="B666" i="9"/>
  <c r="B667" i="9"/>
  <c r="B668" i="9"/>
  <c r="B669" i="9"/>
  <c r="B670" i="9"/>
  <c r="B671" i="9"/>
  <c r="B672" i="9"/>
  <c r="B673" i="9"/>
  <c r="B674" i="9"/>
  <c r="B675" i="9"/>
  <c r="B676" i="9"/>
  <c r="B677" i="9"/>
  <c r="B678" i="9"/>
  <c r="B679" i="9"/>
  <c r="B680" i="9"/>
  <c r="B681" i="9"/>
  <c r="B682" i="9"/>
  <c r="B683" i="9"/>
  <c r="B684" i="9"/>
  <c r="B685" i="9"/>
  <c r="B686" i="9"/>
  <c r="B687" i="9"/>
  <c r="B688" i="9"/>
  <c r="B689" i="9"/>
  <c r="B690" i="9"/>
  <c r="B691" i="9"/>
  <c r="B692" i="9"/>
  <c r="B693" i="9"/>
  <c r="B694" i="9"/>
  <c r="B695" i="9"/>
  <c r="B696" i="9"/>
  <c r="B697" i="9"/>
  <c r="B698" i="9"/>
  <c r="B699" i="9"/>
  <c r="B700" i="9"/>
  <c r="B701" i="9"/>
  <c r="B702" i="9"/>
  <c r="B703" i="9"/>
  <c r="B704" i="9"/>
  <c r="B705" i="9"/>
  <c r="B706" i="9"/>
  <c r="B707" i="9"/>
  <c r="B708" i="9"/>
  <c r="B709" i="9"/>
  <c r="B710" i="9"/>
  <c r="B711" i="9"/>
  <c r="B712" i="9"/>
  <c r="B713" i="9"/>
  <c r="B714" i="9"/>
  <c r="B715" i="9"/>
  <c r="B716" i="9"/>
  <c r="B717" i="9"/>
  <c r="B718" i="9"/>
  <c r="B719" i="9"/>
  <c r="B720" i="9"/>
  <c r="B721" i="9"/>
  <c r="B722" i="9"/>
  <c r="B723" i="9"/>
  <c r="B724" i="9"/>
  <c r="B725" i="9"/>
  <c r="B726" i="9"/>
  <c r="B727" i="9"/>
  <c r="B728" i="9"/>
  <c r="B729" i="9"/>
  <c r="B730" i="9"/>
  <c r="B731" i="9"/>
  <c r="B732" i="9"/>
  <c r="B733" i="9"/>
  <c r="B734" i="9"/>
  <c r="B735" i="9"/>
  <c r="B736" i="9"/>
  <c r="B737" i="9"/>
  <c r="B738" i="9"/>
  <c r="B739" i="9"/>
  <c r="B740" i="9"/>
  <c r="B741" i="9"/>
  <c r="B742" i="9"/>
  <c r="B743" i="9"/>
  <c r="B744" i="9"/>
  <c r="B745" i="9"/>
  <c r="B746" i="9"/>
  <c r="B747" i="9"/>
  <c r="B748" i="9"/>
  <c r="B749" i="9"/>
  <c r="B750" i="9"/>
  <c r="B751" i="9"/>
  <c r="B752" i="9"/>
  <c r="B753" i="9"/>
  <c r="B754" i="9"/>
  <c r="B755" i="9"/>
  <c r="B756" i="9"/>
  <c r="B757" i="9"/>
  <c r="B758" i="9"/>
  <c r="B759" i="9"/>
  <c r="B760" i="9"/>
  <c r="B761" i="9"/>
  <c r="B762" i="9"/>
  <c r="B763" i="9"/>
  <c r="B764" i="9"/>
  <c r="B765" i="9"/>
  <c r="B766" i="9"/>
  <c r="B767" i="9"/>
  <c r="B768" i="9"/>
  <c r="B769" i="9"/>
  <c r="B770" i="9"/>
  <c r="B771" i="9"/>
  <c r="B772" i="9"/>
  <c r="B773" i="9"/>
  <c r="B774" i="9"/>
  <c r="B775" i="9"/>
  <c r="B776" i="9"/>
  <c r="B777" i="9"/>
  <c r="B778" i="9"/>
  <c r="B779" i="9"/>
  <c r="B780" i="9"/>
  <c r="B781" i="9"/>
  <c r="B782" i="9"/>
  <c r="B783" i="9"/>
  <c r="B784" i="9"/>
  <c r="B785" i="9"/>
  <c r="B786" i="9"/>
  <c r="B787" i="9"/>
  <c r="B788" i="9"/>
  <c r="B789" i="9"/>
  <c r="B790" i="9"/>
  <c r="B791" i="9"/>
  <c r="B792" i="9"/>
  <c r="B793" i="9"/>
  <c r="B794" i="9"/>
  <c r="B795" i="9"/>
  <c r="B796" i="9"/>
  <c r="B797" i="9"/>
  <c r="B798" i="9"/>
  <c r="B799" i="9"/>
  <c r="B800" i="9"/>
  <c r="B801" i="9"/>
  <c r="B802" i="9"/>
  <c r="B803" i="9"/>
  <c r="B804" i="9"/>
  <c r="B805" i="9"/>
  <c r="B806" i="9"/>
  <c r="B807" i="9"/>
  <c r="B808" i="9"/>
  <c r="B809" i="9"/>
  <c r="B810" i="9"/>
  <c r="B811" i="9"/>
  <c r="B812" i="9"/>
  <c r="B813" i="9"/>
  <c r="B814" i="9"/>
  <c r="B815" i="9"/>
  <c r="B816" i="9"/>
  <c r="B817" i="9"/>
  <c r="B818" i="9"/>
  <c r="B819" i="9"/>
  <c r="B820" i="9"/>
  <c r="B821" i="9"/>
  <c r="B822" i="9"/>
  <c r="B823" i="9"/>
  <c r="B824" i="9"/>
  <c r="B825" i="9"/>
  <c r="B826" i="9"/>
  <c r="B827" i="9"/>
  <c r="B828" i="9"/>
  <c r="B829" i="9"/>
  <c r="B830" i="9"/>
  <c r="B831" i="9"/>
  <c r="B832" i="9"/>
  <c r="B833" i="9"/>
  <c r="B834" i="9"/>
  <c r="B835" i="9"/>
  <c r="B836" i="9"/>
  <c r="B837" i="9"/>
  <c r="B838" i="9"/>
  <c r="B839" i="9"/>
  <c r="B840" i="9"/>
  <c r="B841" i="9"/>
  <c r="B842" i="9"/>
  <c r="B843" i="9"/>
  <c r="B844" i="9"/>
  <c r="B845" i="9"/>
  <c r="B846" i="9"/>
  <c r="B847" i="9"/>
  <c r="B848" i="9"/>
  <c r="B849" i="9"/>
  <c r="B850" i="9"/>
  <c r="B851" i="9"/>
  <c r="B852" i="9"/>
  <c r="B853" i="9"/>
  <c r="B854" i="9"/>
  <c r="B855" i="9"/>
  <c r="B856" i="9"/>
  <c r="B857" i="9"/>
  <c r="B858" i="9"/>
  <c r="B859" i="9"/>
  <c r="B860" i="9"/>
  <c r="B861" i="9"/>
  <c r="B862" i="9"/>
  <c r="B863" i="9"/>
  <c r="B864" i="9"/>
  <c r="B865" i="9"/>
  <c r="B866" i="9"/>
  <c r="B867" i="9"/>
  <c r="B868" i="9"/>
  <c r="B869" i="9"/>
  <c r="B870" i="9"/>
  <c r="B871" i="9"/>
  <c r="B872" i="9"/>
  <c r="B873" i="9"/>
  <c r="B874" i="9"/>
  <c r="B875" i="9"/>
  <c r="B876" i="9"/>
  <c r="B877" i="9"/>
  <c r="B878" i="9"/>
  <c r="B879" i="9"/>
  <c r="B880" i="9"/>
  <c r="B881" i="9"/>
  <c r="B882" i="9"/>
  <c r="B883" i="9"/>
  <c r="B884" i="9"/>
  <c r="B885" i="9"/>
  <c r="B886" i="9"/>
  <c r="B887" i="9"/>
  <c r="B888" i="9"/>
  <c r="B889" i="9"/>
  <c r="B890" i="9"/>
  <c r="B891" i="9"/>
  <c r="B892" i="9"/>
  <c r="B893" i="9"/>
  <c r="B894" i="9"/>
  <c r="B895" i="9"/>
  <c r="B896" i="9"/>
  <c r="B897" i="9"/>
  <c r="B898" i="9"/>
  <c r="B899" i="9"/>
  <c r="B900" i="9"/>
  <c r="B901" i="9"/>
  <c r="B902" i="9"/>
  <c r="B903" i="9"/>
  <c r="B904" i="9"/>
  <c r="B905" i="9"/>
  <c r="B906" i="9"/>
  <c r="B907" i="9"/>
  <c r="B908" i="9"/>
  <c r="B909" i="9"/>
  <c r="B910" i="9"/>
  <c r="B911" i="9"/>
  <c r="B912" i="9"/>
  <c r="B913" i="9"/>
  <c r="B914" i="9"/>
  <c r="B915" i="9"/>
  <c r="B916" i="9"/>
  <c r="B917" i="9"/>
  <c r="B918" i="9"/>
  <c r="B919" i="9"/>
  <c r="B920" i="9"/>
  <c r="B921" i="9"/>
  <c r="B922" i="9"/>
  <c r="B923" i="9"/>
  <c r="B924" i="9"/>
  <c r="B925" i="9"/>
  <c r="B926" i="9"/>
  <c r="B927" i="9"/>
  <c r="B928" i="9"/>
  <c r="B929" i="9"/>
  <c r="B930" i="9"/>
  <c r="B931" i="9"/>
  <c r="B932" i="9"/>
  <c r="B933" i="9"/>
  <c r="B934" i="9"/>
  <c r="B935" i="9"/>
  <c r="B936" i="9"/>
  <c r="B937" i="9"/>
  <c r="B938" i="9"/>
  <c r="B939" i="9"/>
  <c r="B940" i="9"/>
  <c r="B941" i="9"/>
  <c r="B942" i="9"/>
  <c r="B943" i="9"/>
  <c r="B944" i="9"/>
  <c r="B945" i="9"/>
  <c r="B946" i="9"/>
  <c r="B947" i="9"/>
  <c r="B948" i="9"/>
  <c r="B949" i="9"/>
  <c r="B950" i="9"/>
  <c r="B951" i="9"/>
  <c r="B952" i="9"/>
  <c r="B953" i="9"/>
  <c r="B954" i="9"/>
  <c r="B955" i="9"/>
  <c r="B956" i="9"/>
  <c r="B957" i="9"/>
  <c r="B958" i="9"/>
  <c r="B959" i="9"/>
  <c r="B960" i="9"/>
  <c r="B961" i="9"/>
  <c r="B962" i="9"/>
  <c r="B963" i="9"/>
  <c r="B964" i="9"/>
  <c r="B965" i="9"/>
  <c r="B966" i="9"/>
  <c r="B967" i="9"/>
  <c r="B968" i="9"/>
  <c r="B969" i="9"/>
  <c r="B970" i="9"/>
  <c r="B971" i="9"/>
  <c r="B3" i="9"/>
  <c r="O4" i="9"/>
  <c r="O5" i="9"/>
  <c r="O6" i="9"/>
  <c r="O7" i="9"/>
  <c r="O8" i="9"/>
  <c r="O9" i="9"/>
  <c r="O10" i="9"/>
  <c r="O11" i="9"/>
  <c r="O12" i="9"/>
  <c r="O13" i="9"/>
  <c r="O14" i="9"/>
  <c r="O15" i="9"/>
  <c r="O16" i="9"/>
  <c r="O17" i="9"/>
  <c r="O18" i="9"/>
  <c r="O19" i="9"/>
  <c r="O20" i="9"/>
  <c r="O21" i="9"/>
  <c r="O22" i="9"/>
  <c r="O23" i="9"/>
  <c r="O24" i="9"/>
  <c r="O25" i="9"/>
  <c r="O26" i="9"/>
  <c r="O27" i="9"/>
  <c r="O28" i="9"/>
  <c r="O29" i="9"/>
  <c r="O30" i="9"/>
  <c r="O31" i="9"/>
  <c r="O32" i="9"/>
  <c r="O33" i="9"/>
  <c r="O34" i="9"/>
  <c r="O35" i="9"/>
  <c r="O36" i="9"/>
  <c r="O37" i="9"/>
  <c r="O38" i="9"/>
  <c r="O39" i="9"/>
  <c r="O40" i="9"/>
  <c r="O41" i="9"/>
  <c r="O42" i="9"/>
  <c r="O43" i="9"/>
  <c r="O44" i="9"/>
  <c r="O45" i="9"/>
  <c r="O46" i="9"/>
  <c r="O47" i="9"/>
  <c r="O48" i="9"/>
  <c r="O49" i="9"/>
  <c r="O50" i="9"/>
  <c r="O51" i="9"/>
  <c r="O52" i="9"/>
  <c r="O53" i="9"/>
  <c r="O54" i="9"/>
  <c r="O55" i="9"/>
  <c r="O56" i="9"/>
  <c r="O57" i="9"/>
  <c r="O58" i="9"/>
  <c r="O59" i="9"/>
  <c r="O60" i="9"/>
  <c r="O61" i="9"/>
  <c r="O62" i="9"/>
  <c r="O63" i="9"/>
  <c r="O64" i="9"/>
  <c r="O65" i="9"/>
  <c r="O66" i="9"/>
  <c r="O67" i="9"/>
  <c r="O68" i="9"/>
  <c r="O69" i="9"/>
  <c r="O70" i="9"/>
  <c r="O71" i="9"/>
  <c r="O72" i="9"/>
  <c r="O73" i="9"/>
  <c r="O74" i="9"/>
  <c r="O75" i="9"/>
  <c r="O76" i="9"/>
  <c r="O77" i="9"/>
  <c r="O78" i="9"/>
  <c r="O79" i="9"/>
  <c r="O80" i="9"/>
  <c r="O81" i="9"/>
  <c r="O82" i="9"/>
  <c r="O83" i="9"/>
  <c r="O84" i="9"/>
  <c r="O85" i="9"/>
  <c r="O86" i="9"/>
  <c r="O87" i="9"/>
  <c r="O88" i="9"/>
  <c r="O89" i="9"/>
  <c r="O90" i="9"/>
  <c r="O91" i="9"/>
  <c r="O92" i="9"/>
  <c r="O93" i="9"/>
  <c r="O94" i="9"/>
  <c r="O95" i="9"/>
  <c r="O96" i="9"/>
  <c r="O97" i="9"/>
  <c r="O98" i="9"/>
  <c r="O99" i="9"/>
  <c r="O100" i="9"/>
  <c r="O101" i="9"/>
  <c r="O102" i="9"/>
  <c r="O103" i="9"/>
  <c r="O104" i="9"/>
  <c r="O105" i="9"/>
  <c r="O106" i="9"/>
  <c r="O107" i="9"/>
  <c r="O108" i="9"/>
  <c r="O109" i="9"/>
  <c r="O110" i="9"/>
  <c r="O111" i="9"/>
  <c r="O112" i="9"/>
  <c r="O113" i="9"/>
  <c r="O114" i="9"/>
  <c r="O115" i="9"/>
  <c r="O116" i="9"/>
  <c r="O117" i="9"/>
  <c r="O118" i="9"/>
  <c r="O119" i="9"/>
  <c r="O120" i="9"/>
  <c r="O121" i="9"/>
  <c r="O122" i="9"/>
  <c r="O123" i="9"/>
  <c r="O124" i="9"/>
  <c r="O125" i="9"/>
  <c r="O126" i="9"/>
  <c r="O127" i="9"/>
  <c r="O128" i="9"/>
  <c r="O129" i="9"/>
  <c r="O130" i="9"/>
  <c r="O131" i="9"/>
  <c r="O132" i="9"/>
  <c r="O133" i="9"/>
  <c r="O134" i="9"/>
  <c r="O135" i="9"/>
  <c r="O136" i="9"/>
  <c r="O137" i="9"/>
  <c r="O138" i="9"/>
  <c r="O139" i="9"/>
  <c r="O140" i="9"/>
  <c r="O141" i="9"/>
  <c r="O142" i="9"/>
  <c r="O143" i="9"/>
  <c r="O144" i="9"/>
  <c r="O145" i="9"/>
  <c r="O146" i="9"/>
  <c r="O147" i="9"/>
  <c r="O148" i="9"/>
  <c r="O149" i="9"/>
  <c r="O150" i="9"/>
  <c r="O151" i="9"/>
  <c r="O152" i="9"/>
  <c r="O153" i="9"/>
  <c r="O154" i="9"/>
  <c r="O155" i="9"/>
  <c r="O156" i="9"/>
  <c r="O157" i="9"/>
  <c r="O158" i="9"/>
  <c r="O159" i="9"/>
  <c r="O160" i="9"/>
  <c r="O161" i="9"/>
  <c r="O162" i="9"/>
  <c r="O163" i="9"/>
  <c r="O164" i="9"/>
  <c r="O165" i="9"/>
  <c r="O166" i="9"/>
  <c r="O167" i="9"/>
  <c r="O168" i="9"/>
  <c r="O169" i="9"/>
  <c r="O170" i="9"/>
  <c r="O171" i="9"/>
  <c r="O172" i="9"/>
  <c r="O173" i="9"/>
  <c r="O174" i="9"/>
  <c r="O175" i="9"/>
  <c r="O176" i="9"/>
  <c r="O177" i="9"/>
  <c r="O178" i="9"/>
  <c r="O179" i="9"/>
  <c r="O180" i="9"/>
  <c r="O181" i="9"/>
  <c r="O182" i="9"/>
  <c r="O183" i="9"/>
  <c r="O184" i="9"/>
  <c r="O185" i="9"/>
  <c r="O186" i="9"/>
  <c r="O187" i="9"/>
  <c r="O188" i="9"/>
  <c r="O189" i="9"/>
  <c r="O190" i="9"/>
  <c r="O191" i="9"/>
  <c r="O192" i="9"/>
  <c r="O193" i="9"/>
  <c r="O194" i="9"/>
  <c r="O195" i="9"/>
  <c r="O196" i="9"/>
  <c r="O197" i="9"/>
  <c r="O198" i="9"/>
  <c r="O199" i="9"/>
  <c r="O200" i="9"/>
  <c r="O201" i="9"/>
  <c r="O202" i="9"/>
  <c r="O203" i="9"/>
  <c r="O204" i="9"/>
  <c r="O205" i="9"/>
  <c r="O206" i="9"/>
  <c r="O207" i="9"/>
  <c r="O208" i="9"/>
  <c r="O209" i="9"/>
  <c r="O210" i="9"/>
  <c r="O211" i="9"/>
  <c r="O212" i="9"/>
  <c r="O213" i="9"/>
  <c r="O214" i="9"/>
  <c r="O215" i="9"/>
  <c r="O216" i="9"/>
  <c r="O217" i="9"/>
  <c r="O218" i="9"/>
  <c r="O219" i="9"/>
  <c r="O220" i="9"/>
  <c r="O221" i="9"/>
  <c r="O222" i="9"/>
  <c r="O223" i="9"/>
  <c r="O224" i="9"/>
  <c r="O225" i="9"/>
  <c r="O226" i="9"/>
  <c r="O227" i="9"/>
  <c r="O228" i="9"/>
  <c r="O229" i="9"/>
  <c r="O230" i="9"/>
  <c r="O231" i="9"/>
  <c r="O232" i="9"/>
  <c r="O233" i="9"/>
  <c r="O234" i="9"/>
  <c r="O235" i="9"/>
  <c r="O236" i="9"/>
  <c r="O237" i="9"/>
  <c r="O238" i="9"/>
  <c r="O239" i="9"/>
  <c r="O240" i="9"/>
  <c r="O241" i="9"/>
  <c r="O242" i="9"/>
  <c r="O243" i="9"/>
  <c r="O244" i="9"/>
  <c r="O245" i="9"/>
  <c r="O246" i="9"/>
  <c r="O247" i="9"/>
  <c r="O248" i="9"/>
  <c r="O249" i="9"/>
  <c r="O250" i="9"/>
  <c r="O251" i="9"/>
  <c r="O252" i="9"/>
  <c r="O253" i="9"/>
  <c r="O254" i="9"/>
  <c r="O255" i="9"/>
  <c r="O256" i="9"/>
  <c r="O257" i="9"/>
  <c r="O258" i="9"/>
  <c r="O259" i="9"/>
  <c r="O260" i="9"/>
  <c r="O261" i="9"/>
  <c r="O262" i="9"/>
  <c r="O263" i="9"/>
  <c r="O264" i="9"/>
  <c r="O265" i="9"/>
  <c r="O266" i="9"/>
  <c r="O267" i="9"/>
  <c r="O268" i="9"/>
  <c r="O269" i="9"/>
  <c r="O270" i="9"/>
  <c r="O271" i="9"/>
  <c r="O272" i="9"/>
  <c r="O273" i="9"/>
  <c r="O274" i="9"/>
  <c r="O275" i="9"/>
  <c r="O276" i="9"/>
  <c r="O277" i="9"/>
  <c r="O278" i="9"/>
  <c r="O279" i="9"/>
  <c r="O280" i="9"/>
  <c r="O281" i="9"/>
  <c r="O282" i="9"/>
  <c r="O283" i="9"/>
  <c r="O284" i="9"/>
  <c r="O285" i="9"/>
  <c r="O286" i="9"/>
  <c r="O287" i="9"/>
  <c r="O288" i="9"/>
  <c r="O289" i="9"/>
  <c r="O290" i="9"/>
  <c r="O291" i="9"/>
  <c r="O292" i="9"/>
  <c r="O293" i="9"/>
  <c r="O294" i="9"/>
  <c r="O295" i="9"/>
  <c r="O296" i="9"/>
  <c r="O297" i="9"/>
  <c r="O298" i="9"/>
  <c r="O299" i="9"/>
  <c r="O300" i="9"/>
  <c r="O301" i="9"/>
  <c r="O302" i="9"/>
  <c r="O303" i="9"/>
  <c r="O304" i="9"/>
  <c r="O305" i="9"/>
  <c r="O306" i="9"/>
  <c r="O307" i="9"/>
  <c r="O308" i="9"/>
  <c r="O309" i="9"/>
  <c r="O310" i="9"/>
  <c r="O311" i="9"/>
  <c r="O312" i="9"/>
  <c r="O313" i="9"/>
  <c r="O314" i="9"/>
  <c r="O315" i="9"/>
  <c r="O316" i="9"/>
  <c r="O317" i="9"/>
  <c r="O318" i="9"/>
  <c r="O319" i="9"/>
  <c r="O320" i="9"/>
  <c r="O321" i="9"/>
  <c r="O322" i="9"/>
  <c r="O323" i="9"/>
  <c r="O324" i="9"/>
  <c r="O325" i="9"/>
  <c r="O326" i="9"/>
  <c r="O327" i="9"/>
  <c r="O328" i="9"/>
  <c r="O329" i="9"/>
  <c r="O330" i="9"/>
  <c r="O331" i="9"/>
  <c r="O332" i="9"/>
  <c r="O333" i="9"/>
  <c r="O334" i="9"/>
  <c r="O335" i="9"/>
  <c r="O336" i="9"/>
  <c r="O337" i="9"/>
  <c r="O338" i="9"/>
  <c r="O339" i="9"/>
  <c r="O340" i="9"/>
  <c r="O341" i="9"/>
  <c r="O342" i="9"/>
  <c r="O343" i="9"/>
  <c r="O344" i="9"/>
  <c r="O345" i="9"/>
  <c r="O346" i="9"/>
  <c r="O347" i="9"/>
  <c r="O348" i="9"/>
  <c r="O349" i="9"/>
  <c r="O350" i="9"/>
  <c r="O351" i="9"/>
  <c r="O352" i="9"/>
  <c r="O353" i="9"/>
  <c r="O354" i="9"/>
  <c r="O355" i="9"/>
  <c r="O356" i="9"/>
  <c r="O357" i="9"/>
  <c r="O358" i="9"/>
  <c r="O359" i="9"/>
  <c r="O360" i="9"/>
  <c r="O361" i="9"/>
  <c r="O362" i="9"/>
  <c r="O363" i="9"/>
  <c r="O364" i="9"/>
  <c r="O365" i="9"/>
  <c r="O366" i="9"/>
  <c r="O367" i="9"/>
  <c r="O368" i="9"/>
  <c r="O369" i="9"/>
  <c r="O370" i="9"/>
  <c r="O371" i="9"/>
  <c r="O372" i="9"/>
  <c r="O373" i="9"/>
  <c r="O374" i="9"/>
  <c r="O375" i="9"/>
  <c r="O376" i="9"/>
  <c r="O377" i="9"/>
  <c r="O378" i="9"/>
  <c r="O379" i="9"/>
  <c r="O380" i="9"/>
  <c r="O381" i="9"/>
  <c r="O382" i="9"/>
  <c r="O383" i="9"/>
  <c r="O384" i="9"/>
  <c r="O385" i="9"/>
  <c r="O386" i="9"/>
  <c r="O387" i="9"/>
  <c r="O388" i="9"/>
  <c r="O389" i="9"/>
  <c r="O390" i="9"/>
  <c r="O391" i="9"/>
  <c r="O392" i="9"/>
  <c r="O393" i="9"/>
  <c r="O394" i="9"/>
  <c r="O395" i="9"/>
  <c r="O396" i="9"/>
  <c r="O397" i="9"/>
  <c r="O398" i="9"/>
  <c r="O399" i="9"/>
  <c r="O400" i="9"/>
  <c r="O401" i="9"/>
  <c r="O402" i="9"/>
  <c r="O403" i="9"/>
  <c r="O404" i="9"/>
  <c r="O405" i="9"/>
  <c r="O406" i="9"/>
  <c r="O407" i="9"/>
  <c r="O408" i="9"/>
  <c r="O409" i="9"/>
  <c r="O410" i="9"/>
  <c r="O411" i="9"/>
  <c r="O412" i="9"/>
  <c r="O413" i="9"/>
  <c r="O414" i="9"/>
  <c r="O415" i="9"/>
  <c r="O416" i="9"/>
  <c r="O417" i="9"/>
  <c r="O418" i="9"/>
  <c r="O419" i="9"/>
  <c r="O420" i="9"/>
  <c r="O421" i="9"/>
  <c r="O422" i="9"/>
  <c r="O423" i="9"/>
  <c r="O424" i="9"/>
  <c r="O425" i="9"/>
  <c r="O426" i="9"/>
  <c r="O427" i="9"/>
  <c r="O428" i="9"/>
  <c r="O429" i="9"/>
  <c r="O430" i="9"/>
  <c r="O431" i="9"/>
  <c r="O432" i="9"/>
  <c r="O433" i="9"/>
  <c r="O434" i="9"/>
  <c r="O435" i="9"/>
  <c r="O436" i="9"/>
  <c r="O437" i="9"/>
  <c r="O438" i="9"/>
  <c r="O439" i="9"/>
  <c r="O440" i="9"/>
  <c r="O441" i="9"/>
  <c r="O442" i="9"/>
  <c r="O443" i="9"/>
  <c r="O444" i="9"/>
  <c r="O445" i="9"/>
  <c r="O446" i="9"/>
  <c r="O447" i="9"/>
  <c r="O448" i="9"/>
  <c r="O449" i="9"/>
  <c r="O450" i="9"/>
  <c r="O451" i="9"/>
  <c r="O452" i="9"/>
  <c r="O453" i="9"/>
  <c r="O454" i="9"/>
  <c r="O455" i="9"/>
  <c r="O456" i="9"/>
  <c r="O457" i="9"/>
  <c r="O458" i="9"/>
  <c r="O459" i="9"/>
  <c r="O460" i="9"/>
  <c r="O461" i="9"/>
  <c r="O462" i="9"/>
  <c r="O463" i="9"/>
  <c r="O464" i="9"/>
  <c r="O465" i="9"/>
  <c r="O466" i="9"/>
  <c r="O467" i="9"/>
  <c r="O468" i="9"/>
  <c r="O469" i="9"/>
  <c r="O470" i="9"/>
  <c r="O471" i="9"/>
  <c r="O472" i="9"/>
  <c r="O473" i="9"/>
  <c r="O474" i="9"/>
  <c r="O475" i="9"/>
  <c r="O476" i="9"/>
  <c r="O477" i="9"/>
  <c r="O478" i="9"/>
  <c r="O479" i="9"/>
  <c r="O480" i="9"/>
  <c r="O481" i="9"/>
  <c r="O482" i="9"/>
  <c r="O483" i="9"/>
  <c r="O484" i="9"/>
  <c r="O485" i="9"/>
  <c r="O486" i="9"/>
  <c r="O487" i="9"/>
  <c r="O488" i="9"/>
  <c r="O489" i="9"/>
  <c r="O490" i="9"/>
  <c r="O491" i="9"/>
  <c r="O492" i="9"/>
  <c r="O493" i="9"/>
  <c r="O494" i="9"/>
  <c r="O495" i="9"/>
  <c r="O496" i="9"/>
  <c r="O497" i="9"/>
  <c r="O498" i="9"/>
  <c r="O499" i="9"/>
  <c r="O500" i="9"/>
  <c r="O501" i="9"/>
  <c r="O502" i="9"/>
  <c r="O503" i="9"/>
  <c r="O504" i="9"/>
  <c r="O505" i="9"/>
  <c r="O506" i="9"/>
  <c r="O507" i="9"/>
  <c r="O508" i="9"/>
  <c r="O509" i="9"/>
  <c r="O510" i="9"/>
  <c r="O511" i="9"/>
  <c r="O512" i="9"/>
  <c r="O513" i="9"/>
  <c r="O514" i="9"/>
  <c r="O515" i="9"/>
  <c r="O516" i="9"/>
  <c r="O517" i="9"/>
  <c r="O518" i="9"/>
  <c r="O519" i="9"/>
  <c r="O520" i="9"/>
  <c r="O521" i="9"/>
  <c r="O522" i="9"/>
  <c r="O523" i="9"/>
  <c r="O524" i="9"/>
  <c r="O525" i="9"/>
  <c r="O526" i="9"/>
  <c r="O527" i="9"/>
  <c r="O528" i="9"/>
  <c r="O529" i="9"/>
  <c r="O530" i="9"/>
  <c r="O531" i="9"/>
  <c r="O532" i="9"/>
  <c r="O533" i="9"/>
  <c r="O534" i="9"/>
  <c r="O535" i="9"/>
  <c r="O536" i="9"/>
  <c r="O537" i="9"/>
  <c r="O538" i="9"/>
  <c r="O539" i="9"/>
  <c r="O540" i="9"/>
  <c r="O541" i="9"/>
  <c r="O542" i="9"/>
  <c r="O543" i="9"/>
  <c r="O544" i="9"/>
  <c r="O545" i="9"/>
  <c r="O546" i="9"/>
  <c r="O547" i="9"/>
  <c r="O548" i="9"/>
  <c r="O549" i="9"/>
  <c r="O550" i="9"/>
  <c r="O551" i="9"/>
  <c r="O552" i="9"/>
  <c r="O553" i="9"/>
  <c r="O554" i="9"/>
  <c r="O555" i="9"/>
  <c r="O556" i="9"/>
  <c r="O557" i="9"/>
  <c r="O558" i="9"/>
  <c r="O559" i="9"/>
  <c r="O560" i="9"/>
  <c r="O561" i="9"/>
  <c r="O562" i="9"/>
  <c r="O563" i="9"/>
  <c r="O564" i="9"/>
  <c r="O565" i="9"/>
  <c r="O566" i="9"/>
  <c r="O567" i="9"/>
  <c r="O568" i="9"/>
  <c r="O569" i="9"/>
  <c r="O570" i="9"/>
  <c r="O571" i="9"/>
  <c r="O572" i="9"/>
  <c r="O573" i="9"/>
  <c r="O574" i="9"/>
  <c r="O575" i="9"/>
  <c r="O576" i="9"/>
  <c r="O577" i="9"/>
  <c r="O578" i="9"/>
  <c r="O579" i="9"/>
  <c r="O580" i="9"/>
  <c r="O581" i="9"/>
  <c r="O582" i="9"/>
  <c r="O583" i="9"/>
  <c r="O584" i="9"/>
  <c r="O585" i="9"/>
  <c r="O586" i="9"/>
  <c r="O587" i="9"/>
  <c r="O588" i="9"/>
  <c r="O589" i="9"/>
  <c r="O590" i="9"/>
  <c r="O591" i="9"/>
  <c r="O592" i="9"/>
  <c r="O593" i="9"/>
  <c r="O594" i="9"/>
  <c r="O595" i="9"/>
  <c r="O596" i="9"/>
  <c r="O597" i="9"/>
  <c r="O598" i="9"/>
  <c r="O599" i="9"/>
  <c r="O600" i="9"/>
  <c r="O601" i="9"/>
  <c r="O602" i="9"/>
  <c r="O603" i="9"/>
  <c r="O604" i="9"/>
  <c r="O605" i="9"/>
  <c r="O606" i="9"/>
  <c r="O607" i="9"/>
  <c r="O608" i="9"/>
  <c r="O609" i="9"/>
  <c r="O610" i="9"/>
  <c r="O611" i="9"/>
  <c r="O612" i="9"/>
  <c r="O613" i="9"/>
  <c r="O614" i="9"/>
  <c r="O615" i="9"/>
  <c r="O616" i="9"/>
  <c r="O617" i="9"/>
  <c r="O618" i="9"/>
  <c r="O619" i="9"/>
  <c r="O620" i="9"/>
  <c r="O621" i="9"/>
  <c r="O622" i="9"/>
  <c r="O623" i="9"/>
  <c r="O624" i="9"/>
  <c r="O625" i="9"/>
  <c r="O626" i="9"/>
  <c r="O627" i="9"/>
  <c r="O628" i="9"/>
  <c r="O629" i="9"/>
  <c r="O630" i="9"/>
  <c r="O631" i="9"/>
  <c r="O632" i="9"/>
  <c r="O633" i="9"/>
  <c r="O634" i="9"/>
  <c r="O635" i="9"/>
  <c r="O636" i="9"/>
  <c r="O637" i="9"/>
  <c r="O638" i="9"/>
  <c r="O639" i="9"/>
  <c r="O640" i="9"/>
  <c r="O641" i="9"/>
  <c r="O642" i="9"/>
  <c r="O643" i="9"/>
  <c r="O644" i="9"/>
  <c r="O645" i="9"/>
  <c r="O646" i="9"/>
  <c r="O647" i="9"/>
  <c r="O648" i="9"/>
  <c r="O649" i="9"/>
  <c r="O650" i="9"/>
  <c r="O651" i="9"/>
  <c r="O652" i="9"/>
  <c r="O653" i="9"/>
  <c r="O654" i="9"/>
  <c r="O655" i="9"/>
  <c r="O656" i="9"/>
  <c r="O657" i="9"/>
  <c r="O658" i="9"/>
  <c r="O659" i="9"/>
  <c r="O660" i="9"/>
  <c r="O661" i="9"/>
  <c r="O662" i="9"/>
  <c r="O663" i="9"/>
  <c r="O664" i="9"/>
  <c r="O665" i="9"/>
  <c r="O666" i="9"/>
  <c r="O667" i="9"/>
  <c r="O668" i="9"/>
  <c r="O669" i="9"/>
  <c r="O670" i="9"/>
  <c r="O671" i="9"/>
  <c r="O672" i="9"/>
  <c r="O673" i="9"/>
  <c r="O674" i="9"/>
  <c r="O675" i="9"/>
  <c r="O676" i="9"/>
  <c r="O677" i="9"/>
  <c r="O678" i="9"/>
  <c r="O679" i="9"/>
  <c r="O680" i="9"/>
  <c r="O681" i="9"/>
  <c r="O682" i="9"/>
  <c r="O683" i="9"/>
  <c r="O684" i="9"/>
  <c r="O685" i="9"/>
  <c r="O686" i="9"/>
  <c r="O687" i="9"/>
  <c r="O688" i="9"/>
  <c r="O689" i="9"/>
  <c r="O690" i="9"/>
  <c r="O691" i="9"/>
  <c r="O692" i="9"/>
  <c r="O693" i="9"/>
  <c r="O694" i="9"/>
  <c r="O695" i="9"/>
  <c r="O696" i="9"/>
  <c r="O697" i="9"/>
  <c r="O698" i="9"/>
  <c r="O699" i="9"/>
  <c r="O700" i="9"/>
  <c r="O701" i="9"/>
  <c r="O702" i="9"/>
  <c r="O703" i="9"/>
  <c r="O704" i="9"/>
  <c r="O705" i="9"/>
  <c r="O706" i="9"/>
  <c r="O707" i="9"/>
  <c r="O708" i="9"/>
  <c r="O709" i="9"/>
  <c r="O710" i="9"/>
  <c r="O711" i="9"/>
  <c r="O712" i="9"/>
  <c r="O713" i="9"/>
  <c r="O714" i="9"/>
  <c r="O715" i="9"/>
  <c r="O716" i="9"/>
  <c r="O717" i="9"/>
  <c r="O718" i="9"/>
  <c r="O719" i="9"/>
  <c r="O720" i="9"/>
  <c r="O721" i="9"/>
  <c r="O722" i="9"/>
  <c r="O723" i="9"/>
  <c r="O724" i="9"/>
  <c r="O725" i="9"/>
  <c r="O726" i="9"/>
  <c r="O727" i="9"/>
  <c r="O728" i="9"/>
  <c r="O729" i="9"/>
  <c r="O730" i="9"/>
  <c r="O731" i="9"/>
  <c r="O732" i="9"/>
  <c r="O733" i="9"/>
  <c r="O734" i="9"/>
  <c r="O735" i="9"/>
  <c r="O736" i="9"/>
  <c r="O737" i="9"/>
  <c r="O738" i="9"/>
  <c r="O739" i="9"/>
  <c r="O740" i="9"/>
  <c r="O741" i="9"/>
  <c r="O742" i="9"/>
  <c r="O743" i="9"/>
  <c r="O744" i="9"/>
  <c r="O745" i="9"/>
  <c r="O746" i="9"/>
  <c r="O747" i="9"/>
  <c r="O748" i="9"/>
  <c r="O749" i="9"/>
  <c r="O750" i="9"/>
  <c r="O751" i="9"/>
  <c r="O752" i="9"/>
  <c r="O753" i="9"/>
  <c r="O754" i="9"/>
  <c r="O755" i="9"/>
  <c r="O756" i="9"/>
  <c r="O757" i="9"/>
  <c r="O758" i="9"/>
  <c r="O759" i="9"/>
  <c r="O760" i="9"/>
  <c r="O761" i="9"/>
  <c r="O762" i="9"/>
  <c r="O763" i="9"/>
  <c r="O764" i="9"/>
  <c r="O765" i="9"/>
  <c r="O766" i="9"/>
  <c r="O767" i="9"/>
  <c r="O768" i="9"/>
  <c r="O769" i="9"/>
  <c r="O770" i="9"/>
  <c r="O771" i="9"/>
  <c r="O772" i="9"/>
  <c r="O773" i="9"/>
  <c r="O774" i="9"/>
  <c r="O775" i="9"/>
  <c r="O776" i="9"/>
  <c r="O777" i="9"/>
  <c r="O778" i="9"/>
  <c r="O779" i="9"/>
  <c r="O780" i="9"/>
  <c r="O781" i="9"/>
  <c r="O782" i="9"/>
  <c r="O783" i="9"/>
  <c r="O784" i="9"/>
  <c r="O785" i="9"/>
  <c r="O786" i="9"/>
  <c r="O787" i="9"/>
  <c r="O788" i="9"/>
  <c r="O789" i="9"/>
  <c r="O790" i="9"/>
  <c r="O791" i="9"/>
  <c r="O792" i="9"/>
  <c r="O793" i="9"/>
  <c r="O794" i="9"/>
  <c r="O795" i="9"/>
  <c r="O796" i="9"/>
  <c r="O797" i="9"/>
  <c r="O798" i="9"/>
  <c r="O799" i="9"/>
  <c r="O800" i="9"/>
  <c r="O801" i="9"/>
  <c r="O802" i="9"/>
  <c r="O803" i="9"/>
  <c r="O804" i="9"/>
  <c r="O805" i="9"/>
  <c r="O806" i="9"/>
  <c r="O807" i="9"/>
  <c r="O808" i="9"/>
  <c r="O809" i="9"/>
  <c r="O810" i="9"/>
  <c r="O811" i="9"/>
  <c r="O812" i="9"/>
  <c r="O813" i="9"/>
  <c r="O814" i="9"/>
  <c r="O815" i="9"/>
  <c r="O816" i="9"/>
  <c r="O817" i="9"/>
  <c r="O818" i="9"/>
  <c r="O819" i="9"/>
  <c r="O820" i="9"/>
  <c r="O821" i="9"/>
  <c r="O822" i="9"/>
  <c r="O823" i="9"/>
  <c r="O824" i="9"/>
  <c r="O825" i="9"/>
  <c r="O826" i="9"/>
  <c r="O827" i="9"/>
  <c r="O828" i="9"/>
  <c r="O829" i="9"/>
  <c r="O830" i="9"/>
  <c r="O831" i="9"/>
  <c r="O832" i="9"/>
  <c r="O833" i="9"/>
  <c r="O834" i="9"/>
  <c r="O835" i="9"/>
  <c r="O836" i="9"/>
  <c r="O837" i="9"/>
  <c r="O838" i="9"/>
  <c r="O839" i="9"/>
  <c r="O840" i="9"/>
  <c r="O841" i="9"/>
  <c r="O842" i="9"/>
  <c r="O843" i="9"/>
  <c r="O844" i="9"/>
  <c r="O845" i="9"/>
  <c r="O846" i="9"/>
  <c r="O847" i="9"/>
  <c r="O848" i="9"/>
  <c r="O849" i="9"/>
  <c r="O850" i="9"/>
  <c r="O851" i="9"/>
  <c r="O852" i="9"/>
  <c r="O853" i="9"/>
  <c r="O854" i="9"/>
  <c r="O855" i="9"/>
  <c r="O856" i="9"/>
  <c r="O857" i="9"/>
  <c r="O858" i="9"/>
  <c r="O859" i="9"/>
  <c r="O860" i="9"/>
  <c r="O861" i="9"/>
  <c r="O862" i="9"/>
  <c r="O863" i="9"/>
  <c r="O864" i="9"/>
  <c r="O865" i="9"/>
  <c r="O866" i="9"/>
  <c r="O867" i="9"/>
  <c r="O868" i="9"/>
  <c r="O869" i="9"/>
  <c r="O870" i="9"/>
  <c r="O871" i="9"/>
  <c r="O872" i="9"/>
  <c r="O873" i="9"/>
  <c r="O874" i="9"/>
  <c r="O875" i="9"/>
  <c r="O876" i="9"/>
  <c r="O877" i="9"/>
  <c r="O878" i="9"/>
  <c r="O879" i="9"/>
  <c r="O880" i="9"/>
  <c r="O881" i="9"/>
  <c r="O882" i="9"/>
  <c r="O883" i="9"/>
  <c r="O884" i="9"/>
  <c r="O885" i="9"/>
  <c r="O886" i="9"/>
  <c r="O887" i="9"/>
  <c r="O888" i="9"/>
  <c r="O889" i="9"/>
  <c r="O890" i="9"/>
  <c r="O891" i="9"/>
  <c r="O892" i="9"/>
  <c r="O893" i="9"/>
  <c r="O894" i="9"/>
  <c r="O895" i="9"/>
  <c r="O896" i="9"/>
  <c r="O897" i="9"/>
  <c r="O898" i="9"/>
  <c r="O899" i="9"/>
  <c r="O900" i="9"/>
  <c r="O901" i="9"/>
  <c r="O902" i="9"/>
  <c r="O903" i="9"/>
  <c r="O904" i="9"/>
  <c r="O905" i="9"/>
  <c r="O906" i="9"/>
  <c r="O907" i="9"/>
  <c r="O908" i="9"/>
  <c r="O909" i="9"/>
  <c r="O910" i="9"/>
  <c r="O911" i="9"/>
  <c r="O912" i="9"/>
  <c r="O913" i="9"/>
  <c r="O914" i="9"/>
  <c r="O915" i="9"/>
  <c r="O916" i="9"/>
  <c r="O917" i="9"/>
  <c r="O918" i="9"/>
  <c r="O919" i="9"/>
  <c r="O920" i="9"/>
  <c r="O921" i="9"/>
  <c r="O922" i="9"/>
  <c r="O923" i="9"/>
  <c r="O924" i="9"/>
  <c r="O925" i="9"/>
  <c r="O926" i="9"/>
  <c r="O927" i="9"/>
  <c r="O928" i="9"/>
  <c r="O929" i="9"/>
  <c r="O930" i="9"/>
  <c r="O931" i="9"/>
  <c r="O932" i="9"/>
  <c r="O933" i="9"/>
  <c r="O934" i="9"/>
  <c r="O935" i="9"/>
  <c r="O936" i="9"/>
  <c r="O937" i="9"/>
  <c r="O938" i="9"/>
  <c r="O939" i="9"/>
  <c r="O940" i="9"/>
  <c r="O941" i="9"/>
  <c r="O942" i="9"/>
  <c r="O943" i="9"/>
  <c r="O944" i="9"/>
  <c r="O945" i="9"/>
  <c r="O946" i="9"/>
  <c r="O947" i="9"/>
  <c r="O948" i="9"/>
  <c r="O949" i="9"/>
  <c r="O950" i="9"/>
  <c r="O951" i="9"/>
  <c r="O952" i="9"/>
  <c r="O953" i="9"/>
  <c r="O954" i="9"/>
  <c r="O955" i="9"/>
  <c r="O956" i="9"/>
  <c r="O957" i="9"/>
  <c r="O958" i="9"/>
  <c r="O959" i="9"/>
  <c r="O960" i="9"/>
  <c r="O961" i="9"/>
  <c r="O962" i="9"/>
  <c r="O963" i="9"/>
  <c r="O964" i="9"/>
  <c r="O965" i="9"/>
  <c r="O966" i="9"/>
  <c r="O967" i="9"/>
  <c r="O968" i="9"/>
  <c r="O969" i="9"/>
  <c r="O970" i="9"/>
  <c r="O971" i="9"/>
  <c r="O3" i="9"/>
  <c r="F365" i="9" l="1"/>
  <c r="F557" i="9"/>
  <c r="F726" i="9"/>
  <c r="F554" i="9"/>
  <c r="F477" i="9"/>
  <c r="F349" i="9"/>
  <c r="F551" i="9"/>
  <c r="F641" i="9"/>
  <c r="F278" i="9"/>
  <c r="F640" i="9"/>
  <c r="F276" i="9"/>
  <c r="F190" i="9"/>
  <c r="F188" i="9"/>
  <c r="F963" i="9"/>
  <c r="F184" i="9"/>
  <c r="F637" i="9"/>
  <c r="F182" i="9"/>
  <c r="F960" i="9"/>
  <c r="F958" i="9"/>
  <c r="F956" i="9"/>
  <c r="F954" i="9"/>
  <c r="F273" i="9"/>
  <c r="F177" i="9"/>
  <c r="F951" i="9"/>
  <c r="F175" i="9"/>
  <c r="F173" i="9"/>
  <c r="F851" i="9"/>
  <c r="F548" i="9"/>
  <c r="F546" i="9"/>
  <c r="F545" i="9"/>
  <c r="F543" i="9"/>
  <c r="F849" i="9"/>
  <c r="F721" i="9"/>
  <c r="F270" i="9"/>
  <c r="F170" i="9"/>
  <c r="F542" i="9"/>
  <c r="F269" i="9"/>
  <c r="F266" i="9"/>
  <c r="F168" i="9"/>
  <c r="F716" i="9"/>
  <c r="F540" i="9"/>
  <c r="F845" i="9"/>
  <c r="F167" i="9"/>
  <c r="F166" i="9"/>
  <c r="F165" i="9"/>
  <c r="F713" i="9"/>
  <c r="F161" i="9"/>
  <c r="F940" i="9"/>
  <c r="F843" i="9"/>
  <c r="F539" i="9"/>
  <c r="F939" i="9"/>
  <c r="F938" i="9"/>
  <c r="F538" i="9"/>
  <c r="F258" i="9"/>
  <c r="F255" i="9"/>
  <c r="F475" i="9"/>
  <c r="F709" i="9"/>
  <c r="F473" i="9"/>
  <c r="F254" i="9"/>
  <c r="F341" i="9"/>
  <c r="F707" i="9"/>
  <c r="F253" i="9"/>
  <c r="F154" i="9"/>
  <c r="F153" i="9"/>
  <c r="F467" i="9"/>
  <c r="F150" i="9"/>
  <c r="F466" i="9"/>
  <c r="F465" i="9"/>
  <c r="F147" i="9"/>
  <c r="F536" i="9"/>
  <c r="F146" i="9"/>
  <c r="F406" i="9"/>
  <c r="F463" i="9"/>
  <c r="F405" i="9"/>
  <c r="F950" i="9"/>
  <c r="F337" i="9"/>
  <c r="F250" i="9"/>
  <c r="F54" i="9"/>
  <c r="F141" i="9"/>
  <c r="F533" i="9"/>
  <c r="F462" i="9"/>
  <c r="F701" i="9"/>
  <c r="F632" i="9"/>
  <c r="F459" i="9"/>
  <c r="F336" i="9"/>
  <c r="F457" i="9"/>
  <c r="F133" i="9"/>
  <c r="F131" i="9"/>
  <c r="F456" i="9"/>
  <c r="F453" i="9"/>
  <c r="F631" i="9"/>
  <c r="F249" i="9"/>
  <c r="F612" i="9"/>
  <c r="F840" i="9"/>
  <c r="F611" i="9"/>
  <c r="F839" i="9"/>
  <c r="F907" i="9"/>
  <c r="F246" i="9"/>
  <c r="F697" i="9"/>
  <c r="F243" i="9"/>
  <c r="F835" i="9"/>
  <c r="F695" i="9"/>
  <c r="F242" i="9"/>
  <c r="F630" i="9"/>
  <c r="F523" i="9"/>
  <c r="F691" i="9"/>
  <c r="F830" i="9"/>
  <c r="F829" i="9"/>
  <c r="F828" i="9"/>
  <c r="F450" i="9"/>
  <c r="F686" i="9"/>
  <c r="F521" i="9"/>
  <c r="F610" i="9"/>
  <c r="F628" i="9"/>
  <c r="F52" i="9"/>
  <c r="F128" i="9"/>
  <c r="F684" i="9"/>
  <c r="F519" i="9"/>
  <c r="F236" i="9"/>
  <c r="F124" i="9"/>
  <c r="F446" i="9"/>
  <c r="F120" i="9"/>
  <c r="F371" i="9"/>
  <c r="F516" i="9"/>
  <c r="F235" i="9"/>
  <c r="F117" i="9"/>
  <c r="F234" i="9"/>
  <c r="F824" i="9"/>
  <c r="F875" i="9"/>
  <c r="F402" i="9"/>
  <c r="F511" i="9"/>
  <c r="F510" i="9"/>
  <c r="F508" i="9"/>
  <c r="F401" i="9"/>
  <c r="F678" i="9"/>
  <c r="F506" i="9"/>
  <c r="F503" i="9"/>
  <c r="F502" i="9"/>
  <c r="F116" i="9"/>
  <c r="F899" i="9"/>
  <c r="F677" i="9"/>
  <c r="F501" i="9"/>
  <c r="F819" i="9"/>
  <c r="F933" i="9"/>
  <c r="F932" i="9"/>
  <c r="F673" i="9"/>
  <c r="F896" i="9"/>
  <c r="F115" i="9"/>
  <c r="F112" i="9"/>
  <c r="F109" i="9"/>
  <c r="F107" i="9"/>
  <c r="F50" i="9"/>
  <c r="F671" i="9"/>
  <c r="F104" i="9"/>
  <c r="F101" i="9"/>
  <c r="F98" i="9"/>
  <c r="F95" i="9"/>
  <c r="F92" i="9"/>
  <c r="F89" i="9"/>
  <c r="F331" i="9"/>
  <c r="F88" i="9"/>
  <c r="F86" i="9"/>
  <c r="F46" i="9"/>
  <c r="F44" i="9"/>
  <c r="F42" i="9"/>
  <c r="F81" i="9"/>
  <c r="F38" i="9"/>
  <c r="F80" i="9"/>
  <c r="F33" i="9"/>
  <c r="F78" i="9"/>
  <c r="F30" i="9"/>
  <c r="F28" i="9"/>
  <c r="F26" i="9"/>
  <c r="F25" i="9"/>
  <c r="F22" i="9"/>
  <c r="F20" i="9"/>
  <c r="F71" i="9"/>
  <c r="F16" i="9"/>
  <c r="F14" i="9"/>
  <c r="F11" i="9"/>
  <c r="F68" i="9"/>
  <c r="F67" i="9"/>
  <c r="F230" i="9"/>
  <c r="F670" i="9"/>
  <c r="F669" i="9"/>
  <c r="F396" i="9"/>
  <c r="F894" i="9"/>
  <c r="F228" i="9"/>
  <c r="F814" i="9"/>
  <c r="F811" i="9"/>
  <c r="F808" i="9"/>
  <c r="F807" i="9"/>
  <c r="F662" i="9"/>
  <c r="F892" i="9"/>
  <c r="F395" i="9"/>
  <c r="F929" i="9"/>
  <c r="F805" i="9"/>
  <c r="F623" i="9"/>
  <c r="F804" i="9"/>
  <c r="F608" i="9"/>
  <c r="F802" i="9"/>
  <c r="F800" i="9"/>
  <c r="F798" i="9"/>
  <c r="F796" i="9"/>
  <c r="F794" i="9"/>
  <c r="F440" i="9"/>
  <c r="F498" i="9"/>
  <c r="F392" i="9"/>
  <c r="F924" i="9"/>
  <c r="F792" i="9"/>
  <c r="F887" i="9"/>
  <c r="F494" i="9"/>
  <c r="F886" i="9"/>
  <c r="F224" i="9"/>
  <c r="F222" i="9"/>
  <c r="F391" i="9"/>
  <c r="F921" i="9"/>
  <c r="F788" i="9"/>
  <c r="F920" i="9"/>
  <c r="F883" i="9"/>
  <c r="F918" i="9"/>
  <c r="F871" i="9"/>
  <c r="F621" i="9"/>
  <c r="F493" i="9"/>
  <c r="F880" i="9"/>
  <c r="F783" i="9"/>
  <c r="F781" i="9"/>
  <c r="F778" i="9"/>
  <c r="F915" i="9"/>
  <c r="F774" i="9"/>
  <c r="F771" i="9"/>
  <c r="F769" i="9"/>
  <c r="F491" i="9"/>
  <c r="F354" i="9"/>
  <c r="F489" i="9"/>
  <c r="F487" i="9"/>
  <c r="F436" i="9"/>
  <c r="F324" i="9"/>
  <c r="G307" i="9"/>
  <c r="G305" i="9"/>
  <c r="G605" i="9"/>
  <c r="G603" i="9"/>
  <c r="G302" i="9"/>
  <c r="G299" i="9"/>
  <c r="G433" i="9"/>
  <c r="G220" i="9"/>
  <c r="G297" i="9"/>
  <c r="G365" i="9"/>
  <c r="G913" i="9"/>
  <c r="G759" i="9"/>
  <c r="G597" i="9"/>
  <c r="G219" i="9"/>
  <c r="G755" i="9"/>
  <c r="G753" i="9"/>
  <c r="G295" i="9"/>
  <c r="G293" i="9"/>
  <c r="G218" i="9"/>
  <c r="G593" i="9"/>
  <c r="G751" i="9"/>
  <c r="G749" i="9"/>
  <c r="G588" i="9"/>
  <c r="G911" i="9"/>
  <c r="G289" i="9"/>
  <c r="G584" i="9"/>
  <c r="G318" i="9"/>
  <c r="G746" i="9"/>
  <c r="G581" i="9"/>
  <c r="G317" i="9"/>
  <c r="G287" i="9"/>
  <c r="G316" i="9"/>
  <c r="G946" i="9"/>
  <c r="G360" i="9"/>
  <c r="G285" i="9"/>
  <c r="G428" i="9"/>
  <c r="G744" i="9"/>
  <c r="G578" i="9"/>
  <c r="G743" i="9"/>
  <c r="G944" i="9"/>
  <c r="G860" i="9"/>
  <c r="G741" i="9"/>
  <c r="G859" i="9"/>
  <c r="G387" i="9"/>
  <c r="G575" i="9"/>
  <c r="G857" i="9"/>
  <c r="G573" i="9"/>
  <c r="G281" i="9"/>
  <c r="G740" i="9"/>
  <c r="G210" i="9"/>
  <c r="G208" i="9"/>
  <c r="G421" i="9"/>
  <c r="G386" i="9"/>
  <c r="G359" i="9"/>
  <c r="G943" i="9"/>
  <c r="G383" i="9"/>
  <c r="G420" i="9"/>
  <c r="G382" i="9"/>
  <c r="G202" i="9"/>
  <c r="G418" i="9"/>
  <c r="G415" i="9"/>
  <c r="G738" i="9"/>
  <c r="G737" i="9"/>
  <c r="G567" i="9"/>
  <c r="G566" i="9"/>
  <c r="G735" i="9"/>
  <c r="G734" i="9"/>
  <c r="G197" i="9"/>
  <c r="G482" i="9"/>
  <c r="G970" i="9"/>
  <c r="G193" i="9"/>
  <c r="G562" i="9"/>
  <c r="G560" i="9"/>
  <c r="G480" i="9"/>
  <c r="G644" i="9"/>
  <c r="G730" i="9"/>
  <c r="G727" i="9"/>
  <c r="G557" i="9"/>
  <c r="G726" i="9"/>
  <c r="G554" i="9"/>
  <c r="G477" i="9"/>
  <c r="G349" i="9"/>
  <c r="G551" i="9"/>
  <c r="G641" i="9"/>
  <c r="G278" i="9"/>
  <c r="G640" i="9"/>
  <c r="G276" i="9"/>
  <c r="G190" i="9"/>
  <c r="G188" i="9"/>
  <c r="G963" i="9"/>
  <c r="G184" i="9"/>
  <c r="G637" i="9"/>
  <c r="G182" i="9"/>
  <c r="G960" i="9"/>
  <c r="G958" i="9"/>
  <c r="G956" i="9"/>
  <c r="G954" i="9"/>
  <c r="G273" i="9"/>
  <c r="G177" i="9"/>
  <c r="G951" i="9"/>
  <c r="G175" i="9"/>
  <c r="G173" i="9"/>
  <c r="G851" i="9"/>
  <c r="G548" i="9"/>
  <c r="G546" i="9"/>
  <c r="G545" i="9"/>
  <c r="G543" i="9"/>
  <c r="G849" i="9"/>
  <c r="G721" i="9"/>
  <c r="G270" i="9"/>
  <c r="G170" i="9"/>
  <c r="G542" i="9"/>
  <c r="G269" i="9"/>
  <c r="G266" i="9"/>
  <c r="G168" i="9"/>
  <c r="G716" i="9"/>
  <c r="G540" i="9"/>
  <c r="G845" i="9"/>
  <c r="G167" i="9"/>
  <c r="G166" i="9"/>
  <c r="G165" i="9"/>
  <c r="G713" i="9"/>
  <c r="G161" i="9"/>
  <c r="G940" i="9"/>
  <c r="G843" i="9"/>
  <c r="G539" i="9"/>
  <c r="G939" i="9"/>
  <c r="G938" i="9"/>
  <c r="G538" i="9"/>
  <c r="G258" i="9"/>
  <c r="G255" i="9"/>
  <c r="G475" i="9"/>
  <c r="G709" i="9"/>
  <c r="G473" i="9"/>
  <c r="G254" i="9"/>
  <c r="G341" i="9"/>
  <c r="G707" i="9"/>
  <c r="G253" i="9"/>
  <c r="G154" i="9"/>
  <c r="G153" i="9"/>
  <c r="G467" i="9"/>
  <c r="G150" i="9"/>
  <c r="G466" i="9"/>
  <c r="G465" i="9"/>
  <c r="G147" i="9"/>
  <c r="G536" i="9"/>
  <c r="G146" i="9"/>
  <c r="G406" i="9"/>
  <c r="G463" i="9"/>
  <c r="G405" i="9"/>
  <c r="G950" i="9"/>
  <c r="G337" i="9"/>
  <c r="G250" i="9"/>
  <c r="G54" i="9"/>
  <c r="G141" i="9"/>
  <c r="G533" i="9"/>
  <c r="G462" i="9"/>
  <c r="G701" i="9"/>
  <c r="G632" i="9"/>
  <c r="G459" i="9"/>
  <c r="G336" i="9"/>
  <c r="G457" i="9"/>
  <c r="G133" i="9"/>
  <c r="G131" i="9"/>
  <c r="G456" i="9"/>
  <c r="G453" i="9"/>
  <c r="G631" i="9"/>
  <c r="G249" i="9"/>
  <c r="G612" i="9"/>
  <c r="G840" i="9"/>
  <c r="G611" i="9"/>
  <c r="G839" i="9"/>
  <c r="G907" i="9"/>
  <c r="G246" i="9"/>
  <c r="G697" i="9"/>
  <c r="G243" i="9"/>
  <c r="G835" i="9"/>
  <c r="G695" i="9"/>
  <c r="G242" i="9"/>
  <c r="G630" i="9"/>
  <c r="G523" i="9"/>
  <c r="G691" i="9"/>
  <c r="G830" i="9"/>
  <c r="G829" i="9"/>
  <c r="G828" i="9"/>
  <c r="G450" i="9"/>
  <c r="G686" i="9"/>
  <c r="G521" i="9"/>
  <c r="G610" i="9"/>
  <c r="G628" i="9"/>
  <c r="G52" i="9"/>
  <c r="G128" i="9"/>
  <c r="G684" i="9"/>
  <c r="G519" i="9"/>
  <c r="G236" i="9"/>
  <c r="G124" i="9"/>
  <c r="G446" i="9"/>
  <c r="G120" i="9"/>
  <c r="G371" i="9"/>
  <c r="G516" i="9"/>
  <c r="G235" i="9"/>
  <c r="G117" i="9"/>
  <c r="G234" i="9"/>
  <c r="G824" i="9"/>
  <c r="G875" i="9"/>
  <c r="G402" i="9"/>
  <c r="G511" i="9"/>
  <c r="G510" i="9"/>
  <c r="G508" i="9"/>
  <c r="G401" i="9"/>
  <c r="G678" i="9"/>
  <c r="G506" i="9"/>
  <c r="G503" i="9"/>
  <c r="G502" i="9"/>
  <c r="G116" i="9"/>
  <c r="G899" i="9"/>
  <c r="G677" i="9"/>
  <c r="G501" i="9"/>
  <c r="G819" i="9"/>
  <c r="G933" i="9"/>
  <c r="G932" i="9"/>
  <c r="G673" i="9"/>
  <c r="G896" i="9"/>
  <c r="G115" i="9"/>
  <c r="G112" i="9"/>
  <c r="G109" i="9"/>
  <c r="G107" i="9"/>
  <c r="G50" i="9"/>
  <c r="G671" i="9"/>
  <c r="G104" i="9"/>
  <c r="G101" i="9"/>
  <c r="G98" i="9"/>
  <c r="G95" i="9"/>
  <c r="G92" i="9"/>
  <c r="G89" i="9"/>
  <c r="G331" i="9"/>
  <c r="G88" i="9"/>
  <c r="G86" i="9"/>
  <c r="G46" i="9"/>
  <c r="G44" i="9"/>
  <c r="G42" i="9"/>
  <c r="G81" i="9"/>
  <c r="G38" i="9"/>
  <c r="G80" i="9"/>
  <c r="G33" i="9"/>
  <c r="G78" i="9"/>
  <c r="G30" i="9"/>
  <c r="G28" i="9"/>
  <c r="G26" i="9"/>
  <c r="G25" i="9"/>
  <c r="G22" i="9"/>
  <c r="G20" i="9"/>
  <c r="G71" i="9"/>
  <c r="G16" i="9"/>
  <c r="G14" i="9"/>
  <c r="G11" i="9"/>
  <c r="G68" i="9"/>
  <c r="G67" i="9"/>
  <c r="G230" i="9"/>
  <c r="G670" i="9"/>
  <c r="G669" i="9"/>
  <c r="G396" i="9"/>
  <c r="G894" i="9"/>
  <c r="G228" i="9"/>
  <c r="G814" i="9"/>
  <c r="G811" i="9"/>
  <c r="G808" i="9"/>
  <c r="G807" i="9"/>
  <c r="G662" i="9"/>
  <c r="G892" i="9"/>
  <c r="G395" i="9"/>
  <c r="G929" i="9"/>
  <c r="G805" i="9"/>
  <c r="G623" i="9"/>
  <c r="G804" i="9"/>
  <c r="G608" i="9"/>
  <c r="G802" i="9"/>
  <c r="G800" i="9"/>
  <c r="G798" i="9"/>
  <c r="G796" i="9"/>
  <c r="G794" i="9"/>
  <c r="G440" i="9"/>
  <c r="G498" i="9"/>
  <c r="G392" i="9"/>
  <c r="G924" i="9"/>
  <c r="G792" i="9"/>
  <c r="G887" i="9"/>
  <c r="G494" i="9"/>
  <c r="G886" i="9"/>
  <c r="G224" i="9"/>
  <c r="G222" i="9"/>
  <c r="G391" i="9"/>
  <c r="G921" i="9"/>
  <c r="G788" i="9"/>
  <c r="G920" i="9"/>
  <c r="G883" i="9"/>
  <c r="G918" i="9"/>
  <c r="G871" i="9"/>
  <c r="G621" i="9"/>
  <c r="G493" i="9"/>
  <c r="G880" i="9"/>
  <c r="G783" i="9"/>
  <c r="G781" i="9"/>
  <c r="G778" i="9"/>
  <c r="G915" i="9"/>
  <c r="G774" i="9"/>
  <c r="G771" i="9"/>
  <c r="G769" i="9"/>
  <c r="G491" i="9"/>
  <c r="G354" i="9"/>
  <c r="G489" i="9"/>
  <c r="G487" i="9"/>
  <c r="G436" i="9"/>
  <c r="G324" i="9"/>
  <c r="F603" i="9"/>
  <c r="F913" i="9"/>
  <c r="F759" i="9"/>
  <c r="F597" i="9"/>
  <c r="F219" i="9"/>
  <c r="F755" i="9"/>
  <c r="F753" i="9"/>
  <c r="F295" i="9"/>
  <c r="F293" i="9"/>
  <c r="F218" i="9"/>
  <c r="F593" i="9"/>
  <c r="F751" i="9"/>
  <c r="F749" i="9"/>
  <c r="F588" i="9"/>
  <c r="F911" i="9"/>
  <c r="F289" i="9"/>
  <c r="F584" i="9"/>
  <c r="F318" i="9"/>
  <c r="F746" i="9"/>
  <c r="F581" i="9"/>
  <c r="F317" i="9"/>
  <c r="F287" i="9"/>
  <c r="F316" i="9"/>
  <c r="F946" i="9"/>
  <c r="F360" i="9"/>
  <c r="F285" i="9"/>
  <c r="F428" i="9"/>
  <c r="F744" i="9"/>
  <c r="F578" i="9"/>
  <c r="F743" i="9"/>
  <c r="F944" i="9"/>
  <c r="F860" i="9"/>
  <c r="F741" i="9"/>
  <c r="F859" i="9"/>
  <c r="F387" i="9"/>
  <c r="F575" i="9"/>
  <c r="F857" i="9"/>
  <c r="F573" i="9"/>
  <c r="F281" i="9"/>
  <c r="F386" i="9"/>
  <c r="F359" i="9"/>
  <c r="F943" i="9"/>
  <c r="F383" i="9"/>
  <c r="F970" i="9"/>
  <c r="F193" i="9"/>
  <c r="F562" i="9"/>
  <c r="F560" i="9"/>
  <c r="F480" i="9"/>
  <c r="F644" i="9"/>
  <c r="F727" i="9"/>
  <c r="F367" i="9"/>
  <c r="F300" i="9"/>
  <c r="F763" i="9"/>
  <c r="F761" i="9"/>
  <c r="F760" i="9"/>
  <c r="F598" i="9"/>
  <c r="F757" i="9"/>
  <c r="F296" i="9"/>
  <c r="F754" i="9"/>
  <c r="F618" i="9"/>
  <c r="F294" i="9"/>
  <c r="F292" i="9"/>
  <c r="F594" i="9"/>
  <c r="F591" i="9"/>
  <c r="F750" i="9"/>
  <c r="F364" i="9"/>
  <c r="F363" i="9"/>
  <c r="F587" i="9"/>
  <c r="F585" i="9"/>
  <c r="F431" i="9"/>
  <c r="F747" i="9"/>
  <c r="F582" i="9"/>
  <c r="F217" i="9"/>
  <c r="F866" i="9"/>
  <c r="F389" i="9"/>
  <c r="F286" i="9"/>
  <c r="F579" i="9"/>
  <c r="F429" i="9"/>
  <c r="F863" i="9"/>
  <c r="F427" i="9"/>
  <c r="F426" i="9"/>
  <c r="F861" i="9"/>
  <c r="F577" i="9"/>
  <c r="F742" i="9"/>
  <c r="F215" i="9"/>
  <c r="F425" i="9"/>
  <c r="F424" i="9"/>
  <c r="F213" i="9"/>
  <c r="F858" i="9"/>
  <c r="F574" i="9"/>
  <c r="F571" i="9"/>
  <c r="F422" i="9"/>
  <c r="F211" i="9"/>
  <c r="F209" i="9"/>
  <c r="F207" i="9"/>
  <c r="F568" i="9"/>
  <c r="F385" i="9"/>
  <c r="F205" i="9"/>
  <c r="F384" i="9"/>
  <c r="F204" i="9"/>
  <c r="F203" i="9"/>
  <c r="F942" i="9"/>
  <c r="F201" i="9"/>
  <c r="F416" i="9"/>
  <c r="F413" i="9"/>
  <c r="F199" i="9"/>
  <c r="F736" i="9"/>
  <c r="F358" i="9"/>
  <c r="F854" i="9"/>
  <c r="F564" i="9"/>
  <c r="F853" i="9"/>
  <c r="F195" i="9"/>
  <c r="F732" i="9"/>
  <c r="F194" i="9"/>
  <c r="F192" i="9"/>
  <c r="F561" i="9"/>
  <c r="F350" i="9"/>
  <c r="F731" i="9"/>
  <c r="F558" i="9"/>
  <c r="F728" i="9"/>
  <c r="F279" i="9"/>
  <c r="F555" i="9"/>
  <c r="F643" i="9"/>
  <c r="F553" i="9"/>
  <c r="F412" i="9"/>
  <c r="F411" i="9"/>
  <c r="F852" i="9"/>
  <c r="F410" i="9"/>
  <c r="F965" i="9"/>
  <c r="F964" i="9"/>
  <c r="F346" i="9"/>
  <c r="F189" i="9"/>
  <c r="F186" i="9"/>
  <c r="F185" i="9"/>
  <c r="F962" i="9"/>
  <c r="F961" i="9"/>
  <c r="F181" i="9"/>
  <c r="F959" i="9"/>
  <c r="F274" i="9"/>
  <c r="F57" i="9"/>
  <c r="F953" i="9"/>
  <c r="F178" i="9"/>
  <c r="F952" i="9"/>
  <c r="F343" i="9"/>
  <c r="F56" i="9"/>
  <c r="F476" i="9"/>
  <c r="F549" i="9"/>
  <c r="F547" i="9"/>
  <c r="F272" i="9"/>
  <c r="F271" i="9"/>
  <c r="F850" i="9"/>
  <c r="F381" i="9"/>
  <c r="F720" i="9"/>
  <c r="F718" i="9"/>
  <c r="F847" i="9"/>
  <c r="F717" i="9"/>
  <c r="F267" i="9"/>
  <c r="F169" i="9"/>
  <c r="F264" i="9"/>
  <c r="F846" i="9"/>
  <c r="F380" i="9"/>
  <c r="F260" i="9"/>
  <c r="F636" i="9"/>
  <c r="F910" i="9"/>
  <c r="F714" i="9"/>
  <c r="F162" i="9"/>
  <c r="F941" i="9"/>
  <c r="F712" i="9"/>
  <c r="F711" i="9"/>
  <c r="F841" i="9"/>
  <c r="F314" i="9"/>
  <c r="F908" i="9"/>
  <c r="F159" i="9"/>
  <c r="F256" i="9"/>
  <c r="F158" i="9"/>
  <c r="F474" i="9"/>
  <c r="F537" i="9"/>
  <c r="F157" i="9"/>
  <c r="F407" i="9"/>
  <c r="F471" i="9"/>
  <c r="F155" i="9"/>
  <c r="F468" i="9"/>
  <c r="F252" i="9"/>
  <c r="F152" i="9"/>
  <c r="F151" i="9"/>
  <c r="F706" i="9"/>
  <c r="F340" i="9"/>
  <c r="F614" i="9"/>
  <c r="F378" i="9"/>
  <c r="F377" i="9"/>
  <c r="F464" i="9"/>
  <c r="F145" i="9"/>
  <c r="F143" i="9"/>
  <c r="F705" i="9"/>
  <c r="F376" i="9"/>
  <c r="F142" i="9"/>
  <c r="F703" i="9"/>
  <c r="F702" i="9"/>
  <c r="F140" i="9"/>
  <c r="F138" i="9"/>
  <c r="F460" i="9"/>
  <c r="F532" i="9"/>
  <c r="F374" i="9"/>
  <c r="F458" i="9"/>
  <c r="F135" i="9"/>
  <c r="F134" i="9"/>
  <c r="F132" i="9"/>
  <c r="F130" i="9"/>
  <c r="F454" i="9"/>
  <c r="F613" i="9"/>
  <c r="F968" i="9"/>
  <c r="F452" i="9"/>
  <c r="F247" i="9"/>
  <c r="F528" i="9"/>
  <c r="F698" i="9"/>
  <c r="F527" i="9"/>
  <c r="F836" i="9"/>
  <c r="F526" i="9"/>
  <c r="F244" i="9"/>
  <c r="F696" i="9"/>
  <c r="F833" i="9"/>
  <c r="F832" i="9"/>
  <c r="F693" i="9"/>
  <c r="F906" i="9"/>
  <c r="F831" i="9"/>
  <c r="F690" i="9"/>
  <c r="F688" i="9"/>
  <c r="F687" i="9"/>
  <c r="F629" i="9"/>
  <c r="F522" i="9"/>
  <c r="F449" i="9"/>
  <c r="F334" i="9"/>
  <c r="F520" i="9"/>
  <c r="F904" i="9"/>
  <c r="F238" i="9"/>
  <c r="F903" i="9"/>
  <c r="F237" i="9"/>
  <c r="F682" i="9"/>
  <c r="F125" i="9"/>
  <c r="F122" i="9"/>
  <c r="F627" i="9"/>
  <c r="F118" i="9"/>
  <c r="F517" i="9"/>
  <c r="F901" i="9"/>
  <c r="F444" i="9"/>
  <c r="F825" i="9"/>
  <c r="F681" i="9"/>
  <c r="F515" i="9"/>
  <c r="F514" i="9"/>
  <c r="F512" i="9"/>
  <c r="F873" i="9"/>
  <c r="F509" i="9"/>
  <c r="F443" i="9"/>
  <c r="F679" i="9"/>
  <c r="F609" i="9"/>
  <c r="F504" i="9"/>
  <c r="F442" i="9"/>
  <c r="F356" i="9"/>
  <c r="F821" i="9"/>
  <c r="F233" i="9"/>
  <c r="F676" i="9"/>
  <c r="F675" i="9"/>
  <c r="F934" i="9"/>
  <c r="F674" i="9"/>
  <c r="F930" i="9"/>
  <c r="F817" i="9"/>
  <c r="F232" i="9"/>
  <c r="F113" i="9"/>
  <c r="F110" i="9"/>
  <c r="F108" i="9"/>
  <c r="F106" i="9"/>
  <c r="F625" i="9"/>
  <c r="F105" i="9"/>
  <c r="F102" i="9"/>
  <c r="F99" i="9"/>
  <c r="F96" i="9"/>
  <c r="F93" i="9"/>
  <c r="F90" i="9"/>
  <c r="F398" i="9"/>
  <c r="F49" i="9"/>
  <c r="F48" i="9"/>
  <c r="F85" i="9"/>
  <c r="F45" i="9"/>
  <c r="F43" i="9"/>
  <c r="F41" i="9"/>
  <c r="F39" i="9"/>
  <c r="F36" i="9"/>
  <c r="F34" i="9"/>
  <c r="F79" i="9"/>
  <c r="F77" i="9"/>
  <c r="F29" i="9"/>
  <c r="F75" i="9"/>
  <c r="F73" i="9"/>
  <c r="F23" i="9"/>
  <c r="F21" i="9"/>
  <c r="F18" i="9"/>
  <c r="F17" i="9"/>
  <c r="F69" i="9"/>
  <c r="F12" i="9"/>
  <c r="F9" i="9"/>
  <c r="F329" i="9"/>
  <c r="F500" i="9"/>
  <c r="F397" i="9"/>
  <c r="F64" i="9"/>
  <c r="F355" i="9"/>
  <c r="F895" i="9"/>
  <c r="F229" i="9"/>
  <c r="F667" i="9"/>
  <c r="F812" i="9"/>
  <c r="F809" i="9"/>
  <c r="F665" i="9"/>
  <c r="F663" i="9"/>
  <c r="F6" i="9"/>
  <c r="F62" i="9"/>
  <c r="F624" i="9"/>
  <c r="F806" i="9"/>
  <c r="F928" i="9"/>
  <c r="F622" i="9"/>
  <c r="F659" i="9"/>
  <c r="F927" i="9"/>
  <c r="F801" i="9"/>
  <c r="F799" i="9"/>
  <c r="F797" i="9"/>
  <c r="F795" i="9"/>
  <c r="F226" i="9"/>
  <c r="F655" i="9"/>
  <c r="F496" i="9"/>
  <c r="F495" i="9"/>
  <c r="F888" i="9"/>
  <c r="F791" i="9"/>
  <c r="F923" i="9"/>
  <c r="F922" i="9"/>
  <c r="F790" i="9"/>
  <c r="F61" i="9"/>
  <c r="F872" i="9"/>
  <c r="F327" i="9"/>
  <c r="F652" i="9"/>
  <c r="F885" i="9"/>
  <c r="F787" i="9"/>
  <c r="F786" i="9"/>
  <c r="F917" i="9"/>
  <c r="F870" i="9"/>
  <c r="F5" i="9"/>
  <c r="F785" i="9"/>
  <c r="F869" i="9"/>
  <c r="F310" i="9"/>
  <c r="F779" i="9"/>
  <c r="F776" i="9"/>
  <c r="F775" i="9"/>
  <c r="F772" i="9"/>
  <c r="F770" i="9"/>
  <c r="F492" i="9"/>
  <c r="F326" i="9"/>
  <c r="F648" i="9"/>
  <c r="F370" i="9"/>
  <c r="F486" i="9"/>
  <c r="F325" i="9"/>
  <c r="F302" i="9"/>
  <c r="F299" i="9"/>
  <c r="F433" i="9"/>
  <c r="F220" i="9"/>
  <c r="F297" i="9"/>
  <c r="F740" i="9"/>
  <c r="F210" i="9"/>
  <c r="F208" i="9"/>
  <c r="F421" i="9"/>
  <c r="F420" i="9"/>
  <c r="F382" i="9"/>
  <c r="F202" i="9"/>
  <c r="F418" i="9"/>
  <c r="F415" i="9"/>
  <c r="F738" i="9"/>
  <c r="F737" i="9"/>
  <c r="F567" i="9"/>
  <c r="F566" i="9"/>
  <c r="F735" i="9"/>
  <c r="F734" i="9"/>
  <c r="F197" i="9"/>
  <c r="F482" i="9"/>
  <c r="F730" i="9"/>
  <c r="F323" i="9"/>
  <c r="F766" i="9"/>
  <c r="F764" i="9"/>
  <c r="F298" i="9"/>
  <c r="G766" i="9"/>
  <c r="G604" i="9"/>
  <c r="G764" i="9"/>
  <c r="G300" i="9"/>
  <c r="G601" i="9"/>
  <c r="G298" i="9"/>
  <c r="G763" i="9"/>
  <c r="G867" i="9"/>
  <c r="G761" i="9"/>
  <c r="G760" i="9"/>
  <c r="G598" i="9"/>
  <c r="G757" i="9"/>
  <c r="G296" i="9"/>
  <c r="G754" i="9"/>
  <c r="G618" i="9"/>
  <c r="G294" i="9"/>
  <c r="G292" i="9"/>
  <c r="G594" i="9"/>
  <c r="G591" i="9"/>
  <c r="G750" i="9"/>
  <c r="G364" i="9"/>
  <c r="G363" i="9"/>
  <c r="G587" i="9"/>
  <c r="G585" i="9"/>
  <c r="G431" i="9"/>
  <c r="G747" i="9"/>
  <c r="G582" i="9"/>
  <c r="G217" i="9"/>
  <c r="G866" i="9"/>
  <c r="G389" i="9"/>
  <c r="G286" i="9"/>
  <c r="G579" i="9"/>
  <c r="G429" i="9"/>
  <c r="G863" i="9"/>
  <c r="G427" i="9"/>
  <c r="G426" i="9"/>
  <c r="G861" i="9"/>
  <c r="G577" i="9"/>
  <c r="G742" i="9"/>
  <c r="G215" i="9"/>
  <c r="G425" i="9"/>
  <c r="G424" i="9"/>
  <c r="G213" i="9"/>
  <c r="G858" i="9"/>
  <c r="G574" i="9"/>
  <c r="G571" i="9"/>
  <c r="G422" i="9"/>
  <c r="G211" i="9"/>
  <c r="G209" i="9"/>
  <c r="G207" i="9"/>
  <c r="G568" i="9"/>
  <c r="G385" i="9"/>
  <c r="G205" i="9"/>
  <c r="G384" i="9"/>
  <c r="G204" i="9"/>
  <c r="G203" i="9"/>
  <c r="G942" i="9"/>
  <c r="G201" i="9"/>
  <c r="G416" i="9"/>
  <c r="G413" i="9"/>
  <c r="G199" i="9"/>
  <c r="G736" i="9"/>
  <c r="G358" i="9"/>
  <c r="G854" i="9"/>
  <c r="G564" i="9"/>
  <c r="G853" i="9"/>
  <c r="G195" i="9"/>
  <c r="G732" i="9"/>
  <c r="G194" i="9"/>
  <c r="G192" i="9"/>
  <c r="G561" i="9"/>
  <c r="G350" i="9"/>
  <c r="G731" i="9"/>
  <c r="G558" i="9"/>
  <c r="G728" i="9"/>
  <c r="G279" i="9"/>
  <c r="G555" i="9"/>
  <c r="G643" i="9"/>
  <c r="G553" i="9"/>
  <c r="G412" i="9"/>
  <c r="G411" i="9"/>
  <c r="G852" i="9"/>
  <c r="G410" i="9"/>
  <c r="G965" i="9"/>
  <c r="G964" i="9"/>
  <c r="G346" i="9"/>
  <c r="G189" i="9"/>
  <c r="G186" i="9"/>
  <c r="G185" i="9"/>
  <c r="G962" i="9"/>
  <c r="G961" i="9"/>
  <c r="G181" i="9"/>
  <c r="G959" i="9"/>
  <c r="G274" i="9"/>
  <c r="G57" i="9"/>
  <c r="G953" i="9"/>
  <c r="G178" i="9"/>
  <c r="G952" i="9"/>
  <c r="G343" i="9"/>
  <c r="G56" i="9"/>
  <c r="G476" i="9"/>
  <c r="G549" i="9"/>
  <c r="G547" i="9"/>
  <c r="G272" i="9"/>
  <c r="G271" i="9"/>
  <c r="G850" i="9"/>
  <c r="G381" i="9"/>
  <c r="G720" i="9"/>
  <c r="G718" i="9"/>
  <c r="G847" i="9"/>
  <c r="G717" i="9"/>
  <c r="G267" i="9"/>
  <c r="G169" i="9"/>
  <c r="G264" i="9"/>
  <c r="G846" i="9"/>
  <c r="G380" i="9"/>
  <c r="G260" i="9"/>
  <c r="G636" i="9"/>
  <c r="G910" i="9"/>
  <c r="G714" i="9"/>
  <c r="G162" i="9"/>
  <c r="G941" i="9"/>
  <c r="G712" i="9"/>
  <c r="G711" i="9"/>
  <c r="G841" i="9"/>
  <c r="G314" i="9"/>
  <c r="G908" i="9"/>
  <c r="G159" i="9"/>
  <c r="G256" i="9"/>
  <c r="G158" i="9"/>
  <c r="G474" i="9"/>
  <c r="G537" i="9"/>
  <c r="G157" i="9"/>
  <c r="G407" i="9"/>
  <c r="G471" i="9"/>
  <c r="G155" i="9"/>
  <c r="G468" i="9"/>
  <c r="G252" i="9"/>
  <c r="G152" i="9"/>
  <c r="G151" i="9"/>
  <c r="G706" i="9"/>
  <c r="G340" i="9"/>
  <c r="G614" i="9"/>
  <c r="G378" i="9"/>
  <c r="G377" i="9"/>
  <c r="G464" i="9"/>
  <c r="G145" i="9"/>
  <c r="G143" i="9"/>
  <c r="G705" i="9"/>
  <c r="G376" i="9"/>
  <c r="G142" i="9"/>
  <c r="G703" i="9"/>
  <c r="G702" i="9"/>
  <c r="G140" i="9"/>
  <c r="G138" i="9"/>
  <c r="G460" i="9"/>
  <c r="G532" i="9"/>
  <c r="G374" i="9"/>
  <c r="G458" i="9"/>
  <c r="G135" i="9"/>
  <c r="G134" i="9"/>
  <c r="G132" i="9"/>
  <c r="G130" i="9"/>
  <c r="G454" i="9"/>
  <c r="G613" i="9"/>
  <c r="G968" i="9"/>
  <c r="G452" i="9"/>
  <c r="G247" i="9"/>
  <c r="G528" i="9"/>
  <c r="G698" i="9"/>
  <c r="G527" i="9"/>
  <c r="G836" i="9"/>
  <c r="G526" i="9"/>
  <c r="G244" i="9"/>
  <c r="G696" i="9"/>
  <c r="G833" i="9"/>
  <c r="G832" i="9"/>
  <c r="G693" i="9"/>
  <c r="G906" i="9"/>
  <c r="G831" i="9"/>
  <c r="G690" i="9"/>
  <c r="G688" i="9"/>
  <c r="G687" i="9"/>
  <c r="G629" i="9"/>
  <c r="G522" i="9"/>
  <c r="G449" i="9"/>
  <c r="G334" i="9"/>
  <c r="G520" i="9"/>
  <c r="G904" i="9"/>
  <c r="G238" i="9"/>
  <c r="G903" i="9"/>
  <c r="G237" i="9"/>
  <c r="G682" i="9"/>
  <c r="G125" i="9"/>
  <c r="G122" i="9"/>
  <c r="G627" i="9"/>
  <c r="G118" i="9"/>
  <c r="G517" i="9"/>
  <c r="G901" i="9"/>
  <c r="G444" i="9"/>
  <c r="G825" i="9"/>
  <c r="G681" i="9"/>
  <c r="G515" i="9"/>
  <c r="G514" i="9"/>
  <c r="G512" i="9"/>
  <c r="G873" i="9"/>
  <c r="G509" i="9"/>
  <c r="G443" i="9"/>
  <c r="G679" i="9"/>
  <c r="G609" i="9"/>
  <c r="G504" i="9"/>
  <c r="G442" i="9"/>
  <c r="G356" i="9"/>
  <c r="G821" i="9"/>
  <c r="G233" i="9"/>
  <c r="G676" i="9"/>
  <c r="G675" i="9"/>
  <c r="G934" i="9"/>
  <c r="G674" i="9"/>
  <c r="G930" i="9"/>
  <c r="G817" i="9"/>
  <c r="G232" i="9"/>
  <c r="G113" i="9"/>
  <c r="G110" i="9"/>
  <c r="G108" i="9"/>
  <c r="G106" i="9"/>
  <c r="G625" i="9"/>
  <c r="G105" i="9"/>
  <c r="G102" i="9"/>
  <c r="G99" i="9"/>
  <c r="G96" i="9"/>
  <c r="G93" i="9"/>
  <c r="G90" i="9"/>
  <c r="G398" i="9"/>
  <c r="G49" i="9"/>
  <c r="G48" i="9"/>
  <c r="G85" i="9"/>
  <c r="G45" i="9"/>
  <c r="G43" i="9"/>
  <c r="G41" i="9"/>
  <c r="G39" i="9"/>
  <c r="G36" i="9"/>
  <c r="G34" i="9"/>
  <c r="G79" i="9"/>
  <c r="G77" i="9"/>
  <c r="G29" i="9"/>
  <c r="G75" i="9"/>
  <c r="G73" i="9"/>
  <c r="G23" i="9"/>
  <c r="G21" i="9"/>
  <c r="G18" i="9"/>
  <c r="G17" i="9"/>
  <c r="G69" i="9"/>
  <c r="G12" i="9"/>
  <c r="G9" i="9"/>
  <c r="G329" i="9"/>
  <c r="G500" i="9"/>
  <c r="G397" i="9"/>
  <c r="G64" i="9"/>
  <c r="G355" i="9"/>
  <c r="G895" i="9"/>
  <c r="G229" i="9"/>
  <c r="G667" i="9"/>
  <c r="G812" i="9"/>
  <c r="G809" i="9"/>
  <c r="G665" i="9"/>
  <c r="G663" i="9"/>
  <c r="G6" i="9"/>
  <c r="G62" i="9"/>
  <c r="G624" i="9"/>
  <c r="G806" i="9"/>
  <c r="G928" i="9"/>
  <c r="G622" i="9"/>
  <c r="G659" i="9"/>
  <c r="G927" i="9"/>
  <c r="G801" i="9"/>
  <c r="G799" i="9"/>
  <c r="G797" i="9"/>
  <c r="G795" i="9"/>
  <c r="G226" i="9"/>
  <c r="G655" i="9"/>
  <c r="G496" i="9"/>
  <c r="G495" i="9"/>
  <c r="G888" i="9"/>
  <c r="G791" i="9"/>
  <c r="G923" i="9"/>
  <c r="G922" i="9"/>
  <c r="G790" i="9"/>
  <c r="G61" i="9"/>
  <c r="G872" i="9"/>
  <c r="G327" i="9"/>
  <c r="G652" i="9"/>
  <c r="G885" i="9"/>
  <c r="G787" i="9"/>
  <c r="G786" i="9"/>
  <c r="G917" i="9"/>
  <c r="G870" i="9"/>
  <c r="G5" i="9"/>
  <c r="G785" i="9"/>
  <c r="G869" i="9"/>
  <c r="G310" i="9"/>
  <c r="G779" i="9"/>
  <c r="G776" i="9"/>
  <c r="G775" i="9"/>
  <c r="G772" i="9"/>
  <c r="G770" i="9"/>
  <c r="G492" i="9"/>
  <c r="G326" i="9"/>
  <c r="G648" i="9"/>
  <c r="G370" i="9"/>
  <c r="G486" i="9"/>
  <c r="G325" i="9"/>
  <c r="F307" i="9"/>
  <c r="F305" i="9"/>
  <c r="F605" i="9"/>
  <c r="G308" i="9"/>
  <c r="G323" i="9"/>
  <c r="F306" i="9"/>
  <c r="F304" i="9"/>
  <c r="F303" i="9"/>
  <c r="F765" i="9"/>
  <c r="F301" i="9"/>
  <c r="F602" i="9"/>
  <c r="F600" i="9"/>
  <c r="F366" i="9"/>
  <c r="F762" i="9"/>
  <c r="F432" i="9"/>
  <c r="F599" i="9"/>
  <c r="F320" i="9"/>
  <c r="F758" i="9"/>
  <c r="F756" i="9"/>
  <c r="F596" i="9"/>
  <c r="F595" i="9"/>
  <c r="F752" i="9"/>
  <c r="F319" i="9"/>
  <c r="F291" i="9"/>
  <c r="F592" i="9"/>
  <c r="F590" i="9"/>
  <c r="F589" i="9"/>
  <c r="F912" i="9"/>
  <c r="F290" i="9"/>
  <c r="F586" i="9"/>
  <c r="F288" i="9"/>
  <c r="F748" i="9"/>
  <c r="F583" i="9"/>
  <c r="F362" i="9"/>
  <c r="F361" i="9"/>
  <c r="F430" i="9"/>
  <c r="F865" i="9"/>
  <c r="F580" i="9"/>
  <c r="F388" i="9"/>
  <c r="F864" i="9"/>
  <c r="F745" i="9"/>
  <c r="F945" i="9"/>
  <c r="F862" i="9"/>
  <c r="F284" i="9"/>
  <c r="F216" i="9"/>
  <c r="F576" i="9"/>
  <c r="F484" i="9"/>
  <c r="F214" i="9"/>
  <c r="F283" i="9"/>
  <c r="F282" i="9"/>
  <c r="F423" i="9"/>
  <c r="F572" i="9"/>
  <c r="F856" i="9"/>
  <c r="F212" i="9"/>
  <c r="F570" i="9"/>
  <c r="F739" i="9"/>
  <c r="F569" i="9"/>
  <c r="F206" i="9"/>
  <c r="F855" i="9"/>
  <c r="F617" i="9"/>
  <c r="F646" i="9"/>
  <c r="F966" i="9"/>
  <c r="F419" i="9"/>
  <c r="F877" i="9"/>
  <c r="F417" i="9"/>
  <c r="F414" i="9"/>
  <c r="F200" i="9"/>
  <c r="F59" i="9"/>
  <c r="F198" i="9"/>
  <c r="F483" i="9"/>
  <c r="F565" i="9"/>
  <c r="F733" i="9"/>
  <c r="F196" i="9"/>
  <c r="F481" i="9"/>
  <c r="F351" i="9"/>
  <c r="F563" i="9"/>
  <c r="F645" i="9"/>
  <c r="F58" i="9"/>
  <c r="F559" i="9"/>
  <c r="F280" i="9"/>
  <c r="F729" i="9"/>
  <c r="F479" i="9"/>
  <c r="F556" i="9"/>
  <c r="F478" i="9"/>
  <c r="F642" i="9"/>
  <c r="F552" i="9"/>
  <c r="F725" i="9"/>
  <c r="F724" i="9"/>
  <c r="F348" i="9"/>
  <c r="F191" i="9"/>
  <c r="F277" i="9"/>
  <c r="F347" i="9"/>
  <c r="F275" i="9"/>
  <c r="F187" i="9"/>
  <c r="F639" i="9"/>
  <c r="F638" i="9"/>
  <c r="F183" i="9"/>
  <c r="F345" i="9"/>
  <c r="F344" i="9"/>
  <c r="F957" i="9"/>
  <c r="F955" i="9"/>
  <c r="F180" i="9"/>
  <c r="F179" i="9"/>
  <c r="F176" i="9"/>
  <c r="F409" i="9"/>
  <c r="F174" i="9"/>
  <c r="F172" i="9"/>
  <c r="F550" i="9"/>
  <c r="F876" i="9"/>
  <c r="F723" i="9"/>
  <c r="F544" i="9"/>
  <c r="F722" i="9"/>
  <c r="F616" i="9"/>
  <c r="F171" i="9"/>
  <c r="F719" i="9"/>
  <c r="F848" i="9"/>
  <c r="F541" i="9"/>
  <c r="F268" i="9"/>
  <c r="F265" i="9"/>
  <c r="F315" i="9"/>
  <c r="F263" i="9"/>
  <c r="F262" i="9"/>
  <c r="F261" i="9"/>
  <c r="F715" i="9"/>
  <c r="F259" i="9"/>
  <c r="F164" i="9"/>
  <c r="F163" i="9"/>
  <c r="F844" i="9"/>
  <c r="F615" i="9"/>
  <c r="F842" i="9"/>
  <c r="F710" i="9"/>
  <c r="F909" i="9"/>
  <c r="F160" i="9"/>
  <c r="F313" i="9"/>
  <c r="F257" i="9"/>
  <c r="F342" i="9"/>
  <c r="F408" i="9"/>
  <c r="F635" i="9"/>
  <c r="F708" i="9"/>
  <c r="F156" i="9"/>
  <c r="F472" i="9"/>
  <c r="F470" i="9"/>
  <c r="F469" i="9"/>
  <c r="F634" i="9"/>
  <c r="F251" i="9"/>
  <c r="F55" i="9"/>
  <c r="F149" i="9"/>
  <c r="F379" i="9"/>
  <c r="F148" i="9"/>
  <c r="F339" i="9"/>
  <c r="F338" i="9"/>
  <c r="F969" i="9"/>
  <c r="F535" i="9"/>
  <c r="F144" i="9"/>
  <c r="F404" i="9"/>
  <c r="F633" i="9"/>
  <c r="F375" i="9"/>
  <c r="F704" i="9"/>
  <c r="F534" i="9"/>
  <c r="F403" i="9"/>
  <c r="F139" i="9"/>
  <c r="F461" i="9"/>
  <c r="F137" i="9"/>
  <c r="F136" i="9"/>
  <c r="F531" i="9"/>
  <c r="F530" i="9"/>
  <c r="F53" i="9"/>
  <c r="F373" i="9"/>
  <c r="F700" i="9"/>
  <c r="F455" i="9"/>
  <c r="F699" i="9"/>
  <c r="F129" i="9"/>
  <c r="F529" i="9"/>
  <c r="F248" i="9"/>
  <c r="F451" i="9"/>
  <c r="F937" i="9"/>
  <c r="F838" i="9"/>
  <c r="F837" i="9"/>
  <c r="F312" i="9"/>
  <c r="F245" i="9"/>
  <c r="F525" i="9"/>
  <c r="F834" i="9"/>
  <c r="F524" i="9"/>
  <c r="F694" i="9"/>
  <c r="F692" i="9"/>
  <c r="F241" i="9"/>
  <c r="F240" i="9"/>
  <c r="F689" i="9"/>
  <c r="F905" i="9"/>
  <c r="F827" i="9"/>
  <c r="F372" i="9"/>
  <c r="F335" i="9"/>
  <c r="F448" i="9"/>
  <c r="F685" i="9"/>
  <c r="F447" i="9"/>
  <c r="F239" i="9"/>
  <c r="F127" i="9"/>
  <c r="F683" i="9"/>
  <c r="F826" i="9"/>
  <c r="F126" i="9"/>
  <c r="F123" i="9"/>
  <c r="F121" i="9"/>
  <c r="F119" i="9"/>
  <c r="F518" i="9"/>
  <c r="F902" i="9"/>
  <c r="F445" i="9"/>
  <c r="F900" i="9"/>
  <c r="F936" i="9"/>
  <c r="F823" i="9"/>
  <c r="F874" i="9"/>
  <c r="F513" i="9"/>
  <c r="F357" i="9"/>
  <c r="F333" i="9"/>
  <c r="F626" i="9"/>
  <c r="F680" i="9"/>
  <c r="F507" i="9"/>
  <c r="F505" i="9"/>
  <c r="F400" i="9"/>
  <c r="F399" i="9"/>
  <c r="F822" i="9"/>
  <c r="F935" i="9"/>
  <c r="F898" i="9"/>
  <c r="F820" i="9"/>
  <c r="F818" i="9"/>
  <c r="F897" i="9"/>
  <c r="F931" i="9"/>
  <c r="F51" i="9"/>
  <c r="F816" i="9"/>
  <c r="F114" i="9"/>
  <c r="F111" i="9"/>
  <c r="F949" i="9"/>
  <c r="F672" i="9"/>
  <c r="F441" i="9"/>
  <c r="F231" i="9"/>
  <c r="F103" i="9"/>
  <c r="F100" i="9"/>
  <c r="F97" i="9"/>
  <c r="F94" i="9"/>
  <c r="F91" i="9"/>
  <c r="F332" i="9"/>
  <c r="F330" i="9"/>
  <c r="F87" i="9"/>
  <c r="F47" i="9"/>
  <c r="F84" i="9"/>
  <c r="F83" i="9"/>
  <c r="F82" i="9"/>
  <c r="F40" i="9"/>
  <c r="F37" i="9"/>
  <c r="F35" i="9"/>
  <c r="F32" i="9"/>
  <c r="F31" i="9"/>
  <c r="F76" i="9"/>
  <c r="F27" i="9"/>
  <c r="F74" i="9"/>
  <c r="F24" i="9"/>
  <c r="F72" i="9"/>
  <c r="F19" i="9"/>
  <c r="F70" i="9"/>
  <c r="F15" i="9"/>
  <c r="F13" i="9"/>
  <c r="F10" i="9"/>
  <c r="F8" i="9"/>
  <c r="F66" i="9"/>
  <c r="F7" i="9"/>
  <c r="F65" i="9"/>
  <c r="F668" i="9"/>
  <c r="F815" i="9"/>
  <c r="F893" i="9"/>
  <c r="F63" i="9"/>
  <c r="F813" i="9"/>
  <c r="F810" i="9"/>
  <c r="F666" i="9"/>
  <c r="F664" i="9"/>
  <c r="F661" i="9"/>
  <c r="F660" i="9"/>
  <c r="F891" i="9"/>
  <c r="F499" i="9"/>
  <c r="F227" i="9"/>
  <c r="F890" i="9"/>
  <c r="F394" i="9"/>
  <c r="F803" i="9"/>
  <c r="F926" i="9"/>
  <c r="F658" i="9"/>
  <c r="F657" i="9"/>
  <c r="F656" i="9"/>
  <c r="F925" i="9"/>
  <c r="F393" i="9"/>
  <c r="F497" i="9"/>
  <c r="F793" i="9"/>
  <c r="F889" i="9"/>
  <c r="F654" i="9"/>
  <c r="F653" i="9"/>
  <c r="F439" i="9"/>
  <c r="F225" i="9"/>
  <c r="F223" i="9"/>
  <c r="F311" i="9"/>
  <c r="F328" i="9"/>
  <c r="F789" i="9"/>
  <c r="F651" i="9"/>
  <c r="F884" i="9"/>
  <c r="F919" i="9"/>
  <c r="F882" i="9"/>
  <c r="F916" i="9"/>
  <c r="F881" i="9"/>
  <c r="F650" i="9"/>
  <c r="F784" i="9"/>
  <c r="F782" i="9"/>
  <c r="F780" i="9"/>
  <c r="F777" i="9"/>
  <c r="F607" i="9"/>
  <c r="F773" i="9"/>
  <c r="F649" i="9"/>
  <c r="F768" i="9"/>
  <c r="F438" i="9"/>
  <c r="F490" i="9"/>
  <c r="F488" i="9"/>
  <c r="F437" i="9"/>
  <c r="F369" i="9"/>
  <c r="F353" i="9"/>
  <c r="F308" i="9"/>
  <c r="F604" i="9"/>
  <c r="F601" i="9"/>
  <c r="F867" i="9"/>
  <c r="G367" i="9"/>
  <c r="G306" i="9"/>
  <c r="G304" i="9"/>
  <c r="G303" i="9"/>
  <c r="G765" i="9"/>
  <c r="G301" i="9"/>
  <c r="G602" i="9"/>
  <c r="G600" i="9"/>
  <c r="G366" i="9"/>
  <c r="G762" i="9"/>
  <c r="G432" i="9"/>
  <c r="G599" i="9"/>
  <c r="G320" i="9"/>
  <c r="G758" i="9"/>
  <c r="G756" i="9"/>
  <c r="G596" i="9"/>
  <c r="G595" i="9"/>
  <c r="G752" i="9"/>
  <c r="G319" i="9"/>
  <c r="G291" i="9"/>
  <c r="G592" i="9"/>
  <c r="G590" i="9"/>
  <c r="G589" i="9"/>
  <c r="G912" i="9"/>
  <c r="G290" i="9"/>
  <c r="G586" i="9"/>
  <c r="G288" i="9"/>
  <c r="G748" i="9"/>
  <c r="G583" i="9"/>
  <c r="G362" i="9"/>
  <c r="G361" i="9"/>
  <c r="G430" i="9"/>
  <c r="G865" i="9"/>
  <c r="G580" i="9"/>
  <c r="G388" i="9"/>
  <c r="G864" i="9"/>
  <c r="G745" i="9"/>
  <c r="G945" i="9"/>
  <c r="G862" i="9"/>
  <c r="G284" i="9"/>
  <c r="G216" i="9"/>
  <c r="G576" i="9"/>
  <c r="G484" i="9"/>
  <c r="G214" i="9"/>
  <c r="G283" i="9"/>
  <c r="G282" i="9"/>
  <c r="G423" i="9"/>
  <c r="G572" i="9"/>
  <c r="G856" i="9"/>
  <c r="G212" i="9"/>
  <c r="G570" i="9"/>
  <c r="G739" i="9"/>
  <c r="G569" i="9"/>
  <c r="G206" i="9"/>
  <c r="G855" i="9"/>
  <c r="G617" i="9"/>
  <c r="G646" i="9"/>
  <c r="G966" i="9"/>
  <c r="G419" i="9"/>
  <c r="G877" i="9"/>
  <c r="G417" i="9"/>
  <c r="G414" i="9"/>
  <c r="G200" i="9"/>
  <c r="G59" i="9"/>
  <c r="G198" i="9"/>
  <c r="G483" i="9"/>
  <c r="G565" i="9"/>
  <c r="G733" i="9"/>
  <c r="G196" i="9"/>
  <c r="G481" i="9"/>
  <c r="G351" i="9"/>
  <c r="G563" i="9"/>
  <c r="G645" i="9"/>
  <c r="G58" i="9"/>
  <c r="G559" i="9"/>
  <c r="G280" i="9"/>
  <c r="G729" i="9"/>
  <c r="G479" i="9"/>
  <c r="G556" i="9"/>
  <c r="G478" i="9"/>
  <c r="G642" i="9"/>
  <c r="G552" i="9"/>
  <c r="G725" i="9"/>
  <c r="G724" i="9"/>
  <c r="G348" i="9"/>
  <c r="G191" i="9"/>
  <c r="G277" i="9"/>
  <c r="G347" i="9"/>
  <c r="G275" i="9"/>
  <c r="G187" i="9"/>
  <c r="G639" i="9"/>
  <c r="G638" i="9"/>
  <c r="G183" i="9"/>
  <c r="G345" i="9"/>
  <c r="G344" i="9"/>
  <c r="G957" i="9"/>
  <c r="G955" i="9"/>
  <c r="G180" i="9"/>
  <c r="G179" i="9"/>
  <c r="G176" i="9"/>
  <c r="G409" i="9"/>
  <c r="G174" i="9"/>
  <c r="G172" i="9"/>
  <c r="G550" i="9"/>
  <c r="G876" i="9"/>
  <c r="G723" i="9"/>
  <c r="G544" i="9"/>
  <c r="G722" i="9"/>
  <c r="G616" i="9"/>
  <c r="G171" i="9"/>
  <c r="G719" i="9"/>
  <c r="G848" i="9"/>
  <c r="G541" i="9"/>
  <c r="G268" i="9"/>
  <c r="G265" i="9"/>
  <c r="G315" i="9"/>
  <c r="G263" i="9"/>
  <c r="G262" i="9"/>
  <c r="G261" i="9"/>
  <c r="G715" i="9"/>
  <c r="G259" i="9"/>
  <c r="G164" i="9"/>
  <c r="G163" i="9"/>
  <c r="G844" i="9"/>
  <c r="G615" i="9"/>
  <c r="G842" i="9"/>
  <c r="G710" i="9"/>
  <c r="G909" i="9"/>
  <c r="G160" i="9"/>
  <c r="G313" i="9"/>
  <c r="G257" i="9"/>
  <c r="G342" i="9"/>
  <c r="G408" i="9"/>
  <c r="G635" i="9"/>
  <c r="G708" i="9"/>
  <c r="G156" i="9"/>
  <c r="G472" i="9"/>
  <c r="G470" i="9"/>
  <c r="G469" i="9"/>
  <c r="G634" i="9"/>
  <c r="G251" i="9"/>
  <c r="G55" i="9"/>
  <c r="G149" i="9"/>
  <c r="G379" i="9"/>
  <c r="G148" i="9"/>
  <c r="G339" i="9"/>
  <c r="G338" i="9"/>
  <c r="G969" i="9"/>
  <c r="G535" i="9"/>
  <c r="G144" i="9"/>
  <c r="G404" i="9"/>
  <c r="G633" i="9"/>
  <c r="G375" i="9"/>
  <c r="G704" i="9"/>
  <c r="G534" i="9"/>
  <c r="G403" i="9"/>
  <c r="G139" i="9"/>
  <c r="G461" i="9"/>
  <c r="G137" i="9"/>
  <c r="G136" i="9"/>
  <c r="G531" i="9"/>
  <c r="G530" i="9"/>
  <c r="G53" i="9"/>
  <c r="G373" i="9"/>
  <c r="G700" i="9"/>
  <c r="G455" i="9"/>
  <c r="G699" i="9"/>
  <c r="G129" i="9"/>
  <c r="G529" i="9"/>
  <c r="G248" i="9"/>
  <c r="G451" i="9"/>
  <c r="G937" i="9"/>
  <c r="G838" i="9"/>
  <c r="G837" i="9"/>
  <c r="G312" i="9"/>
  <c r="G245" i="9"/>
  <c r="G525" i="9"/>
  <c r="G834" i="9"/>
  <c r="G524" i="9"/>
  <c r="G694" i="9"/>
  <c r="G692" i="9"/>
  <c r="G241" i="9"/>
  <c r="G240" i="9"/>
  <c r="G689" i="9"/>
  <c r="G905" i="9"/>
  <c r="G827" i="9"/>
  <c r="G372" i="9"/>
  <c r="G335" i="9"/>
  <c r="G448" i="9"/>
  <c r="G685" i="9"/>
  <c r="G447" i="9"/>
  <c r="G239" i="9"/>
  <c r="G127" i="9"/>
  <c r="G683" i="9"/>
  <c r="G826" i="9"/>
  <c r="G126" i="9"/>
  <c r="G123" i="9"/>
  <c r="G121" i="9"/>
  <c r="G119" i="9"/>
  <c r="G518" i="9"/>
  <c r="G902" i="9"/>
  <c r="G445" i="9"/>
  <c r="G900" i="9"/>
  <c r="G936" i="9"/>
  <c r="G823" i="9"/>
  <c r="G874" i="9"/>
  <c r="G513" i="9"/>
  <c r="G357" i="9"/>
  <c r="G333" i="9"/>
  <c r="G626" i="9"/>
  <c r="G680" i="9"/>
  <c r="G507" i="9"/>
  <c r="G505" i="9"/>
  <c r="G400" i="9"/>
  <c r="G399" i="9"/>
  <c r="G822" i="9"/>
  <c r="G935" i="9"/>
  <c r="G898" i="9"/>
  <c r="G820" i="9"/>
  <c r="G818" i="9"/>
  <c r="G897" i="9"/>
  <c r="G931" i="9"/>
  <c r="G51" i="9"/>
  <c r="G816" i="9"/>
  <c r="G114" i="9"/>
  <c r="G111" i="9"/>
  <c r="G949" i="9"/>
  <c r="G672" i="9"/>
  <c r="G441" i="9"/>
  <c r="G231" i="9"/>
  <c r="G103" i="9"/>
  <c r="G100" i="9"/>
  <c r="G97" i="9"/>
  <c r="G94" i="9"/>
  <c r="G91" i="9"/>
  <c r="G332" i="9"/>
  <c r="G330" i="9"/>
  <c r="G87" i="9"/>
  <c r="G47" i="9"/>
  <c r="G84" i="9"/>
  <c r="G83" i="9"/>
  <c r="G82" i="9"/>
  <c r="G40" i="9"/>
  <c r="G37" i="9"/>
  <c r="G35" i="9"/>
  <c r="G32" i="9"/>
  <c r="G31" i="9"/>
  <c r="G76" i="9"/>
  <c r="G27" i="9"/>
  <c r="G74" i="9"/>
  <c r="G24" i="9"/>
  <c r="G72" i="9"/>
  <c r="G19" i="9"/>
  <c r="G70" i="9"/>
  <c r="G15" i="9"/>
  <c r="G13" i="9"/>
  <c r="G10" i="9"/>
  <c r="G8" i="9"/>
  <c r="G66" i="9"/>
  <c r="G7" i="9"/>
  <c r="G65" i="9"/>
  <c r="G668" i="9"/>
  <c r="G815" i="9"/>
  <c r="G893" i="9"/>
  <c r="G63" i="9"/>
  <c r="G813" i="9"/>
  <c r="G810" i="9"/>
  <c r="G666" i="9"/>
  <c r="G664" i="9"/>
  <c r="G661" i="9"/>
  <c r="G660" i="9"/>
  <c r="G891" i="9"/>
  <c r="G499" i="9"/>
  <c r="G227" i="9"/>
  <c r="G890" i="9"/>
  <c r="G394" i="9"/>
  <c r="G803" i="9"/>
  <c r="G926" i="9"/>
  <c r="G658" i="9"/>
  <c r="G657" i="9"/>
  <c r="G656" i="9"/>
  <c r="G925" i="9"/>
  <c r="G393" i="9"/>
  <c r="G497" i="9"/>
  <c r="G793" i="9"/>
  <c r="G889" i="9"/>
  <c r="G654" i="9"/>
  <c r="G653" i="9"/>
  <c r="G439" i="9"/>
  <c r="G225" i="9"/>
  <c r="G223" i="9"/>
  <c r="G311" i="9"/>
  <c r="G328" i="9"/>
  <c r="G789" i="9"/>
  <c r="G651" i="9"/>
  <c r="G884" i="9"/>
  <c r="G919" i="9"/>
  <c r="G882" i="9"/>
  <c r="G916" i="9"/>
  <c r="G881" i="9"/>
  <c r="G650" i="9"/>
  <c r="G784" i="9"/>
  <c r="G782" i="9"/>
  <c r="G780" i="9"/>
  <c r="G777" i="9"/>
  <c r="G607" i="9"/>
  <c r="G773" i="9"/>
  <c r="G649" i="9"/>
  <c r="G768" i="9"/>
  <c r="G438" i="9"/>
  <c r="G490" i="9"/>
  <c r="G488" i="9"/>
  <c r="G437" i="9"/>
  <c r="G369" i="9"/>
  <c r="G353" i="9"/>
  <c r="E766" i="9"/>
  <c r="E604" i="9"/>
  <c r="I602" i="9"/>
  <c r="E298" i="9"/>
  <c r="E763" i="9"/>
  <c r="E761" i="9"/>
  <c r="E598" i="9"/>
  <c r="E296" i="9"/>
  <c r="I319" i="9"/>
  <c r="H307" i="9"/>
  <c r="H305" i="9"/>
  <c r="H605" i="9"/>
  <c r="H603" i="9"/>
  <c r="H302" i="9"/>
  <c r="H299" i="9"/>
  <c r="H433" i="9"/>
  <c r="H220" i="9"/>
  <c r="H297" i="9"/>
  <c r="H365" i="9"/>
  <c r="H913" i="9"/>
  <c r="H759" i="9"/>
  <c r="H597" i="9"/>
  <c r="H219" i="9"/>
  <c r="H755" i="9"/>
  <c r="H753" i="9"/>
  <c r="H295" i="9"/>
  <c r="H293" i="9"/>
  <c r="H218" i="9"/>
  <c r="H593" i="9"/>
  <c r="H751" i="9"/>
  <c r="H749" i="9"/>
  <c r="H588" i="9"/>
  <c r="H911" i="9"/>
  <c r="H289" i="9"/>
  <c r="H584" i="9"/>
  <c r="H318" i="9"/>
  <c r="H746" i="9"/>
  <c r="H581" i="9"/>
  <c r="H317" i="9"/>
  <c r="H287" i="9"/>
  <c r="H316" i="9"/>
  <c r="H946" i="9"/>
  <c r="H360" i="9"/>
  <c r="H285" i="9"/>
  <c r="H428" i="9"/>
  <c r="H744" i="9"/>
  <c r="H578" i="9"/>
  <c r="H743" i="9"/>
  <c r="H944" i="9"/>
  <c r="H860" i="9"/>
  <c r="H741" i="9"/>
  <c r="H859" i="9"/>
  <c r="H387" i="9"/>
  <c r="H575" i="9"/>
  <c r="H857" i="9"/>
  <c r="H573" i="9"/>
  <c r="H281" i="9"/>
  <c r="H740" i="9"/>
  <c r="H210" i="9"/>
  <c r="H208" i="9"/>
  <c r="H421" i="9"/>
  <c r="H386" i="9"/>
  <c r="H359" i="9"/>
  <c r="H943" i="9"/>
  <c r="H383" i="9"/>
  <c r="H420" i="9"/>
  <c r="H382" i="9"/>
  <c r="H202" i="9"/>
  <c r="H418" i="9"/>
  <c r="H415" i="9"/>
  <c r="I304" i="9"/>
  <c r="I308" i="9"/>
  <c r="E307" i="9"/>
  <c r="E305" i="9"/>
  <c r="I367" i="9"/>
  <c r="E605" i="9"/>
  <c r="I604" i="9"/>
  <c r="E603" i="9"/>
  <c r="I764" i="9"/>
  <c r="E302" i="9"/>
  <c r="I300" i="9"/>
  <c r="E299" i="9"/>
  <c r="I601" i="9"/>
  <c r="E433" i="9"/>
  <c r="I298" i="9"/>
  <c r="E220" i="9"/>
  <c r="I763" i="9"/>
  <c r="E297" i="9"/>
  <c r="I867" i="9"/>
  <c r="E365" i="9"/>
  <c r="I761" i="9"/>
  <c r="E913" i="9"/>
  <c r="I760" i="9"/>
  <c r="E759" i="9"/>
  <c r="I598" i="9"/>
  <c r="E597" i="9"/>
  <c r="I757" i="9"/>
  <c r="E219" i="9"/>
  <c r="I296" i="9"/>
  <c r="E755" i="9"/>
  <c r="I754" i="9"/>
  <c r="E753" i="9"/>
  <c r="I618" i="9"/>
  <c r="E295" i="9"/>
  <c r="I294" i="9"/>
  <c r="E293" i="9"/>
  <c r="I292" i="9"/>
  <c r="E218" i="9"/>
  <c r="I594" i="9"/>
  <c r="E593" i="9"/>
  <c r="I591" i="9"/>
  <c r="E751" i="9"/>
  <c r="I750" i="9"/>
  <c r="E749" i="9"/>
  <c r="I364" i="9"/>
  <c r="E588" i="9"/>
  <c r="I363" i="9"/>
  <c r="E911" i="9"/>
  <c r="I587" i="9"/>
  <c r="E289" i="9"/>
  <c r="I585" i="9"/>
  <c r="E584" i="9"/>
  <c r="I431" i="9"/>
  <c r="E318" i="9"/>
  <c r="I747" i="9"/>
  <c r="E746" i="9"/>
  <c r="I582" i="9"/>
  <c r="E581" i="9"/>
  <c r="I217" i="9"/>
  <c r="E317" i="9"/>
  <c r="I866" i="9"/>
  <c r="E287" i="9"/>
  <c r="I389" i="9"/>
  <c r="E316" i="9"/>
  <c r="I286" i="9"/>
  <c r="E946" i="9"/>
  <c r="I579" i="9"/>
  <c r="E360" i="9"/>
  <c r="I429" i="9"/>
  <c r="E285" i="9"/>
  <c r="I863" i="9"/>
  <c r="E428" i="9"/>
  <c r="I427" i="9"/>
  <c r="E744" i="9"/>
  <c r="I426" i="9"/>
  <c r="E578" i="9"/>
  <c r="I861" i="9"/>
  <c r="E743" i="9"/>
  <c r="I577" i="9"/>
  <c r="E944" i="9"/>
  <c r="I742" i="9"/>
  <c r="E860" i="9"/>
  <c r="I215" i="9"/>
  <c r="E741" i="9"/>
  <c r="I425" i="9"/>
  <c r="E859" i="9"/>
  <c r="I424" i="9"/>
  <c r="E387" i="9"/>
  <c r="I213" i="9"/>
  <c r="E575" i="9"/>
  <c r="I858" i="9"/>
  <c r="E857" i="9"/>
  <c r="I574" i="9"/>
  <c r="E573" i="9"/>
  <c r="I571" i="9"/>
  <c r="E281" i="9"/>
  <c r="I422" i="9"/>
  <c r="E740" i="9"/>
  <c r="I211" i="9"/>
  <c r="E210" i="9"/>
  <c r="I209" i="9"/>
  <c r="E208" i="9"/>
  <c r="I207" i="9"/>
  <c r="E421" i="9"/>
  <c r="I568" i="9"/>
  <c r="E386" i="9"/>
  <c r="I385" i="9"/>
  <c r="E359" i="9"/>
  <c r="I205" i="9"/>
  <c r="E943" i="9"/>
  <c r="I384" i="9"/>
  <c r="E383" i="9"/>
  <c r="I204" i="9"/>
  <c r="E420" i="9"/>
  <c r="I203" i="9"/>
  <c r="E382" i="9"/>
  <c r="I942" i="9"/>
  <c r="E202" i="9"/>
  <c r="I201" i="9"/>
  <c r="E418" i="9"/>
  <c r="I416" i="9"/>
  <c r="E415" i="9"/>
  <c r="I413" i="9"/>
  <c r="E738" i="9"/>
  <c r="I199" i="9"/>
  <c r="E737" i="9"/>
  <c r="I736" i="9"/>
  <c r="E567" i="9"/>
  <c r="I358" i="9"/>
  <c r="E566" i="9"/>
  <c r="I854" i="9"/>
  <c r="E735" i="9"/>
  <c r="I564" i="9"/>
  <c r="E734" i="9"/>
  <c r="I323" i="9"/>
  <c r="E367" i="9"/>
  <c r="I765" i="9"/>
  <c r="E300" i="9"/>
  <c r="I600" i="9"/>
  <c r="I762" i="9"/>
  <c r="I599" i="9"/>
  <c r="I320" i="9"/>
  <c r="I756" i="9"/>
  <c r="E754" i="9"/>
  <c r="E618" i="9"/>
  <c r="E292" i="9"/>
  <c r="I592" i="9"/>
  <c r="E591" i="9"/>
  <c r="I589" i="9"/>
  <c r="E363" i="9"/>
  <c r="I586" i="9"/>
  <c r="E431" i="9"/>
  <c r="I583" i="9"/>
  <c r="E217" i="9"/>
  <c r="I430" i="9"/>
  <c r="I865" i="9"/>
  <c r="E579" i="9"/>
  <c r="I864" i="9"/>
  <c r="E427" i="9"/>
  <c r="I862" i="9"/>
  <c r="E577" i="9"/>
  <c r="I576" i="9"/>
  <c r="E425" i="9"/>
  <c r="I283" i="9"/>
  <c r="I282" i="9"/>
  <c r="E574" i="9"/>
  <c r="I856" i="9"/>
  <c r="E211" i="9"/>
  <c r="I739" i="9"/>
  <c r="E568" i="9"/>
  <c r="I855" i="9"/>
  <c r="E384" i="9"/>
  <c r="E204" i="9"/>
  <c r="I419" i="9"/>
  <c r="I877" i="9"/>
  <c r="I417" i="9"/>
  <c r="E416" i="9"/>
  <c r="I414" i="9"/>
  <c r="E199" i="9"/>
  <c r="E736" i="9"/>
  <c r="E358" i="9"/>
  <c r="E854" i="9"/>
  <c r="I733" i="9"/>
  <c r="E853" i="9"/>
  <c r="E195" i="9"/>
  <c r="E732" i="9"/>
  <c r="E194" i="9"/>
  <c r="E192" i="9"/>
  <c r="E561" i="9"/>
  <c r="E350" i="9"/>
  <c r="E731" i="9"/>
  <c r="H306" i="9"/>
  <c r="H304" i="9"/>
  <c r="H301" i="9"/>
  <c r="H602" i="9"/>
  <c r="H366" i="9"/>
  <c r="H762" i="9"/>
  <c r="H432" i="9"/>
  <c r="H758" i="9"/>
  <c r="H756" i="9"/>
  <c r="H596" i="9"/>
  <c r="H595" i="9"/>
  <c r="H912" i="9"/>
  <c r="I766" i="9"/>
  <c r="H323" i="9"/>
  <c r="H308" i="9"/>
  <c r="H766" i="9"/>
  <c r="H367" i="9"/>
  <c r="H604" i="9"/>
  <c r="H764" i="9"/>
  <c r="H300" i="9"/>
  <c r="H601" i="9"/>
  <c r="H298" i="9"/>
  <c r="H763" i="9"/>
  <c r="H867" i="9"/>
  <c r="H761" i="9"/>
  <c r="H760" i="9"/>
  <c r="H598" i="9"/>
  <c r="H757" i="9"/>
  <c r="H296" i="9"/>
  <c r="H754" i="9"/>
  <c r="H618" i="9"/>
  <c r="H294" i="9"/>
  <c r="H292" i="9"/>
  <c r="H594" i="9"/>
  <c r="H591" i="9"/>
  <c r="H750" i="9"/>
  <c r="H364" i="9"/>
  <c r="H363" i="9"/>
  <c r="H587" i="9"/>
  <c r="H585" i="9"/>
  <c r="H431" i="9"/>
  <c r="H747" i="9"/>
  <c r="H582" i="9"/>
  <c r="H217" i="9"/>
  <c r="H866" i="9"/>
  <c r="H389" i="9"/>
  <c r="H286" i="9"/>
  <c r="H579" i="9"/>
  <c r="H429" i="9"/>
  <c r="H863" i="9"/>
  <c r="H427" i="9"/>
  <c r="H426" i="9"/>
  <c r="H861" i="9"/>
  <c r="H577" i="9"/>
  <c r="H742" i="9"/>
  <c r="H215" i="9"/>
  <c r="H425" i="9"/>
  <c r="H424" i="9"/>
  <c r="H213" i="9"/>
  <c r="H858" i="9"/>
  <c r="H574" i="9"/>
  <c r="H571" i="9"/>
  <c r="H422" i="9"/>
  <c r="H211" i="9"/>
  <c r="H209" i="9"/>
  <c r="H207" i="9"/>
  <c r="H568" i="9"/>
  <c r="E764" i="9"/>
  <c r="I280" i="9"/>
  <c r="E558" i="9"/>
  <c r="I729" i="9"/>
  <c r="E728" i="9"/>
  <c r="I479" i="9"/>
  <c r="E279" i="9"/>
  <c r="I556" i="9"/>
  <c r="E555" i="9"/>
  <c r="I478" i="9"/>
  <c r="E643" i="9"/>
  <c r="I642" i="9"/>
  <c r="E553" i="9"/>
  <c r="I552" i="9"/>
  <c r="E412" i="9"/>
  <c r="I725" i="9"/>
  <c r="E411" i="9"/>
  <c r="I724" i="9"/>
  <c r="E852" i="9"/>
  <c r="I348" i="9"/>
  <c r="E410" i="9"/>
  <c r="I191" i="9"/>
  <c r="E965" i="9"/>
  <c r="I277" i="9"/>
  <c r="E964" i="9"/>
  <c r="I347" i="9"/>
  <c r="E346" i="9"/>
  <c r="I275" i="9"/>
  <c r="E189" i="9"/>
  <c r="I187" i="9"/>
  <c r="E186" i="9"/>
  <c r="I639" i="9"/>
  <c r="E185" i="9"/>
  <c r="I638" i="9"/>
  <c r="E962" i="9"/>
  <c r="I183" i="9"/>
  <c r="E961" i="9"/>
  <c r="I345" i="9"/>
  <c r="E181" i="9"/>
  <c r="I344" i="9"/>
  <c r="E959" i="9"/>
  <c r="I957" i="9"/>
  <c r="E274" i="9"/>
  <c r="I955" i="9"/>
  <c r="E57" i="9"/>
  <c r="I180" i="9"/>
  <c r="E953" i="9"/>
  <c r="I179" i="9"/>
  <c r="E178" i="9"/>
  <c r="I176" i="9"/>
  <c r="E952" i="9"/>
  <c r="I409" i="9"/>
  <c r="E343" i="9"/>
  <c r="I174" i="9"/>
  <c r="E56" i="9"/>
  <c r="I172" i="9"/>
  <c r="E476" i="9"/>
  <c r="I550" i="9"/>
  <c r="E549" i="9"/>
  <c r="I876" i="9"/>
  <c r="E547" i="9"/>
  <c r="I723" i="9"/>
  <c r="E272" i="9"/>
  <c r="I544" i="9"/>
  <c r="E271" i="9"/>
  <c r="I722" i="9"/>
  <c r="E850" i="9"/>
  <c r="I616" i="9"/>
  <c r="E381" i="9"/>
  <c r="I171" i="9"/>
  <c r="E720" i="9"/>
  <c r="I719" i="9"/>
  <c r="E718" i="9"/>
  <c r="I848" i="9"/>
  <c r="E847" i="9"/>
  <c r="I541" i="9"/>
  <c r="E717" i="9"/>
  <c r="I268" i="9"/>
  <c r="E267" i="9"/>
  <c r="I265" i="9"/>
  <c r="E169" i="9"/>
  <c r="I315" i="9"/>
  <c r="E264" i="9"/>
  <c r="I263" i="9"/>
  <c r="E846" i="9"/>
  <c r="I262" i="9"/>
  <c r="E380" i="9"/>
  <c r="I261" i="9"/>
  <c r="E260" i="9"/>
  <c r="I715" i="9"/>
  <c r="E636" i="9"/>
  <c r="I259" i="9"/>
  <c r="E910" i="9"/>
  <c r="I164" i="9"/>
  <c r="E714" i="9"/>
  <c r="I163" i="9"/>
  <c r="E162" i="9"/>
  <c r="I844" i="9"/>
  <c r="E941" i="9"/>
  <c r="I615" i="9"/>
  <c r="E712" i="9"/>
  <c r="I842" i="9"/>
  <c r="E711" i="9"/>
  <c r="I710" i="9"/>
  <c r="E841" i="9"/>
  <c r="I909" i="9"/>
  <c r="E314" i="9"/>
  <c r="I160" i="9"/>
  <c r="E908" i="9"/>
  <c r="I313" i="9"/>
  <c r="E159" i="9"/>
  <c r="I257" i="9"/>
  <c r="E256" i="9"/>
  <c r="I342" i="9"/>
  <c r="E158" i="9"/>
  <c r="I408" i="9"/>
  <c r="E474" i="9"/>
  <c r="I635" i="9"/>
  <c r="E537" i="9"/>
  <c r="I708" i="9"/>
  <c r="E157" i="9"/>
  <c r="I156" i="9"/>
  <c r="E407" i="9"/>
  <c r="I472" i="9"/>
  <c r="E471" i="9"/>
  <c r="I470" i="9"/>
  <c r="E155" i="9"/>
  <c r="I469" i="9"/>
  <c r="E468" i="9"/>
  <c r="I634" i="9"/>
  <c r="E252" i="9"/>
  <c r="I251" i="9"/>
  <c r="E152" i="9"/>
  <c r="I55" i="9"/>
  <c r="E151" i="9"/>
  <c r="I149" i="9"/>
  <c r="E706" i="9"/>
  <c r="I379" i="9"/>
  <c r="E340" i="9"/>
  <c r="I148" i="9"/>
  <c r="E614" i="9"/>
  <c r="I339" i="9"/>
  <c r="E378" i="9"/>
  <c r="I338" i="9"/>
  <c r="E377" i="9"/>
  <c r="I969" i="9"/>
  <c r="E464" i="9"/>
  <c r="I535" i="9"/>
  <c r="E145" i="9"/>
  <c r="I144" i="9"/>
  <c r="E143" i="9"/>
  <c r="I404" i="9"/>
  <c r="E705" i="9"/>
  <c r="I633" i="9"/>
  <c r="E376" i="9"/>
  <c r="I375" i="9"/>
  <c r="E142" i="9"/>
  <c r="I704" i="9"/>
  <c r="E308" i="9"/>
  <c r="I303" i="9"/>
  <c r="E601" i="9"/>
  <c r="E867" i="9"/>
  <c r="E760" i="9"/>
  <c r="E757" i="9"/>
  <c r="I595" i="9"/>
  <c r="E294" i="9"/>
  <c r="E594" i="9"/>
  <c r="E750" i="9"/>
  <c r="E364" i="9"/>
  <c r="I290" i="9"/>
  <c r="E585" i="9"/>
  <c r="I748" i="9"/>
  <c r="E582" i="9"/>
  <c r="I361" i="9"/>
  <c r="E389" i="9"/>
  <c r="I580" i="9"/>
  <c r="E429" i="9"/>
  <c r="I745" i="9"/>
  <c r="E426" i="9"/>
  <c r="I284" i="9"/>
  <c r="E742" i="9"/>
  <c r="I484" i="9"/>
  <c r="E424" i="9"/>
  <c r="E213" i="9"/>
  <c r="I423" i="9"/>
  <c r="E571" i="9"/>
  <c r="I212" i="9"/>
  <c r="E209" i="9"/>
  <c r="I569" i="9"/>
  <c r="E385" i="9"/>
  <c r="I617" i="9"/>
  <c r="I646" i="9"/>
  <c r="E203" i="9"/>
  <c r="E942" i="9"/>
  <c r="E201" i="9"/>
  <c r="I200" i="9"/>
  <c r="H583" i="9"/>
  <c r="H362" i="9"/>
  <c r="H361" i="9"/>
  <c r="H430" i="9"/>
  <c r="H865" i="9"/>
  <c r="H580" i="9"/>
  <c r="H388" i="9"/>
  <c r="H864" i="9"/>
  <c r="H745" i="9"/>
  <c r="H945" i="9"/>
  <c r="H862" i="9"/>
  <c r="H284" i="9"/>
  <c r="H216" i="9"/>
  <c r="H576" i="9"/>
  <c r="H484" i="9"/>
  <c r="H214" i="9"/>
  <c r="H283" i="9"/>
  <c r="H282" i="9"/>
  <c r="H423" i="9"/>
  <c r="H572" i="9"/>
  <c r="H856" i="9"/>
  <c r="H212" i="9"/>
  <c r="H570" i="9"/>
  <c r="H739" i="9"/>
  <c r="H569" i="9"/>
  <c r="H206" i="9"/>
  <c r="H855" i="9"/>
  <c r="H617" i="9"/>
  <c r="H646" i="9"/>
  <c r="H966" i="9"/>
  <c r="H419" i="9"/>
  <c r="H877" i="9"/>
  <c r="H417" i="9"/>
  <c r="H414" i="9"/>
  <c r="H200" i="9"/>
  <c r="H59" i="9"/>
  <c r="H198" i="9"/>
  <c r="H483" i="9"/>
  <c r="H565" i="9"/>
  <c r="H733" i="9"/>
  <c r="H196" i="9"/>
  <c r="H481" i="9"/>
  <c r="H351" i="9"/>
  <c r="H563" i="9"/>
  <c r="H645" i="9"/>
  <c r="H58" i="9"/>
  <c r="H559" i="9"/>
  <c r="H280" i="9"/>
  <c r="H729" i="9"/>
  <c r="H479" i="9"/>
  <c r="H556" i="9"/>
  <c r="H478" i="9"/>
  <c r="H642" i="9"/>
  <c r="H552" i="9"/>
  <c r="H725" i="9"/>
  <c r="I306" i="9"/>
  <c r="I301" i="9"/>
  <c r="I366" i="9"/>
  <c r="I432" i="9"/>
  <c r="I758" i="9"/>
  <c r="I596" i="9"/>
  <c r="I752" i="9"/>
  <c r="I291" i="9"/>
  <c r="I590" i="9"/>
  <c r="I912" i="9"/>
  <c r="E587" i="9"/>
  <c r="I288" i="9"/>
  <c r="E747" i="9"/>
  <c r="I362" i="9"/>
  <c r="E866" i="9"/>
  <c r="E286" i="9"/>
  <c r="I388" i="9"/>
  <c r="E863" i="9"/>
  <c r="I945" i="9"/>
  <c r="E861" i="9"/>
  <c r="I216" i="9"/>
  <c r="E215" i="9"/>
  <c r="I214" i="9"/>
  <c r="E858" i="9"/>
  <c r="I572" i="9"/>
  <c r="E422" i="9"/>
  <c r="I570" i="9"/>
  <c r="E207" i="9"/>
  <c r="I206" i="9"/>
  <c r="E205" i="9"/>
  <c r="I966" i="9"/>
  <c r="E413" i="9"/>
  <c r="I59" i="9"/>
  <c r="I198" i="9"/>
  <c r="I483" i="9"/>
  <c r="I565" i="9"/>
  <c r="E564" i="9"/>
  <c r="I196" i="9"/>
  <c r="I481" i="9"/>
  <c r="I351" i="9"/>
  <c r="I563" i="9"/>
  <c r="I645" i="9"/>
  <c r="I58" i="9"/>
  <c r="I559" i="9"/>
  <c r="E323" i="9"/>
  <c r="H303" i="9"/>
  <c r="H765" i="9"/>
  <c r="H600" i="9"/>
  <c r="H599" i="9"/>
  <c r="H320" i="9"/>
  <c r="H752" i="9"/>
  <c r="H319" i="9"/>
  <c r="H291" i="9"/>
  <c r="H592" i="9"/>
  <c r="H590" i="9"/>
  <c r="H589" i="9"/>
  <c r="H290" i="9"/>
  <c r="H586" i="9"/>
  <c r="H288" i="9"/>
  <c r="H748" i="9"/>
  <c r="I307" i="9"/>
  <c r="E306" i="9"/>
  <c r="I305" i="9"/>
  <c r="E304" i="9"/>
  <c r="I605" i="9"/>
  <c r="E303" i="9"/>
  <c r="I603" i="9"/>
  <c r="E765" i="9"/>
  <c r="I302" i="9"/>
  <c r="E301" i="9"/>
  <c r="I299" i="9"/>
  <c r="E602" i="9"/>
  <c r="I433" i="9"/>
  <c r="E600" i="9"/>
  <c r="I220" i="9"/>
  <c r="E366" i="9"/>
  <c r="I297" i="9"/>
  <c r="E762" i="9"/>
  <c r="I365" i="9"/>
  <c r="E432" i="9"/>
  <c r="I913" i="9"/>
  <c r="E599" i="9"/>
  <c r="I759" i="9"/>
  <c r="E320" i="9"/>
  <c r="I597" i="9"/>
  <c r="E758" i="9"/>
  <c r="I219" i="9"/>
  <c r="E756" i="9"/>
  <c r="I755" i="9"/>
  <c r="E596" i="9"/>
  <c r="I753" i="9"/>
  <c r="E595" i="9"/>
  <c r="I295" i="9"/>
  <c r="E752" i="9"/>
  <c r="I293" i="9"/>
  <c r="E319" i="9"/>
  <c r="I218" i="9"/>
  <c r="E291" i="9"/>
  <c r="I593" i="9"/>
  <c r="E592" i="9"/>
  <c r="I751" i="9"/>
  <c r="E590" i="9"/>
  <c r="I749" i="9"/>
  <c r="E589" i="9"/>
  <c r="I588" i="9"/>
  <c r="E912" i="9"/>
  <c r="I911" i="9"/>
  <c r="E290" i="9"/>
  <c r="I289" i="9"/>
  <c r="E586" i="9"/>
  <c r="I584" i="9"/>
  <c r="E288" i="9"/>
  <c r="I318" i="9"/>
  <c r="E748" i="9"/>
  <c r="I746" i="9"/>
  <c r="E583" i="9"/>
  <c r="I581" i="9"/>
  <c r="E362" i="9"/>
  <c r="I317" i="9"/>
  <c r="E361" i="9"/>
  <c r="I287" i="9"/>
  <c r="E430" i="9"/>
  <c r="I316" i="9"/>
  <c r="E865" i="9"/>
  <c r="I946" i="9"/>
  <c r="E580" i="9"/>
  <c r="I360" i="9"/>
  <c r="E388" i="9"/>
  <c r="I285" i="9"/>
  <c r="E864" i="9"/>
  <c r="I428" i="9"/>
  <c r="E745" i="9"/>
  <c r="I744" i="9"/>
  <c r="E945" i="9"/>
  <c r="I578" i="9"/>
  <c r="E862" i="9"/>
  <c r="I743" i="9"/>
  <c r="E284" i="9"/>
  <c r="I944" i="9"/>
  <c r="E216" i="9"/>
  <c r="I860" i="9"/>
  <c r="E576" i="9"/>
  <c r="I741" i="9"/>
  <c r="E484" i="9"/>
  <c r="I859" i="9"/>
  <c r="E214" i="9"/>
  <c r="I387" i="9"/>
  <c r="E283" i="9"/>
  <c r="I575" i="9"/>
  <c r="E282" i="9"/>
  <c r="I857" i="9"/>
  <c r="E423" i="9"/>
  <c r="I573" i="9"/>
  <c r="E572" i="9"/>
  <c r="I281" i="9"/>
  <c r="E856" i="9"/>
  <c r="I740" i="9"/>
  <c r="E212" i="9"/>
  <c r="I210" i="9"/>
  <c r="E570" i="9"/>
  <c r="I208" i="9"/>
  <c r="E739" i="9"/>
  <c r="I421" i="9"/>
  <c r="E569" i="9"/>
  <c r="I386" i="9"/>
  <c r="E206" i="9"/>
  <c r="I359" i="9"/>
  <c r="E855" i="9"/>
  <c r="I943" i="9"/>
  <c r="E617" i="9"/>
  <c r="I383" i="9"/>
  <c r="E646" i="9"/>
  <c r="I420" i="9"/>
  <c r="E966" i="9"/>
  <c r="I382" i="9"/>
  <c r="E419" i="9"/>
  <c r="I202" i="9"/>
  <c r="E877" i="9"/>
  <c r="H738" i="9"/>
  <c r="H737" i="9"/>
  <c r="H567" i="9"/>
  <c r="H566" i="9"/>
  <c r="H735" i="9"/>
  <c r="H734" i="9"/>
  <c r="H197" i="9"/>
  <c r="H482" i="9"/>
  <c r="H970" i="9"/>
  <c r="H193" i="9"/>
  <c r="H562" i="9"/>
  <c r="H560" i="9"/>
  <c r="H480" i="9"/>
  <c r="H644" i="9"/>
  <c r="H730" i="9"/>
  <c r="H727" i="9"/>
  <c r="H557" i="9"/>
  <c r="H726" i="9"/>
  <c r="H554" i="9"/>
  <c r="H477" i="9"/>
  <c r="H349" i="9"/>
  <c r="H551" i="9"/>
  <c r="H641" i="9"/>
  <c r="H278" i="9"/>
  <c r="H640" i="9"/>
  <c r="H276" i="9"/>
  <c r="H190" i="9"/>
  <c r="H188" i="9"/>
  <c r="H963" i="9"/>
  <c r="H184" i="9"/>
  <c r="H637" i="9"/>
  <c r="H182" i="9"/>
  <c r="H960" i="9"/>
  <c r="H958" i="9"/>
  <c r="H956" i="9"/>
  <c r="H954" i="9"/>
  <c r="H273" i="9"/>
  <c r="H177" i="9"/>
  <c r="H951" i="9"/>
  <c r="H175" i="9"/>
  <c r="H173" i="9"/>
  <c r="H851" i="9"/>
  <c r="H548" i="9"/>
  <c r="H546" i="9"/>
  <c r="H545" i="9"/>
  <c r="H543" i="9"/>
  <c r="H849" i="9"/>
  <c r="H721" i="9"/>
  <c r="H270" i="9"/>
  <c r="H170" i="9"/>
  <c r="H542" i="9"/>
  <c r="H269" i="9"/>
  <c r="H266" i="9"/>
  <c r="H168" i="9"/>
  <c r="H716" i="9"/>
  <c r="H540" i="9"/>
  <c r="H845" i="9"/>
  <c r="H167" i="9"/>
  <c r="H166" i="9"/>
  <c r="H165" i="9"/>
  <c r="H713" i="9"/>
  <c r="H161" i="9"/>
  <c r="H940" i="9"/>
  <c r="H843" i="9"/>
  <c r="H539" i="9"/>
  <c r="H939" i="9"/>
  <c r="H938" i="9"/>
  <c r="H538" i="9"/>
  <c r="H258" i="9"/>
  <c r="H255" i="9"/>
  <c r="H475" i="9"/>
  <c r="H709" i="9"/>
  <c r="H473" i="9"/>
  <c r="H254" i="9"/>
  <c r="H341" i="9"/>
  <c r="H707" i="9"/>
  <c r="H253" i="9"/>
  <c r="H154" i="9"/>
  <c r="H153" i="9"/>
  <c r="H467" i="9"/>
  <c r="H150" i="9"/>
  <c r="H466" i="9"/>
  <c r="H465" i="9"/>
  <c r="H147" i="9"/>
  <c r="H536" i="9"/>
  <c r="H146" i="9"/>
  <c r="H406" i="9"/>
  <c r="H463" i="9"/>
  <c r="H405" i="9"/>
  <c r="H950" i="9"/>
  <c r="H337" i="9"/>
  <c r="H250" i="9"/>
  <c r="H54" i="9"/>
  <c r="H141" i="9"/>
  <c r="H533" i="9"/>
  <c r="H462" i="9"/>
  <c r="H701" i="9"/>
  <c r="H632" i="9"/>
  <c r="H459" i="9"/>
  <c r="H336" i="9"/>
  <c r="H457" i="9"/>
  <c r="H133" i="9"/>
  <c r="H131" i="9"/>
  <c r="H456" i="9"/>
  <c r="H453" i="9"/>
  <c r="H631" i="9"/>
  <c r="H249" i="9"/>
  <c r="H612" i="9"/>
  <c r="H840" i="9"/>
  <c r="H611" i="9"/>
  <c r="H839" i="9"/>
  <c r="H907" i="9"/>
  <c r="H246" i="9"/>
  <c r="H697" i="9"/>
  <c r="H243" i="9"/>
  <c r="H835" i="9"/>
  <c r="H695" i="9"/>
  <c r="H242" i="9"/>
  <c r="H630" i="9"/>
  <c r="H523" i="9"/>
  <c r="H691" i="9"/>
  <c r="H830" i="9"/>
  <c r="H829" i="9"/>
  <c r="H828" i="9"/>
  <c r="H450" i="9"/>
  <c r="H686" i="9"/>
  <c r="H521" i="9"/>
  <c r="H610" i="9"/>
  <c r="H628" i="9"/>
  <c r="H52" i="9"/>
  <c r="H128" i="9"/>
  <c r="H684" i="9"/>
  <c r="H519" i="9"/>
  <c r="H236" i="9"/>
  <c r="H124" i="9"/>
  <c r="H446" i="9"/>
  <c r="H120" i="9"/>
  <c r="H371" i="9"/>
  <c r="H516" i="9"/>
  <c r="H235" i="9"/>
  <c r="H117" i="9"/>
  <c r="H234" i="9"/>
  <c r="H824" i="9"/>
  <c r="H875" i="9"/>
  <c r="H402" i="9"/>
  <c r="H511" i="9"/>
  <c r="H510" i="9"/>
  <c r="H508" i="9"/>
  <c r="H401" i="9"/>
  <c r="H678" i="9"/>
  <c r="H506" i="9"/>
  <c r="H503" i="9"/>
  <c r="H502" i="9"/>
  <c r="H116" i="9"/>
  <c r="H899" i="9"/>
  <c r="H677" i="9"/>
  <c r="H501" i="9"/>
  <c r="H819" i="9"/>
  <c r="H933" i="9"/>
  <c r="H932" i="9"/>
  <c r="H673" i="9"/>
  <c r="H896" i="9"/>
  <c r="H115" i="9"/>
  <c r="H112" i="9"/>
  <c r="H109" i="9"/>
  <c r="H107" i="9"/>
  <c r="H50" i="9"/>
  <c r="H671" i="9"/>
  <c r="H104" i="9"/>
  <c r="H101" i="9"/>
  <c r="H98" i="9"/>
  <c r="H95" i="9"/>
  <c r="H92" i="9"/>
  <c r="H89" i="9"/>
  <c r="H331" i="9"/>
  <c r="H88" i="9"/>
  <c r="H86" i="9"/>
  <c r="H46" i="9"/>
  <c r="H44" i="9"/>
  <c r="H42" i="9"/>
  <c r="H81" i="9"/>
  <c r="H38" i="9"/>
  <c r="H80" i="9"/>
  <c r="H33" i="9"/>
  <c r="H78" i="9"/>
  <c r="H30" i="9"/>
  <c r="H28" i="9"/>
  <c r="H26" i="9"/>
  <c r="H25" i="9"/>
  <c r="H22" i="9"/>
  <c r="H20" i="9"/>
  <c r="H71" i="9"/>
  <c r="H16" i="9"/>
  <c r="H14" i="9"/>
  <c r="H11" i="9"/>
  <c r="H68" i="9"/>
  <c r="H67" i="9"/>
  <c r="H230" i="9"/>
  <c r="H670" i="9"/>
  <c r="H669" i="9"/>
  <c r="H396" i="9"/>
  <c r="H894" i="9"/>
  <c r="H228" i="9"/>
  <c r="H814" i="9"/>
  <c r="H811" i="9"/>
  <c r="H808" i="9"/>
  <c r="H807" i="9"/>
  <c r="H662" i="9"/>
  <c r="H892" i="9"/>
  <c r="H395" i="9"/>
  <c r="H929" i="9"/>
  <c r="H805" i="9"/>
  <c r="H623" i="9"/>
  <c r="H804" i="9"/>
  <c r="H608" i="9"/>
  <c r="H802" i="9"/>
  <c r="H800" i="9"/>
  <c r="H798" i="9"/>
  <c r="H796" i="9"/>
  <c r="H794" i="9"/>
  <c r="H440" i="9"/>
  <c r="H498" i="9"/>
  <c r="H392" i="9"/>
  <c r="H924" i="9"/>
  <c r="H792" i="9"/>
  <c r="H887" i="9"/>
  <c r="H494" i="9"/>
  <c r="H886" i="9"/>
  <c r="H224" i="9"/>
  <c r="H222" i="9"/>
  <c r="H391" i="9"/>
  <c r="H921" i="9"/>
  <c r="H788" i="9"/>
  <c r="H920" i="9"/>
  <c r="H883" i="9"/>
  <c r="H918" i="9"/>
  <c r="H871" i="9"/>
  <c r="H621" i="9"/>
  <c r="H493" i="9"/>
  <c r="H880" i="9"/>
  <c r="H783" i="9"/>
  <c r="H781" i="9"/>
  <c r="H778" i="9"/>
  <c r="H915" i="9"/>
  <c r="H774" i="9"/>
  <c r="H771" i="9"/>
  <c r="H769" i="9"/>
  <c r="H491" i="9"/>
  <c r="H354" i="9"/>
  <c r="H489" i="9"/>
  <c r="H487" i="9"/>
  <c r="H436" i="9"/>
  <c r="H324" i="9"/>
  <c r="I853" i="9"/>
  <c r="E197" i="9"/>
  <c r="I195" i="9"/>
  <c r="E482" i="9"/>
  <c r="I732" i="9"/>
  <c r="E970" i="9"/>
  <c r="I194" i="9"/>
  <c r="E193" i="9"/>
  <c r="I192" i="9"/>
  <c r="E562" i="9"/>
  <c r="I561" i="9"/>
  <c r="E560" i="9"/>
  <c r="I350" i="9"/>
  <c r="E480" i="9"/>
  <c r="I731" i="9"/>
  <c r="E644" i="9"/>
  <c r="I558" i="9"/>
  <c r="E730" i="9"/>
  <c r="I728" i="9"/>
  <c r="E727" i="9"/>
  <c r="I279" i="9"/>
  <c r="E557" i="9"/>
  <c r="I555" i="9"/>
  <c r="E726" i="9"/>
  <c r="I643" i="9"/>
  <c r="E554" i="9"/>
  <c r="I553" i="9"/>
  <c r="E477" i="9"/>
  <c r="I412" i="9"/>
  <c r="E349" i="9"/>
  <c r="I411" i="9"/>
  <c r="E551" i="9"/>
  <c r="I852" i="9"/>
  <c r="E641" i="9"/>
  <c r="I410" i="9"/>
  <c r="E278" i="9"/>
  <c r="I965" i="9"/>
  <c r="E640" i="9"/>
  <c r="I964" i="9"/>
  <c r="E276" i="9"/>
  <c r="I346" i="9"/>
  <c r="E190" i="9"/>
  <c r="I189" i="9"/>
  <c r="E188" i="9"/>
  <c r="I186" i="9"/>
  <c r="E963" i="9"/>
  <c r="I185" i="9"/>
  <c r="E184" i="9"/>
  <c r="I962" i="9"/>
  <c r="E637" i="9"/>
  <c r="I961" i="9"/>
  <c r="E182" i="9"/>
  <c r="I181" i="9"/>
  <c r="E960" i="9"/>
  <c r="I959" i="9"/>
  <c r="E958" i="9"/>
  <c r="I274" i="9"/>
  <c r="E956" i="9"/>
  <c r="I57" i="9"/>
  <c r="E954" i="9"/>
  <c r="I953" i="9"/>
  <c r="E273" i="9"/>
  <c r="I178" i="9"/>
  <c r="E177" i="9"/>
  <c r="I952" i="9"/>
  <c r="E951" i="9"/>
  <c r="I343" i="9"/>
  <c r="E175" i="9"/>
  <c r="I56" i="9"/>
  <c r="E173" i="9"/>
  <c r="I476" i="9"/>
  <c r="E851" i="9"/>
  <c r="I549" i="9"/>
  <c r="E548" i="9"/>
  <c r="I547" i="9"/>
  <c r="E546" i="9"/>
  <c r="I272" i="9"/>
  <c r="E545" i="9"/>
  <c r="I271" i="9"/>
  <c r="E543" i="9"/>
  <c r="I850" i="9"/>
  <c r="E849" i="9"/>
  <c r="I381" i="9"/>
  <c r="E721" i="9"/>
  <c r="I720" i="9"/>
  <c r="E270" i="9"/>
  <c r="I718" i="9"/>
  <c r="E170" i="9"/>
  <c r="I847" i="9"/>
  <c r="E542" i="9"/>
  <c r="I717" i="9"/>
  <c r="E269" i="9"/>
  <c r="I267" i="9"/>
  <c r="E266" i="9"/>
  <c r="I169" i="9"/>
  <c r="E168" i="9"/>
  <c r="I264" i="9"/>
  <c r="E716" i="9"/>
  <c r="I846" i="9"/>
  <c r="E540" i="9"/>
  <c r="I380" i="9"/>
  <c r="E845" i="9"/>
  <c r="I260" i="9"/>
  <c r="E167" i="9"/>
  <c r="I636" i="9"/>
  <c r="E166" i="9"/>
  <c r="I910" i="9"/>
  <c r="E165" i="9"/>
  <c r="I714" i="9"/>
  <c r="E713" i="9"/>
  <c r="I162" i="9"/>
  <c r="E161" i="9"/>
  <c r="I941" i="9"/>
  <c r="E940" i="9"/>
  <c r="I712" i="9"/>
  <c r="E843" i="9"/>
  <c r="I711" i="9"/>
  <c r="E539" i="9"/>
  <c r="I841" i="9"/>
  <c r="E939" i="9"/>
  <c r="I314" i="9"/>
  <c r="E938" i="9"/>
  <c r="I908" i="9"/>
  <c r="E538" i="9"/>
  <c r="I159" i="9"/>
  <c r="E258" i="9"/>
  <c r="I256" i="9"/>
  <c r="E255" i="9"/>
  <c r="I158" i="9"/>
  <c r="E475" i="9"/>
  <c r="I474" i="9"/>
  <c r="E709" i="9"/>
  <c r="I537" i="9"/>
  <c r="E473" i="9"/>
  <c r="I157" i="9"/>
  <c r="E254" i="9"/>
  <c r="I407" i="9"/>
  <c r="E341" i="9"/>
  <c r="I471" i="9"/>
  <c r="E707" i="9"/>
  <c r="I155" i="9"/>
  <c r="E253" i="9"/>
  <c r="I468" i="9"/>
  <c r="E154" i="9"/>
  <c r="I252" i="9"/>
  <c r="E153" i="9"/>
  <c r="I152" i="9"/>
  <c r="E467" i="9"/>
  <c r="I151" i="9"/>
  <c r="E150" i="9"/>
  <c r="I706" i="9"/>
  <c r="E466" i="9"/>
  <c r="I340" i="9"/>
  <c r="E465" i="9"/>
  <c r="I614" i="9"/>
  <c r="E147" i="9"/>
  <c r="I378" i="9"/>
  <c r="E536" i="9"/>
  <c r="I377" i="9"/>
  <c r="E146" i="9"/>
  <c r="I464" i="9"/>
  <c r="E406" i="9"/>
  <c r="I145" i="9"/>
  <c r="E463" i="9"/>
  <c r="I143" i="9"/>
  <c r="E405" i="9"/>
  <c r="I705" i="9"/>
  <c r="E950" i="9"/>
  <c r="I376" i="9"/>
  <c r="E337" i="9"/>
  <c r="I142" i="9"/>
  <c r="E250" i="9"/>
  <c r="I703" i="9"/>
  <c r="E54" i="9"/>
  <c r="I702" i="9"/>
  <c r="E141" i="9"/>
  <c r="I140" i="9"/>
  <c r="E533" i="9"/>
  <c r="I138" i="9"/>
  <c r="E462" i="9"/>
  <c r="I460" i="9"/>
  <c r="E701" i="9"/>
  <c r="I532" i="9"/>
  <c r="E632" i="9"/>
  <c r="I374" i="9"/>
  <c r="E459" i="9"/>
  <c r="I458" i="9"/>
  <c r="E336" i="9"/>
  <c r="I135" i="9"/>
  <c r="E457" i="9"/>
  <c r="I134" i="9"/>
  <c r="E133" i="9"/>
  <c r="I132" i="9"/>
  <c r="E131" i="9"/>
  <c r="I130" i="9"/>
  <c r="E456" i="9"/>
  <c r="I454" i="9"/>
  <c r="E453" i="9"/>
  <c r="I613" i="9"/>
  <c r="E631" i="9"/>
  <c r="I968" i="9"/>
  <c r="E249" i="9"/>
  <c r="I452" i="9"/>
  <c r="E612" i="9"/>
  <c r="I247" i="9"/>
  <c r="E840" i="9"/>
  <c r="I528" i="9"/>
  <c r="E611" i="9"/>
  <c r="I698" i="9"/>
  <c r="E839" i="9"/>
  <c r="I527" i="9"/>
  <c r="E907" i="9"/>
  <c r="I836" i="9"/>
  <c r="E246" i="9"/>
  <c r="I526" i="9"/>
  <c r="E697" i="9"/>
  <c r="I244" i="9"/>
  <c r="E243" i="9"/>
  <c r="I696" i="9"/>
  <c r="E835" i="9"/>
  <c r="I833" i="9"/>
  <c r="E695" i="9"/>
  <c r="I832" i="9"/>
  <c r="E242" i="9"/>
  <c r="I693" i="9"/>
  <c r="E630" i="9"/>
  <c r="I906" i="9"/>
  <c r="E523" i="9"/>
  <c r="I831" i="9"/>
  <c r="E691" i="9"/>
  <c r="I690" i="9"/>
  <c r="E830" i="9"/>
  <c r="I688" i="9"/>
  <c r="E829" i="9"/>
  <c r="I687" i="9"/>
  <c r="E828" i="9"/>
  <c r="I629" i="9"/>
  <c r="E450" i="9"/>
  <c r="I522" i="9"/>
  <c r="E686" i="9"/>
  <c r="I449" i="9"/>
  <c r="E521" i="9"/>
  <c r="I334" i="9"/>
  <c r="E610" i="9"/>
  <c r="I520" i="9"/>
  <c r="E628" i="9"/>
  <c r="I904" i="9"/>
  <c r="E52" i="9"/>
  <c r="I238" i="9"/>
  <c r="E128" i="9"/>
  <c r="I903" i="9"/>
  <c r="E684" i="9"/>
  <c r="I237" i="9"/>
  <c r="E519" i="9"/>
  <c r="I682" i="9"/>
  <c r="E236" i="9"/>
  <c r="I125" i="9"/>
  <c r="E124" i="9"/>
  <c r="I122" i="9"/>
  <c r="E446" i="9"/>
  <c r="I627" i="9"/>
  <c r="E120" i="9"/>
  <c r="I118" i="9"/>
  <c r="E371" i="9"/>
  <c r="I517" i="9"/>
  <c r="E516" i="9"/>
  <c r="I901" i="9"/>
  <c r="E235" i="9"/>
  <c r="I444" i="9"/>
  <c r="E117" i="9"/>
  <c r="I825" i="9"/>
  <c r="E234" i="9"/>
  <c r="I681" i="9"/>
  <c r="E824" i="9"/>
  <c r="I515" i="9"/>
  <c r="E875" i="9"/>
  <c r="I514" i="9"/>
  <c r="E402" i="9"/>
  <c r="I512" i="9"/>
  <c r="E511" i="9"/>
  <c r="I873" i="9"/>
  <c r="E510" i="9"/>
  <c r="I509" i="9"/>
  <c r="E508" i="9"/>
  <c r="I443" i="9"/>
  <c r="E401" i="9"/>
  <c r="I679" i="9"/>
  <c r="E678" i="9"/>
  <c r="I609" i="9"/>
  <c r="E506" i="9"/>
  <c r="I504" i="9"/>
  <c r="E503" i="9"/>
  <c r="I442" i="9"/>
  <c r="E502" i="9"/>
  <c r="I356" i="9"/>
  <c r="E116" i="9"/>
  <c r="I821" i="9"/>
  <c r="E899" i="9"/>
  <c r="I233" i="9"/>
  <c r="E677" i="9"/>
  <c r="I676" i="9"/>
  <c r="E501" i="9"/>
  <c r="I675" i="9"/>
  <c r="E819" i="9"/>
  <c r="I934" i="9"/>
  <c r="E933" i="9"/>
  <c r="I674" i="9"/>
  <c r="E932" i="9"/>
  <c r="I930" i="9"/>
  <c r="E673" i="9"/>
  <c r="I817" i="9"/>
  <c r="E896" i="9"/>
  <c r="I232" i="9"/>
  <c r="E115" i="9"/>
  <c r="I113" i="9"/>
  <c r="E112" i="9"/>
  <c r="I110" i="9"/>
  <c r="E109" i="9"/>
  <c r="I108" i="9"/>
  <c r="E107" i="9"/>
  <c r="I106" i="9"/>
  <c r="E50" i="9"/>
  <c r="I625" i="9"/>
  <c r="E671" i="9"/>
  <c r="I105" i="9"/>
  <c r="E104" i="9"/>
  <c r="I102" i="9"/>
  <c r="E101" i="9"/>
  <c r="I99" i="9"/>
  <c r="E98" i="9"/>
  <c r="I96" i="9"/>
  <c r="E95" i="9"/>
  <c r="I93" i="9"/>
  <c r="E92" i="9"/>
  <c r="I90" i="9"/>
  <c r="E89" i="9"/>
  <c r="I398" i="9"/>
  <c r="E331" i="9"/>
  <c r="I49" i="9"/>
  <c r="E88" i="9"/>
  <c r="I48" i="9"/>
  <c r="E86" i="9"/>
  <c r="I85" i="9"/>
  <c r="E46" i="9"/>
  <c r="I45" i="9"/>
  <c r="E44" i="9"/>
  <c r="I43" i="9"/>
  <c r="E42" i="9"/>
  <c r="I41" i="9"/>
  <c r="E81" i="9"/>
  <c r="I39" i="9"/>
  <c r="E38" i="9"/>
  <c r="I36" i="9"/>
  <c r="E80" i="9"/>
  <c r="I34" i="9"/>
  <c r="E33" i="9"/>
  <c r="I79" i="9"/>
  <c r="E78" i="9"/>
  <c r="I77" i="9"/>
  <c r="E30" i="9"/>
  <c r="I29" i="9"/>
  <c r="E28" i="9"/>
  <c r="I75" i="9"/>
  <c r="E26" i="9"/>
  <c r="I73" i="9"/>
  <c r="E25" i="9"/>
  <c r="I23" i="9"/>
  <c r="E22" i="9"/>
  <c r="I21" i="9"/>
  <c r="E20" i="9"/>
  <c r="I18" i="9"/>
  <c r="E71" i="9"/>
  <c r="I17" i="9"/>
  <c r="E16" i="9"/>
  <c r="I69" i="9"/>
  <c r="E14" i="9"/>
  <c r="I12" i="9"/>
  <c r="E11" i="9"/>
  <c r="I9" i="9"/>
  <c r="E68" i="9"/>
  <c r="I329" i="9"/>
  <c r="E67" i="9"/>
  <c r="I500" i="9"/>
  <c r="E230" i="9"/>
  <c r="I397" i="9"/>
  <c r="E670" i="9"/>
  <c r="I64" i="9"/>
  <c r="E669" i="9"/>
  <c r="I355" i="9"/>
  <c r="E396" i="9"/>
  <c r="I895" i="9"/>
  <c r="E894" i="9"/>
  <c r="I229" i="9"/>
  <c r="E228" i="9"/>
  <c r="I667" i="9"/>
  <c r="E814" i="9"/>
  <c r="I812" i="9"/>
  <c r="E811" i="9"/>
  <c r="I809" i="9"/>
  <c r="E808" i="9"/>
  <c r="I665" i="9"/>
  <c r="E807" i="9"/>
  <c r="I663" i="9"/>
  <c r="E662" i="9"/>
  <c r="I6" i="9"/>
  <c r="E892" i="9"/>
  <c r="I62" i="9"/>
  <c r="E395" i="9"/>
  <c r="I624" i="9"/>
  <c r="E929" i="9"/>
  <c r="I806" i="9"/>
  <c r="E805" i="9"/>
  <c r="I928" i="9"/>
  <c r="E623" i="9"/>
  <c r="I622" i="9"/>
  <c r="E804" i="9"/>
  <c r="I659" i="9"/>
  <c r="E608" i="9"/>
  <c r="I927" i="9"/>
  <c r="E802" i="9"/>
  <c r="I801" i="9"/>
  <c r="E800" i="9"/>
  <c r="I799" i="9"/>
  <c r="E798" i="9"/>
  <c r="I797" i="9"/>
  <c r="E796" i="9"/>
  <c r="I795" i="9"/>
  <c r="E794" i="9"/>
  <c r="I226" i="9"/>
  <c r="E440" i="9"/>
  <c r="I655" i="9"/>
  <c r="E498" i="9"/>
  <c r="I496" i="9"/>
  <c r="E392" i="9"/>
  <c r="I495" i="9"/>
  <c r="E924" i="9"/>
  <c r="I888" i="9"/>
  <c r="E792" i="9"/>
  <c r="I791" i="9"/>
  <c r="E887" i="9"/>
  <c r="I923" i="9"/>
  <c r="E494" i="9"/>
  <c r="I922" i="9"/>
  <c r="E886" i="9"/>
  <c r="I790" i="9"/>
  <c r="E224" i="9"/>
  <c r="I61" i="9"/>
  <c r="E222" i="9"/>
  <c r="I872" i="9"/>
  <c r="E391" i="9"/>
  <c r="I327" i="9"/>
  <c r="E921" i="9"/>
  <c r="I652" i="9"/>
  <c r="E788" i="9"/>
  <c r="I885" i="9"/>
  <c r="E920" i="9"/>
  <c r="I787" i="9"/>
  <c r="E883" i="9"/>
  <c r="I786" i="9"/>
  <c r="E918" i="9"/>
  <c r="I917" i="9"/>
  <c r="E871" i="9"/>
  <c r="I870" i="9"/>
  <c r="E621" i="9"/>
  <c r="I5" i="9"/>
  <c r="E493" i="9"/>
  <c r="I785" i="9"/>
  <c r="E880" i="9"/>
  <c r="I869" i="9"/>
  <c r="E783" i="9"/>
  <c r="I310" i="9"/>
  <c r="E781" i="9"/>
  <c r="I779" i="9"/>
  <c r="E778" i="9"/>
  <c r="I776" i="9"/>
  <c r="E915" i="9"/>
  <c r="I775" i="9"/>
  <c r="E774" i="9"/>
  <c r="I772" i="9"/>
  <c r="E771" i="9"/>
  <c r="I770" i="9"/>
  <c r="E769" i="9"/>
  <c r="I492" i="9"/>
  <c r="E491" i="9"/>
  <c r="I326" i="9"/>
  <c r="E354" i="9"/>
  <c r="I648" i="9"/>
  <c r="E489" i="9"/>
  <c r="I370" i="9"/>
  <c r="E487" i="9"/>
  <c r="I486" i="9"/>
  <c r="E436" i="9"/>
  <c r="I325" i="9"/>
  <c r="E324" i="9"/>
  <c r="H385" i="9"/>
  <c r="H205" i="9"/>
  <c r="H384" i="9"/>
  <c r="H204" i="9"/>
  <c r="H203" i="9"/>
  <c r="H942" i="9"/>
  <c r="H201" i="9"/>
  <c r="H416" i="9"/>
  <c r="H413" i="9"/>
  <c r="H199" i="9"/>
  <c r="H736" i="9"/>
  <c r="H358" i="9"/>
  <c r="H854" i="9"/>
  <c r="H564" i="9"/>
  <c r="H853" i="9"/>
  <c r="H195" i="9"/>
  <c r="H732" i="9"/>
  <c r="H194" i="9"/>
  <c r="H192" i="9"/>
  <c r="H561" i="9"/>
  <c r="H350" i="9"/>
  <c r="H731" i="9"/>
  <c r="H558" i="9"/>
  <c r="H728" i="9"/>
  <c r="H279" i="9"/>
  <c r="H555" i="9"/>
  <c r="H643" i="9"/>
  <c r="H553" i="9"/>
  <c r="H412" i="9"/>
  <c r="H411" i="9"/>
  <c r="H852" i="9"/>
  <c r="H410" i="9"/>
  <c r="H965" i="9"/>
  <c r="H964" i="9"/>
  <c r="H346" i="9"/>
  <c r="H189" i="9"/>
  <c r="H186" i="9"/>
  <c r="H185" i="9"/>
  <c r="H962" i="9"/>
  <c r="H961" i="9"/>
  <c r="H181" i="9"/>
  <c r="H959" i="9"/>
  <c r="H274" i="9"/>
  <c r="H57" i="9"/>
  <c r="H953" i="9"/>
  <c r="H178" i="9"/>
  <c r="H952" i="9"/>
  <c r="H343" i="9"/>
  <c r="H56" i="9"/>
  <c r="H476" i="9"/>
  <c r="H549" i="9"/>
  <c r="H547" i="9"/>
  <c r="H272" i="9"/>
  <c r="H271" i="9"/>
  <c r="H850" i="9"/>
  <c r="H381" i="9"/>
  <c r="H720" i="9"/>
  <c r="H718" i="9"/>
  <c r="H847" i="9"/>
  <c r="H717" i="9"/>
  <c r="H267" i="9"/>
  <c r="H169" i="9"/>
  <c r="H264" i="9"/>
  <c r="H846" i="9"/>
  <c r="H380" i="9"/>
  <c r="H260" i="9"/>
  <c r="H636" i="9"/>
  <c r="H910" i="9"/>
  <c r="H714" i="9"/>
  <c r="H162" i="9"/>
  <c r="H941" i="9"/>
  <c r="H712" i="9"/>
  <c r="H711" i="9"/>
  <c r="H841" i="9"/>
  <c r="H314" i="9"/>
  <c r="H908" i="9"/>
  <c r="H159" i="9"/>
  <c r="H256" i="9"/>
  <c r="H158" i="9"/>
  <c r="H474" i="9"/>
  <c r="H537" i="9"/>
  <c r="H157" i="9"/>
  <c r="H407" i="9"/>
  <c r="H471" i="9"/>
  <c r="H155" i="9"/>
  <c r="H468" i="9"/>
  <c r="H252" i="9"/>
  <c r="H152" i="9"/>
  <c r="H151" i="9"/>
  <c r="H706" i="9"/>
  <c r="H340" i="9"/>
  <c r="H614" i="9"/>
  <c r="H378" i="9"/>
  <c r="H377" i="9"/>
  <c r="H464" i="9"/>
  <c r="H145" i="9"/>
  <c r="H143" i="9"/>
  <c r="H705" i="9"/>
  <c r="H376" i="9"/>
  <c r="H142" i="9"/>
  <c r="H703" i="9"/>
  <c r="H702" i="9"/>
  <c r="H140" i="9"/>
  <c r="H138" i="9"/>
  <c r="H460" i="9"/>
  <c r="H532" i="9"/>
  <c r="H374" i="9"/>
  <c r="H458" i="9"/>
  <c r="H135" i="9"/>
  <c r="H134" i="9"/>
  <c r="H132" i="9"/>
  <c r="H130" i="9"/>
  <c r="H454" i="9"/>
  <c r="H613" i="9"/>
  <c r="H968" i="9"/>
  <c r="H452" i="9"/>
  <c r="H247" i="9"/>
  <c r="H528" i="9"/>
  <c r="H698" i="9"/>
  <c r="H527" i="9"/>
  <c r="H836" i="9"/>
  <c r="H526" i="9"/>
  <c r="H244" i="9"/>
  <c r="H696" i="9"/>
  <c r="H833" i="9"/>
  <c r="H832" i="9"/>
  <c r="H693" i="9"/>
  <c r="H906" i="9"/>
  <c r="H831" i="9"/>
  <c r="H690" i="9"/>
  <c r="H688" i="9"/>
  <c r="H687" i="9"/>
  <c r="H629" i="9"/>
  <c r="H522" i="9"/>
  <c r="H449" i="9"/>
  <c r="H334" i="9"/>
  <c r="H520" i="9"/>
  <c r="H904" i="9"/>
  <c r="H238" i="9"/>
  <c r="H903" i="9"/>
  <c r="H237" i="9"/>
  <c r="H682" i="9"/>
  <c r="H125" i="9"/>
  <c r="H122" i="9"/>
  <c r="H627" i="9"/>
  <c r="H118" i="9"/>
  <c r="H517" i="9"/>
  <c r="H901" i="9"/>
  <c r="H444" i="9"/>
  <c r="H825" i="9"/>
  <c r="H681" i="9"/>
  <c r="H515" i="9"/>
  <c r="H514" i="9"/>
  <c r="H512" i="9"/>
  <c r="H873" i="9"/>
  <c r="H509" i="9"/>
  <c r="H443" i="9"/>
  <c r="H679" i="9"/>
  <c r="H609" i="9"/>
  <c r="H504" i="9"/>
  <c r="H442" i="9"/>
  <c r="H356" i="9"/>
  <c r="H821" i="9"/>
  <c r="H233" i="9"/>
  <c r="H676" i="9"/>
  <c r="H675" i="9"/>
  <c r="H934" i="9"/>
  <c r="H674" i="9"/>
  <c r="H930" i="9"/>
  <c r="H817" i="9"/>
  <c r="H232" i="9"/>
  <c r="H113" i="9"/>
  <c r="H110" i="9"/>
  <c r="H108" i="9"/>
  <c r="H106" i="9"/>
  <c r="H625" i="9"/>
  <c r="H105" i="9"/>
  <c r="H102" i="9"/>
  <c r="H99" i="9"/>
  <c r="H96" i="9"/>
  <c r="H93" i="9"/>
  <c r="H90" i="9"/>
  <c r="H398" i="9"/>
  <c r="H49" i="9"/>
  <c r="H48" i="9"/>
  <c r="H85" i="9"/>
  <c r="H45" i="9"/>
  <c r="H43" i="9"/>
  <c r="H41" i="9"/>
  <c r="H39" i="9"/>
  <c r="H36" i="9"/>
  <c r="H34" i="9"/>
  <c r="H79" i="9"/>
  <c r="H77" i="9"/>
  <c r="H29" i="9"/>
  <c r="H75" i="9"/>
  <c r="H73" i="9"/>
  <c r="H23" i="9"/>
  <c r="H21" i="9"/>
  <c r="H18" i="9"/>
  <c r="H17" i="9"/>
  <c r="H69" i="9"/>
  <c r="H12" i="9"/>
  <c r="H9" i="9"/>
  <c r="H329" i="9"/>
  <c r="H500" i="9"/>
  <c r="H397" i="9"/>
  <c r="H64" i="9"/>
  <c r="H355" i="9"/>
  <c r="H895" i="9"/>
  <c r="H229" i="9"/>
  <c r="H667" i="9"/>
  <c r="H812" i="9"/>
  <c r="H809" i="9"/>
  <c r="H665" i="9"/>
  <c r="H663" i="9"/>
  <c r="H6" i="9"/>
  <c r="H62" i="9"/>
  <c r="H624" i="9"/>
  <c r="H806" i="9"/>
  <c r="H928" i="9"/>
  <c r="H622" i="9"/>
  <c r="H659" i="9"/>
  <c r="H927" i="9"/>
  <c r="H801" i="9"/>
  <c r="H799" i="9"/>
  <c r="H797" i="9"/>
  <c r="H795" i="9"/>
  <c r="H226" i="9"/>
  <c r="H655" i="9"/>
  <c r="H496" i="9"/>
  <c r="H495" i="9"/>
  <c r="H888" i="9"/>
  <c r="H791" i="9"/>
  <c r="H923" i="9"/>
  <c r="H922" i="9"/>
  <c r="H790" i="9"/>
  <c r="H61" i="9"/>
  <c r="H872" i="9"/>
  <c r="H327" i="9"/>
  <c r="H652" i="9"/>
  <c r="H885" i="9"/>
  <c r="H787" i="9"/>
  <c r="H786" i="9"/>
  <c r="H917" i="9"/>
  <c r="H870" i="9"/>
  <c r="H5" i="9"/>
  <c r="H785" i="9"/>
  <c r="H869" i="9"/>
  <c r="H310" i="9"/>
  <c r="H779" i="9"/>
  <c r="H776" i="9"/>
  <c r="H775" i="9"/>
  <c r="H772" i="9"/>
  <c r="H770" i="9"/>
  <c r="H492" i="9"/>
  <c r="H326" i="9"/>
  <c r="H648" i="9"/>
  <c r="H370" i="9"/>
  <c r="H486" i="9"/>
  <c r="H325" i="9"/>
  <c r="E703" i="9"/>
  <c r="I534" i="9"/>
  <c r="E702" i="9"/>
  <c r="I403" i="9"/>
  <c r="E140" i="9"/>
  <c r="I139" i="9"/>
  <c r="E138" i="9"/>
  <c r="I461" i="9"/>
  <c r="E460" i="9"/>
  <c r="I137" i="9"/>
  <c r="E532" i="9"/>
  <c r="I136" i="9"/>
  <c r="E374" i="9"/>
  <c r="I531" i="9"/>
  <c r="E458" i="9"/>
  <c r="I530" i="9"/>
  <c r="E135" i="9"/>
  <c r="I53" i="9"/>
  <c r="E134" i="9"/>
  <c r="I373" i="9"/>
  <c r="E132" i="9"/>
  <c r="I700" i="9"/>
  <c r="E130" i="9"/>
  <c r="I455" i="9"/>
  <c r="E454" i="9"/>
  <c r="I699" i="9"/>
  <c r="E613" i="9"/>
  <c r="I129" i="9"/>
  <c r="E968" i="9"/>
  <c r="I529" i="9"/>
  <c r="E452" i="9"/>
  <c r="I248" i="9"/>
  <c r="E247" i="9"/>
  <c r="I451" i="9"/>
  <c r="E528" i="9"/>
  <c r="I937" i="9"/>
  <c r="E698" i="9"/>
  <c r="I838" i="9"/>
  <c r="E527" i="9"/>
  <c r="I837" i="9"/>
  <c r="E836" i="9"/>
  <c r="I312" i="9"/>
  <c r="E526" i="9"/>
  <c r="I245" i="9"/>
  <c r="E244" i="9"/>
  <c r="I525" i="9"/>
  <c r="E696" i="9"/>
  <c r="I834" i="9"/>
  <c r="E833" i="9"/>
  <c r="I524" i="9"/>
  <c r="E832" i="9"/>
  <c r="I694" i="9"/>
  <c r="E693" i="9"/>
  <c r="I692" i="9"/>
  <c r="E906" i="9"/>
  <c r="I241" i="9"/>
  <c r="E831" i="9"/>
  <c r="I240" i="9"/>
  <c r="E690" i="9"/>
  <c r="I689" i="9"/>
  <c r="E688" i="9"/>
  <c r="I905" i="9"/>
  <c r="E687" i="9"/>
  <c r="I827" i="9"/>
  <c r="E629" i="9"/>
  <c r="I372" i="9"/>
  <c r="E522" i="9"/>
  <c r="I335" i="9"/>
  <c r="E449" i="9"/>
  <c r="I448" i="9"/>
  <c r="E334" i="9"/>
  <c r="I685" i="9"/>
  <c r="E520" i="9"/>
  <c r="I447" i="9"/>
  <c r="E904" i="9"/>
  <c r="I239" i="9"/>
  <c r="E238" i="9"/>
  <c r="I127" i="9"/>
  <c r="E903" i="9"/>
  <c r="I683" i="9"/>
  <c r="E237" i="9"/>
  <c r="I826" i="9"/>
  <c r="E682" i="9"/>
  <c r="I126" i="9"/>
  <c r="E125" i="9"/>
  <c r="I123" i="9"/>
  <c r="E122" i="9"/>
  <c r="I121" i="9"/>
  <c r="E627" i="9"/>
  <c r="I119" i="9"/>
  <c r="E118" i="9"/>
  <c r="I518" i="9"/>
  <c r="E517" i="9"/>
  <c r="I902" i="9"/>
  <c r="E901" i="9"/>
  <c r="I445" i="9"/>
  <c r="E444" i="9"/>
  <c r="I900" i="9"/>
  <c r="E825" i="9"/>
  <c r="I936" i="9"/>
  <c r="E681" i="9"/>
  <c r="I823" i="9"/>
  <c r="E515" i="9"/>
  <c r="I874" i="9"/>
  <c r="E514" i="9"/>
  <c r="I513" i="9"/>
  <c r="E512" i="9"/>
  <c r="I357" i="9"/>
  <c r="E873" i="9"/>
  <c r="I333" i="9"/>
  <c r="E509" i="9"/>
  <c r="I626" i="9"/>
  <c r="E443" i="9"/>
  <c r="I680" i="9"/>
  <c r="E679" i="9"/>
  <c r="I507" i="9"/>
  <c r="E609" i="9"/>
  <c r="I505" i="9"/>
  <c r="E504" i="9"/>
  <c r="I400" i="9"/>
  <c r="E442" i="9"/>
  <c r="I399" i="9"/>
  <c r="E356" i="9"/>
  <c r="I822" i="9"/>
  <c r="E821" i="9"/>
  <c r="I935" i="9"/>
  <c r="E233" i="9"/>
  <c r="I898" i="9"/>
  <c r="E676" i="9"/>
  <c r="I820" i="9"/>
  <c r="E675" i="9"/>
  <c r="I818" i="9"/>
  <c r="E934" i="9"/>
  <c r="I897" i="9"/>
  <c r="E674" i="9"/>
  <c r="I931" i="9"/>
  <c r="E930" i="9"/>
  <c r="I51" i="9"/>
  <c r="E817" i="9"/>
  <c r="I816" i="9"/>
  <c r="E232" i="9"/>
  <c r="I114" i="9"/>
  <c r="E113" i="9"/>
  <c r="I111" i="9"/>
  <c r="E110" i="9"/>
  <c r="I949" i="9"/>
  <c r="E108" i="9"/>
  <c r="I672" i="9"/>
  <c r="E106" i="9"/>
  <c r="I441" i="9"/>
  <c r="E625" i="9"/>
  <c r="I231" i="9"/>
  <c r="E105" i="9"/>
  <c r="I103" i="9"/>
  <c r="E102" i="9"/>
  <c r="I100" i="9"/>
  <c r="E99" i="9"/>
  <c r="I97" i="9"/>
  <c r="E96" i="9"/>
  <c r="I94" i="9"/>
  <c r="E93" i="9"/>
  <c r="I91" i="9"/>
  <c r="E90" i="9"/>
  <c r="I332" i="9"/>
  <c r="E398" i="9"/>
  <c r="I330" i="9"/>
  <c r="E49" i="9"/>
  <c r="I87" i="9"/>
  <c r="E48" i="9"/>
  <c r="I47" i="9"/>
  <c r="E85" i="9"/>
  <c r="I84" i="9"/>
  <c r="E45" i="9"/>
  <c r="I83" i="9"/>
  <c r="E43" i="9"/>
  <c r="I82" i="9"/>
  <c r="E41" i="9"/>
  <c r="I40" i="9"/>
  <c r="E39" i="9"/>
  <c r="I37" i="9"/>
  <c r="E36" i="9"/>
  <c r="I35" i="9"/>
  <c r="E34" i="9"/>
  <c r="I32" i="9"/>
  <c r="E79" i="9"/>
  <c r="I31" i="9"/>
  <c r="E77" i="9"/>
  <c r="I76" i="9"/>
  <c r="E29" i="9"/>
  <c r="I27" i="9"/>
  <c r="E75" i="9"/>
  <c r="I74" i="9"/>
  <c r="E73" i="9"/>
  <c r="I24" i="9"/>
  <c r="E23" i="9"/>
  <c r="I72" i="9"/>
  <c r="E21" i="9"/>
  <c r="I19" i="9"/>
  <c r="E18" i="9"/>
  <c r="I70" i="9"/>
  <c r="E17" i="9"/>
  <c r="I15" i="9"/>
  <c r="E69" i="9"/>
  <c r="I13" i="9"/>
  <c r="E12" i="9"/>
  <c r="I10" i="9"/>
  <c r="E9" i="9"/>
  <c r="I8" i="9"/>
  <c r="E329" i="9"/>
  <c r="I66" i="9"/>
  <c r="E500" i="9"/>
  <c r="I7" i="9"/>
  <c r="E397" i="9"/>
  <c r="I65" i="9"/>
  <c r="E64" i="9"/>
  <c r="I668" i="9"/>
  <c r="E355" i="9"/>
  <c r="I815" i="9"/>
  <c r="E895" i="9"/>
  <c r="I893" i="9"/>
  <c r="E229" i="9"/>
  <c r="I63" i="9"/>
  <c r="E667" i="9"/>
  <c r="I813" i="9"/>
  <c r="E812" i="9"/>
  <c r="I810" i="9"/>
  <c r="E809" i="9"/>
  <c r="I666" i="9"/>
  <c r="E665" i="9"/>
  <c r="I664" i="9"/>
  <c r="E663" i="9"/>
  <c r="I661" i="9"/>
  <c r="E6" i="9"/>
  <c r="I660" i="9"/>
  <c r="E62" i="9"/>
  <c r="I891" i="9"/>
  <c r="E624" i="9"/>
  <c r="I499" i="9"/>
  <c r="E806" i="9"/>
  <c r="I227" i="9"/>
  <c r="E928" i="9"/>
  <c r="I890" i="9"/>
  <c r="E622" i="9"/>
  <c r="I394" i="9"/>
  <c r="E659" i="9"/>
  <c r="I803" i="9"/>
  <c r="E927" i="9"/>
  <c r="I926" i="9"/>
  <c r="E801" i="9"/>
  <c r="I658" i="9"/>
  <c r="E799" i="9"/>
  <c r="I657" i="9"/>
  <c r="E797" i="9"/>
  <c r="I656" i="9"/>
  <c r="E795" i="9"/>
  <c r="I925" i="9"/>
  <c r="E226" i="9"/>
  <c r="I393" i="9"/>
  <c r="E655" i="9"/>
  <c r="I497" i="9"/>
  <c r="E496" i="9"/>
  <c r="I793" i="9"/>
  <c r="E495" i="9"/>
  <c r="I889" i="9"/>
  <c r="E888" i="9"/>
  <c r="I654" i="9"/>
  <c r="E791" i="9"/>
  <c r="I653" i="9"/>
  <c r="E923" i="9"/>
  <c r="I439" i="9"/>
  <c r="E922" i="9"/>
  <c r="I225" i="9"/>
  <c r="E790" i="9"/>
  <c r="I223" i="9"/>
  <c r="E61" i="9"/>
  <c r="I311" i="9"/>
  <c r="E872" i="9"/>
  <c r="I328" i="9"/>
  <c r="E327" i="9"/>
  <c r="I789" i="9"/>
  <c r="E652" i="9"/>
  <c r="I651" i="9"/>
  <c r="E885" i="9"/>
  <c r="I884" i="9"/>
  <c r="E787" i="9"/>
  <c r="I919" i="9"/>
  <c r="E786" i="9"/>
  <c r="I882" i="9"/>
  <c r="E917" i="9"/>
  <c r="I916" i="9"/>
  <c r="E870" i="9"/>
  <c r="I881" i="9"/>
  <c r="E5" i="9"/>
  <c r="I650" i="9"/>
  <c r="E785" i="9"/>
  <c r="I784" i="9"/>
  <c r="E869" i="9"/>
  <c r="I782" i="9"/>
  <c r="E310" i="9"/>
  <c r="I780" i="9"/>
  <c r="E779" i="9"/>
  <c r="I777" i="9"/>
  <c r="E776" i="9"/>
  <c r="I607" i="9"/>
  <c r="E775" i="9"/>
  <c r="I773" i="9"/>
  <c r="E772" i="9"/>
  <c r="I649" i="9"/>
  <c r="E770" i="9"/>
  <c r="I768" i="9"/>
  <c r="E492" i="9"/>
  <c r="I438" i="9"/>
  <c r="E326" i="9"/>
  <c r="I490" i="9"/>
  <c r="E648" i="9"/>
  <c r="I488" i="9"/>
  <c r="E370" i="9"/>
  <c r="I437" i="9"/>
  <c r="E486" i="9"/>
  <c r="I369" i="9"/>
  <c r="E325" i="9"/>
  <c r="I353" i="9"/>
  <c r="H724" i="9"/>
  <c r="H348" i="9"/>
  <c r="H191" i="9"/>
  <c r="H277" i="9"/>
  <c r="H347" i="9"/>
  <c r="H275" i="9"/>
  <c r="H187" i="9"/>
  <c r="H639" i="9"/>
  <c r="H638" i="9"/>
  <c r="H183" i="9"/>
  <c r="H345" i="9"/>
  <c r="H344" i="9"/>
  <c r="H957" i="9"/>
  <c r="H955" i="9"/>
  <c r="H180" i="9"/>
  <c r="H179" i="9"/>
  <c r="H176" i="9"/>
  <c r="H409" i="9"/>
  <c r="H174" i="9"/>
  <c r="H172" i="9"/>
  <c r="H550" i="9"/>
  <c r="H876" i="9"/>
  <c r="H723" i="9"/>
  <c r="H544" i="9"/>
  <c r="H722" i="9"/>
  <c r="H616" i="9"/>
  <c r="H171" i="9"/>
  <c r="H719" i="9"/>
  <c r="H848" i="9"/>
  <c r="H541" i="9"/>
  <c r="H268" i="9"/>
  <c r="H265" i="9"/>
  <c r="H315" i="9"/>
  <c r="H263" i="9"/>
  <c r="H262" i="9"/>
  <c r="H261" i="9"/>
  <c r="H715" i="9"/>
  <c r="H259" i="9"/>
  <c r="H164" i="9"/>
  <c r="H163" i="9"/>
  <c r="H844" i="9"/>
  <c r="H615" i="9"/>
  <c r="H842" i="9"/>
  <c r="H710" i="9"/>
  <c r="H909" i="9"/>
  <c r="H160" i="9"/>
  <c r="H313" i="9"/>
  <c r="H257" i="9"/>
  <c r="H342" i="9"/>
  <c r="H408" i="9"/>
  <c r="H635" i="9"/>
  <c r="H708" i="9"/>
  <c r="H156" i="9"/>
  <c r="H472" i="9"/>
  <c r="H470" i="9"/>
  <c r="H469" i="9"/>
  <c r="H634" i="9"/>
  <c r="H251" i="9"/>
  <c r="H55" i="9"/>
  <c r="H149" i="9"/>
  <c r="H379" i="9"/>
  <c r="H148" i="9"/>
  <c r="H339" i="9"/>
  <c r="H338" i="9"/>
  <c r="H969" i="9"/>
  <c r="H535" i="9"/>
  <c r="H144" i="9"/>
  <c r="H404" i="9"/>
  <c r="H633" i="9"/>
  <c r="H375" i="9"/>
  <c r="H704" i="9"/>
  <c r="H534" i="9"/>
  <c r="H403" i="9"/>
  <c r="H139" i="9"/>
  <c r="H461" i="9"/>
  <c r="H137" i="9"/>
  <c r="H136" i="9"/>
  <c r="H531" i="9"/>
  <c r="H530" i="9"/>
  <c r="H53" i="9"/>
  <c r="H373" i="9"/>
  <c r="H700" i="9"/>
  <c r="H455" i="9"/>
  <c r="H699" i="9"/>
  <c r="H129" i="9"/>
  <c r="H529" i="9"/>
  <c r="H248" i="9"/>
  <c r="H451" i="9"/>
  <c r="H937" i="9"/>
  <c r="H838" i="9"/>
  <c r="H837" i="9"/>
  <c r="H312" i="9"/>
  <c r="H245" i="9"/>
  <c r="H525" i="9"/>
  <c r="H834" i="9"/>
  <c r="H524" i="9"/>
  <c r="H694" i="9"/>
  <c r="H692" i="9"/>
  <c r="H241" i="9"/>
  <c r="H240" i="9"/>
  <c r="H689" i="9"/>
  <c r="H905" i="9"/>
  <c r="H827" i="9"/>
  <c r="H372" i="9"/>
  <c r="H335" i="9"/>
  <c r="H448" i="9"/>
  <c r="H685" i="9"/>
  <c r="H447" i="9"/>
  <c r="H239" i="9"/>
  <c r="H127" i="9"/>
  <c r="H683" i="9"/>
  <c r="H826" i="9"/>
  <c r="H126" i="9"/>
  <c r="H123" i="9"/>
  <c r="H121" i="9"/>
  <c r="H119" i="9"/>
  <c r="H518" i="9"/>
  <c r="H902" i="9"/>
  <c r="H445" i="9"/>
  <c r="H900" i="9"/>
  <c r="H936" i="9"/>
  <c r="H823" i="9"/>
  <c r="H874" i="9"/>
  <c r="H513" i="9"/>
  <c r="H357" i="9"/>
  <c r="H333" i="9"/>
  <c r="H626" i="9"/>
  <c r="H680" i="9"/>
  <c r="H507" i="9"/>
  <c r="H505" i="9"/>
  <c r="H400" i="9"/>
  <c r="H399" i="9"/>
  <c r="H822" i="9"/>
  <c r="H935" i="9"/>
  <c r="H898" i="9"/>
  <c r="H820" i="9"/>
  <c r="H818" i="9"/>
  <c r="H897" i="9"/>
  <c r="H931" i="9"/>
  <c r="H51" i="9"/>
  <c r="H816" i="9"/>
  <c r="H114" i="9"/>
  <c r="H111" i="9"/>
  <c r="H949" i="9"/>
  <c r="H672" i="9"/>
  <c r="H441" i="9"/>
  <c r="H231" i="9"/>
  <c r="H103" i="9"/>
  <c r="H100" i="9"/>
  <c r="H97" i="9"/>
  <c r="H94" i="9"/>
  <c r="H91" i="9"/>
  <c r="H332" i="9"/>
  <c r="H330" i="9"/>
  <c r="H87" i="9"/>
  <c r="H47" i="9"/>
  <c r="H84" i="9"/>
  <c r="H83" i="9"/>
  <c r="H82" i="9"/>
  <c r="H40" i="9"/>
  <c r="H37" i="9"/>
  <c r="H35" i="9"/>
  <c r="H32" i="9"/>
  <c r="H31" i="9"/>
  <c r="H76" i="9"/>
  <c r="H27" i="9"/>
  <c r="H74" i="9"/>
  <c r="H24" i="9"/>
  <c r="H72" i="9"/>
  <c r="H19" i="9"/>
  <c r="H70" i="9"/>
  <c r="H15" i="9"/>
  <c r="H13" i="9"/>
  <c r="H10" i="9"/>
  <c r="H8" i="9"/>
  <c r="H66" i="9"/>
  <c r="H7" i="9"/>
  <c r="H65" i="9"/>
  <c r="H668" i="9"/>
  <c r="H815" i="9"/>
  <c r="H893" i="9"/>
  <c r="H63" i="9"/>
  <c r="H813" i="9"/>
  <c r="H810" i="9"/>
  <c r="H666" i="9"/>
  <c r="H664" i="9"/>
  <c r="H661" i="9"/>
  <c r="H660" i="9"/>
  <c r="H891" i="9"/>
  <c r="H499" i="9"/>
  <c r="H227" i="9"/>
  <c r="H890" i="9"/>
  <c r="H394" i="9"/>
  <c r="H803" i="9"/>
  <c r="H926" i="9"/>
  <c r="H658" i="9"/>
  <c r="H657" i="9"/>
  <c r="H656" i="9"/>
  <c r="H925" i="9"/>
  <c r="H393" i="9"/>
  <c r="H497" i="9"/>
  <c r="H793" i="9"/>
  <c r="H889" i="9"/>
  <c r="H654" i="9"/>
  <c r="H653" i="9"/>
  <c r="H439" i="9"/>
  <c r="H225" i="9"/>
  <c r="H223" i="9"/>
  <c r="H311" i="9"/>
  <c r="H328" i="9"/>
  <c r="H789" i="9"/>
  <c r="H651" i="9"/>
  <c r="H884" i="9"/>
  <c r="H919" i="9"/>
  <c r="H882" i="9"/>
  <c r="H916" i="9"/>
  <c r="H881" i="9"/>
  <c r="H650" i="9"/>
  <c r="H784" i="9"/>
  <c r="H782" i="9"/>
  <c r="H780" i="9"/>
  <c r="H777" i="9"/>
  <c r="H607" i="9"/>
  <c r="H773" i="9"/>
  <c r="H649" i="9"/>
  <c r="H768" i="9"/>
  <c r="H438" i="9"/>
  <c r="H490" i="9"/>
  <c r="H488" i="9"/>
  <c r="H437" i="9"/>
  <c r="H369" i="9"/>
  <c r="H353" i="9"/>
  <c r="I418" i="9"/>
  <c r="E417" i="9"/>
  <c r="I415" i="9"/>
  <c r="E414" i="9"/>
  <c r="I738" i="9"/>
  <c r="E200" i="9"/>
  <c r="I737" i="9"/>
  <c r="E59" i="9"/>
  <c r="I567" i="9"/>
  <c r="E198" i="9"/>
  <c r="I566" i="9"/>
  <c r="E483" i="9"/>
  <c r="I735" i="9"/>
  <c r="E565" i="9"/>
  <c r="I734" i="9"/>
  <c r="E733" i="9"/>
  <c r="I197" i="9"/>
  <c r="E196" i="9"/>
  <c r="I482" i="9"/>
  <c r="E481" i="9"/>
  <c r="I970" i="9"/>
  <c r="E351" i="9"/>
  <c r="I193" i="9"/>
  <c r="E563" i="9"/>
  <c r="I562" i="9"/>
  <c r="E645" i="9"/>
  <c r="I560" i="9"/>
  <c r="E58" i="9"/>
  <c r="I480" i="9"/>
  <c r="E559" i="9"/>
  <c r="I644" i="9"/>
  <c r="E280" i="9"/>
  <c r="I730" i="9"/>
  <c r="E729" i="9"/>
  <c r="I727" i="9"/>
  <c r="E479" i="9"/>
  <c r="I557" i="9"/>
  <c r="E556" i="9"/>
  <c r="I726" i="9"/>
  <c r="E478" i="9"/>
  <c r="I554" i="9"/>
  <c r="E642" i="9"/>
  <c r="I477" i="9"/>
  <c r="E552" i="9"/>
  <c r="I349" i="9"/>
  <c r="E725" i="9"/>
  <c r="I551" i="9"/>
  <c r="E724" i="9"/>
  <c r="I641" i="9"/>
  <c r="E348" i="9"/>
  <c r="I278" i="9"/>
  <c r="E191" i="9"/>
  <c r="I640" i="9"/>
  <c r="E277" i="9"/>
  <c r="I276" i="9"/>
  <c r="E347" i="9"/>
  <c r="I190" i="9"/>
  <c r="E275" i="9"/>
  <c r="I188" i="9"/>
  <c r="E187" i="9"/>
  <c r="I963" i="9"/>
  <c r="E639" i="9"/>
  <c r="I184" i="9"/>
  <c r="E638" i="9"/>
  <c r="I637" i="9"/>
  <c r="E183" i="9"/>
  <c r="I182" i="9"/>
  <c r="E345" i="9"/>
  <c r="I960" i="9"/>
  <c r="E344" i="9"/>
  <c r="I958" i="9"/>
  <c r="E957" i="9"/>
  <c r="I956" i="9"/>
  <c r="E955" i="9"/>
  <c r="I954" i="9"/>
  <c r="E180" i="9"/>
  <c r="I273" i="9"/>
  <c r="E179" i="9"/>
  <c r="I177" i="9"/>
  <c r="E176" i="9"/>
  <c r="I951" i="9"/>
  <c r="E409" i="9"/>
  <c r="I175" i="9"/>
  <c r="E174" i="9"/>
  <c r="I173" i="9"/>
  <c r="E172" i="9"/>
  <c r="I851" i="9"/>
  <c r="E550" i="9"/>
  <c r="I548" i="9"/>
  <c r="E876" i="9"/>
  <c r="I546" i="9"/>
  <c r="E723" i="9"/>
  <c r="I545" i="9"/>
  <c r="E544" i="9"/>
  <c r="I543" i="9"/>
  <c r="E722" i="9"/>
  <c r="I849" i="9"/>
  <c r="E616" i="9"/>
  <c r="I721" i="9"/>
  <c r="E171" i="9"/>
  <c r="I270" i="9"/>
  <c r="E719" i="9"/>
  <c r="I170" i="9"/>
  <c r="E848" i="9"/>
  <c r="I542" i="9"/>
  <c r="E541" i="9"/>
  <c r="I269" i="9"/>
  <c r="E268" i="9"/>
  <c r="I266" i="9"/>
  <c r="E265" i="9"/>
  <c r="I168" i="9"/>
  <c r="E315" i="9"/>
  <c r="I716" i="9"/>
  <c r="E263" i="9"/>
  <c r="I540" i="9"/>
  <c r="E262" i="9"/>
  <c r="I845" i="9"/>
  <c r="E261" i="9"/>
  <c r="I167" i="9"/>
  <c r="E715" i="9"/>
  <c r="I166" i="9"/>
  <c r="E259" i="9"/>
  <c r="I165" i="9"/>
  <c r="E164" i="9"/>
  <c r="I713" i="9"/>
  <c r="E163" i="9"/>
  <c r="I161" i="9"/>
  <c r="E844" i="9"/>
  <c r="I940" i="9"/>
  <c r="E615" i="9"/>
  <c r="I843" i="9"/>
  <c r="E842" i="9"/>
  <c r="I539" i="9"/>
  <c r="E710" i="9"/>
  <c r="I939" i="9"/>
  <c r="E909" i="9"/>
  <c r="I938" i="9"/>
  <c r="E160" i="9"/>
  <c r="I538" i="9"/>
  <c r="E313" i="9"/>
  <c r="I258" i="9"/>
  <c r="E257" i="9"/>
  <c r="I255" i="9"/>
  <c r="E342" i="9"/>
  <c r="I475" i="9"/>
  <c r="E408" i="9"/>
  <c r="I709" i="9"/>
  <c r="E635" i="9"/>
  <c r="I473" i="9"/>
  <c r="E708" i="9"/>
  <c r="I254" i="9"/>
  <c r="E156" i="9"/>
  <c r="I341" i="9"/>
  <c r="E472" i="9"/>
  <c r="I707" i="9"/>
  <c r="E470" i="9"/>
  <c r="I253" i="9"/>
  <c r="E469" i="9"/>
  <c r="I154" i="9"/>
  <c r="E634" i="9"/>
  <c r="I153" i="9"/>
  <c r="E251" i="9"/>
  <c r="I467" i="9"/>
  <c r="E55" i="9"/>
  <c r="I150" i="9"/>
  <c r="E149" i="9"/>
  <c r="I466" i="9"/>
  <c r="E379" i="9"/>
  <c r="I465" i="9"/>
  <c r="E148" i="9"/>
  <c r="I147" i="9"/>
  <c r="E339" i="9"/>
  <c r="I536" i="9"/>
  <c r="E338" i="9"/>
  <c r="I146" i="9"/>
  <c r="E969" i="9"/>
  <c r="I406" i="9"/>
  <c r="E535" i="9"/>
  <c r="I463" i="9"/>
  <c r="E144" i="9"/>
  <c r="I405" i="9"/>
  <c r="E404" i="9"/>
  <c r="I950" i="9"/>
  <c r="E633" i="9"/>
  <c r="I337" i="9"/>
  <c r="E375" i="9"/>
  <c r="I250" i="9"/>
  <c r="E704" i="9"/>
  <c r="I54" i="9"/>
  <c r="E534" i="9"/>
  <c r="I141" i="9"/>
  <c r="E403" i="9"/>
  <c r="I533" i="9"/>
  <c r="E139" i="9"/>
  <c r="I462" i="9"/>
  <c r="E461" i="9"/>
  <c r="I701" i="9"/>
  <c r="E137" i="9"/>
  <c r="I632" i="9"/>
  <c r="E136" i="9"/>
  <c r="I459" i="9"/>
  <c r="E531" i="9"/>
  <c r="I336" i="9"/>
  <c r="E530" i="9"/>
  <c r="I457" i="9"/>
  <c r="E53" i="9"/>
  <c r="I133" i="9"/>
  <c r="E373" i="9"/>
  <c r="I131" i="9"/>
  <c r="E700" i="9"/>
  <c r="I456" i="9"/>
  <c r="E455" i="9"/>
  <c r="I453" i="9"/>
  <c r="E699" i="9"/>
  <c r="I631" i="9"/>
  <c r="E129" i="9"/>
  <c r="I249" i="9"/>
  <c r="E529" i="9"/>
  <c r="I612" i="9"/>
  <c r="E248" i="9"/>
  <c r="I840" i="9"/>
  <c r="E451" i="9"/>
  <c r="I611" i="9"/>
  <c r="E937" i="9"/>
  <c r="I839" i="9"/>
  <c r="E838" i="9"/>
  <c r="I907" i="9"/>
  <c r="E837" i="9"/>
  <c r="I246" i="9"/>
  <c r="E312" i="9"/>
  <c r="I697" i="9"/>
  <c r="E245" i="9"/>
  <c r="I243" i="9"/>
  <c r="E525" i="9"/>
  <c r="I835" i="9"/>
  <c r="E834" i="9"/>
  <c r="I695" i="9"/>
  <c r="E524" i="9"/>
  <c r="I242" i="9"/>
  <c r="E694" i="9"/>
  <c r="I630" i="9"/>
  <c r="E692" i="9"/>
  <c r="I523" i="9"/>
  <c r="E241" i="9"/>
  <c r="I691" i="9"/>
  <c r="E240" i="9"/>
  <c r="I830" i="9"/>
  <c r="E689" i="9"/>
  <c r="I829" i="9"/>
  <c r="E905" i="9"/>
  <c r="I828" i="9"/>
  <c r="E827" i="9"/>
  <c r="I450" i="9"/>
  <c r="E372" i="9"/>
  <c r="I686" i="9"/>
  <c r="E335" i="9"/>
  <c r="I521" i="9"/>
  <c r="E448" i="9"/>
  <c r="I610" i="9"/>
  <c r="E685" i="9"/>
  <c r="I628" i="9"/>
  <c r="E447" i="9"/>
  <c r="I52" i="9"/>
  <c r="E239" i="9"/>
  <c r="I128" i="9"/>
  <c r="E127" i="9"/>
  <c r="I684" i="9"/>
  <c r="E683" i="9"/>
  <c r="I519" i="9"/>
  <c r="E826" i="9"/>
  <c r="I236" i="9"/>
  <c r="E126" i="9"/>
  <c r="I124" i="9"/>
  <c r="E123" i="9"/>
  <c r="I446" i="9"/>
  <c r="E121" i="9"/>
  <c r="I120" i="9"/>
  <c r="E119" i="9"/>
  <c r="I371" i="9"/>
  <c r="E518" i="9"/>
  <c r="I516" i="9"/>
  <c r="E902" i="9"/>
  <c r="I235" i="9"/>
  <c r="E445" i="9"/>
  <c r="I117" i="9"/>
  <c r="E900" i="9"/>
  <c r="I234" i="9"/>
  <c r="E936" i="9"/>
  <c r="I824" i="9"/>
  <c r="E823" i="9"/>
  <c r="I875" i="9"/>
  <c r="E874" i="9"/>
  <c r="I402" i="9"/>
  <c r="E513" i="9"/>
  <c r="I511" i="9"/>
  <c r="E357" i="9"/>
  <c r="I510" i="9"/>
  <c r="E333" i="9"/>
  <c r="I508" i="9"/>
  <c r="E626" i="9"/>
  <c r="I401" i="9"/>
  <c r="E680" i="9"/>
  <c r="I678" i="9"/>
  <c r="E507" i="9"/>
  <c r="I506" i="9"/>
  <c r="E505" i="9"/>
  <c r="I503" i="9"/>
  <c r="E400" i="9"/>
  <c r="I502" i="9"/>
  <c r="E399" i="9"/>
  <c r="I116" i="9"/>
  <c r="E822" i="9"/>
  <c r="I899" i="9"/>
  <c r="E935" i="9"/>
  <c r="I677" i="9"/>
  <c r="E898" i="9"/>
  <c r="I501" i="9"/>
  <c r="E820" i="9"/>
  <c r="I819" i="9"/>
  <c r="E818" i="9"/>
  <c r="I933" i="9"/>
  <c r="E897" i="9"/>
  <c r="I932" i="9"/>
  <c r="E931" i="9"/>
  <c r="I673" i="9"/>
  <c r="E51" i="9"/>
  <c r="I896" i="9"/>
  <c r="E816" i="9"/>
  <c r="I115" i="9"/>
  <c r="E114" i="9"/>
  <c r="I112" i="9"/>
  <c r="E111" i="9"/>
  <c r="I109" i="9"/>
  <c r="E949" i="9"/>
  <c r="I107" i="9"/>
  <c r="E672" i="9"/>
  <c r="I50" i="9"/>
  <c r="E441" i="9"/>
  <c r="I671" i="9"/>
  <c r="E231" i="9"/>
  <c r="I104" i="9"/>
  <c r="E103" i="9"/>
  <c r="I101" i="9"/>
  <c r="E100" i="9"/>
  <c r="I98" i="9"/>
  <c r="E97" i="9"/>
  <c r="I95" i="9"/>
  <c r="E94" i="9"/>
  <c r="I92" i="9"/>
  <c r="E91" i="9"/>
  <c r="I89" i="9"/>
  <c r="E332" i="9"/>
  <c r="I331" i="9"/>
  <c r="E330" i="9"/>
  <c r="I88" i="9"/>
  <c r="E87" i="9"/>
  <c r="I86" i="9"/>
  <c r="E47" i="9"/>
  <c r="I46" i="9"/>
  <c r="E84" i="9"/>
  <c r="I44" i="9"/>
  <c r="E83" i="9"/>
  <c r="I42" i="9"/>
  <c r="E82" i="9"/>
  <c r="I81" i="9"/>
  <c r="E40" i="9"/>
  <c r="I38" i="9"/>
  <c r="E37" i="9"/>
  <c r="I80" i="9"/>
  <c r="E35" i="9"/>
  <c r="I33" i="9"/>
  <c r="E32" i="9"/>
  <c r="I78" i="9"/>
  <c r="E31" i="9"/>
  <c r="I30" i="9"/>
  <c r="E76" i="9"/>
  <c r="I28" i="9"/>
  <c r="E27" i="9"/>
  <c r="I26" i="9"/>
  <c r="E74" i="9"/>
  <c r="I25" i="9"/>
  <c r="E24" i="9"/>
  <c r="I22" i="9"/>
  <c r="E72" i="9"/>
  <c r="I20" i="9"/>
  <c r="E19" i="9"/>
  <c r="I71" i="9"/>
  <c r="E70" i="9"/>
  <c r="I16" i="9"/>
  <c r="E15" i="9"/>
  <c r="I14" i="9"/>
  <c r="E13" i="9"/>
  <c r="I11" i="9"/>
  <c r="E10" i="9"/>
  <c r="I68" i="9"/>
  <c r="E8" i="9"/>
  <c r="I67" i="9"/>
  <c r="E66" i="9"/>
  <c r="I230" i="9"/>
  <c r="E7" i="9"/>
  <c r="I670" i="9"/>
  <c r="E65" i="9"/>
  <c r="I669" i="9"/>
  <c r="E668" i="9"/>
  <c r="I396" i="9"/>
  <c r="E815" i="9"/>
  <c r="I894" i="9"/>
  <c r="E893" i="9"/>
  <c r="I228" i="9"/>
  <c r="E63" i="9"/>
  <c r="I814" i="9"/>
  <c r="E813" i="9"/>
  <c r="I811" i="9"/>
  <c r="E810" i="9"/>
  <c r="I808" i="9"/>
  <c r="E666" i="9"/>
  <c r="I807" i="9"/>
  <c r="E664" i="9"/>
  <c r="I662" i="9"/>
  <c r="E661" i="9"/>
  <c r="I892" i="9"/>
  <c r="E660" i="9"/>
  <c r="I395" i="9"/>
  <c r="E891" i="9"/>
  <c r="I929" i="9"/>
  <c r="E499" i="9"/>
  <c r="I805" i="9"/>
  <c r="E227" i="9"/>
  <c r="I623" i="9"/>
  <c r="E890" i="9"/>
  <c r="I804" i="9"/>
  <c r="E394" i="9"/>
  <c r="I608" i="9"/>
  <c r="E803" i="9"/>
  <c r="I802" i="9"/>
  <c r="E926" i="9"/>
  <c r="I800" i="9"/>
  <c r="E658" i="9"/>
  <c r="I798" i="9"/>
  <c r="E657" i="9"/>
  <c r="I796" i="9"/>
  <c r="E656" i="9"/>
  <c r="I794" i="9"/>
  <c r="E925" i="9"/>
  <c r="I440" i="9"/>
  <c r="E393" i="9"/>
  <c r="I498" i="9"/>
  <c r="E497" i="9"/>
  <c r="I392" i="9"/>
  <c r="E793" i="9"/>
  <c r="I924" i="9"/>
  <c r="E889" i="9"/>
  <c r="I792" i="9"/>
  <c r="E654" i="9"/>
  <c r="I887" i="9"/>
  <c r="E653" i="9"/>
  <c r="I494" i="9"/>
  <c r="E439" i="9"/>
  <c r="I886" i="9"/>
  <c r="E225" i="9"/>
  <c r="I224" i="9"/>
  <c r="E223" i="9"/>
  <c r="I222" i="9"/>
  <c r="E311" i="9"/>
  <c r="I391" i="9"/>
  <c r="E328" i="9"/>
  <c r="I921" i="9"/>
  <c r="E789" i="9"/>
  <c r="I788" i="9"/>
  <c r="E651" i="9"/>
  <c r="I920" i="9"/>
  <c r="E884" i="9"/>
  <c r="I883" i="9"/>
  <c r="E919" i="9"/>
  <c r="I918" i="9"/>
  <c r="E882" i="9"/>
  <c r="I871" i="9"/>
  <c r="E916" i="9"/>
  <c r="I621" i="9"/>
  <c r="E881" i="9"/>
  <c r="I493" i="9"/>
  <c r="E650" i="9"/>
  <c r="I880" i="9"/>
  <c r="E784" i="9"/>
  <c r="I783" i="9"/>
  <c r="E782" i="9"/>
  <c r="I781" i="9"/>
  <c r="E780" i="9"/>
  <c r="I778" i="9"/>
  <c r="E777" i="9"/>
  <c r="I915" i="9"/>
  <c r="E607" i="9"/>
  <c r="I774" i="9"/>
  <c r="E773" i="9"/>
  <c r="I771" i="9"/>
  <c r="E649" i="9"/>
  <c r="I769" i="9"/>
  <c r="E768" i="9"/>
  <c r="I491" i="9"/>
  <c r="E438" i="9"/>
  <c r="I354" i="9"/>
  <c r="E490" i="9"/>
  <c r="I489" i="9"/>
  <c r="E488" i="9"/>
  <c r="I487" i="9"/>
  <c r="E437" i="9"/>
  <c r="I436" i="9"/>
  <c r="E369" i="9"/>
  <c r="I324" i="9"/>
  <c r="E353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EDBDF65-6E6D-4FF0-B2C7-B896EB72BC77}" odcFile="C:\Users\smirnov.av\Documents\Мои источники данных\bi DWH_Cube DWH.odc" keepAlive="1" name="bi DWH_Cube DWH" type="5" refreshedVersion="8" background="1">
    <dbPr connection="Provider=MSOLAP.8;Integrated Security=SSPI;Persist Security Info=True;Initial Catalog=DWH_Cube;Data Source=bi;MDX Compatibility=1;Safety Options=2;MDX Missing Member Mode=Error;Update Isolation Level=2" command="DWH" commandType="1"/>
    <olapPr sendLocale="1" rowDrillCount="1000"/>
  </connection>
</connections>
</file>

<file path=xl/sharedStrings.xml><?xml version="1.0" encoding="utf-8"?>
<sst xmlns="http://schemas.openxmlformats.org/spreadsheetml/2006/main" count="6965" uniqueCount="2053">
  <si>
    <t>TradePointCode</t>
  </si>
  <si>
    <t>STORE_LOCATION_LVL_NM1</t>
  </si>
  <si>
    <t>STORE_LOCATION_NM</t>
  </si>
  <si>
    <t>BrandName</t>
  </si>
  <si>
    <t>ID_groups</t>
  </si>
  <si>
    <t>Борьба с вредными привычками</t>
  </si>
  <si>
    <t>Витамины и обмен веществ</t>
  </si>
  <si>
    <t>Гинекология</t>
  </si>
  <si>
    <t>Дерматология</t>
  </si>
  <si>
    <t>Дыхательная система</t>
  </si>
  <si>
    <t>Зрение и слух</t>
  </si>
  <si>
    <t>Костно-мышечная система</t>
  </si>
  <si>
    <t>Лечебная и селективная косметика</t>
  </si>
  <si>
    <t>Лечений инфекций</t>
  </si>
  <si>
    <t>Масс-маркет</t>
  </si>
  <si>
    <t>Мед. изделия</t>
  </si>
  <si>
    <t>Медицинская техника</t>
  </si>
  <si>
    <t>Мочеполовая система</t>
  </si>
  <si>
    <t>Нервная система</t>
  </si>
  <si>
    <t>Онкология и иммунология</t>
  </si>
  <si>
    <t>От аллергии</t>
  </si>
  <si>
    <t>От боли и воспаления</t>
  </si>
  <si>
    <t>От варикоза</t>
  </si>
  <si>
    <t>Пищеварительный тракт</t>
  </si>
  <si>
    <t>Продукты питания</t>
  </si>
  <si>
    <t>Простуда и грипп</t>
  </si>
  <si>
    <t>Сердце и кровь</t>
  </si>
  <si>
    <t>Товары для матери и ребенка</t>
  </si>
  <si>
    <t>Уход за больными</t>
  </si>
  <si>
    <t>Эндокринология</t>
  </si>
  <si>
    <t>high</t>
  </si>
  <si>
    <t>low</t>
  </si>
  <si>
    <t>medium</t>
  </si>
  <si>
    <t>Revenue</t>
  </si>
  <si>
    <t>ChequeCount</t>
  </si>
  <si>
    <t>TradeSquare</t>
  </si>
  <si>
    <t>А00001</t>
  </si>
  <si>
    <t>БЕ Москва</t>
  </si>
  <si>
    <t>А00001 Москва Маросейка 2/15</t>
  </si>
  <si>
    <t>Доктор Столетов</t>
  </si>
  <si>
    <t>А00002</t>
  </si>
  <si>
    <t>А00002 Москва Комсомольский пр-т 28</t>
  </si>
  <si>
    <t>А00003</t>
  </si>
  <si>
    <t>А00003 Москва Куусинена 6</t>
  </si>
  <si>
    <t>А00004</t>
  </si>
  <si>
    <t>А00004 Москва Красных Зорь 21</t>
  </si>
  <si>
    <t>А00010</t>
  </si>
  <si>
    <t>А00010 Москва Расковой 12</t>
  </si>
  <si>
    <t>А00011</t>
  </si>
  <si>
    <t>А00011 Москва Скобелевская 4</t>
  </si>
  <si>
    <t>А00014</t>
  </si>
  <si>
    <t>А00014 Москва Зеленоград Центральный пр-т к.435</t>
  </si>
  <si>
    <t>Аптека.ру</t>
  </si>
  <si>
    <t>А00022</t>
  </si>
  <si>
    <t>А00022 Москва Зеленодольская 32 к.1</t>
  </si>
  <si>
    <t>Супераптека</t>
  </si>
  <si>
    <t>А00031</t>
  </si>
  <si>
    <t>А00031 Москва Рязанский пр-т 45</t>
  </si>
  <si>
    <t>А00032</t>
  </si>
  <si>
    <t>А00032 Москва Ярославское ш. 2 к.2</t>
  </si>
  <si>
    <t>А00033</t>
  </si>
  <si>
    <t>А00033 Москва Бочвара 15</t>
  </si>
  <si>
    <t>А00036</t>
  </si>
  <si>
    <t>А00036 Москва Пролетарский пр-т 19 к.3</t>
  </si>
  <si>
    <t>А00038</t>
  </si>
  <si>
    <t>А00038 Москва Свободы 20</t>
  </si>
  <si>
    <t>А00041</t>
  </si>
  <si>
    <t>А00041 Москва Ясный пр-д 10</t>
  </si>
  <si>
    <t>МосАптека</t>
  </si>
  <si>
    <t>А00045</t>
  </si>
  <si>
    <t>А00045 Москва Веерная 7 к.1</t>
  </si>
  <si>
    <t>А00050</t>
  </si>
  <si>
    <t>А00050 Москва Шмитовский пр-д 10/7</t>
  </si>
  <si>
    <t>А00052</t>
  </si>
  <si>
    <t>А00052 Москва Ленинградское ш. 44</t>
  </si>
  <si>
    <t>А00053</t>
  </si>
  <si>
    <t>А00053 Москва М.Тимошенко 17</t>
  </si>
  <si>
    <t>А00055</t>
  </si>
  <si>
    <t>А00055 Москва Федеративный пр-т 9 к.1</t>
  </si>
  <si>
    <t>А00084</t>
  </si>
  <si>
    <t>БЕ Юг</t>
  </si>
  <si>
    <t>А00084 Лабинск Халтурина 9а</t>
  </si>
  <si>
    <t>А00093</t>
  </si>
  <si>
    <t>А00093 Холмская Ленина 136а</t>
  </si>
  <si>
    <t>А00099</t>
  </si>
  <si>
    <t>А00099 Гулькевичи Пионерская 92А</t>
  </si>
  <si>
    <t>А00113</t>
  </si>
  <si>
    <t>А00113 Казанская Красная 235В</t>
  </si>
  <si>
    <t>А00116</t>
  </si>
  <si>
    <t>А00116 Армавир Азовская 28</t>
  </si>
  <si>
    <t>А00123</t>
  </si>
  <si>
    <t>А00123 Успенская, ул. Ратимова 5А</t>
  </si>
  <si>
    <t>А00124</t>
  </si>
  <si>
    <t>А00124 Псебай, ул. Комсомольская 12А</t>
  </si>
  <si>
    <t>А00127</t>
  </si>
  <si>
    <t>А00127 Фастовецкая, ул. Ленина 32Г</t>
  </si>
  <si>
    <t>А00128</t>
  </si>
  <si>
    <t>А00128 Терновская Суворова 1Б</t>
  </si>
  <si>
    <t>А00130</t>
  </si>
  <si>
    <t>А00130 Должанская Октябрьская 57</t>
  </si>
  <si>
    <t>А00132</t>
  </si>
  <si>
    <t>А00132 Новорождественская Мира 46 Б/1</t>
  </si>
  <si>
    <t>А00134</t>
  </si>
  <si>
    <t>А00134 Копанская Калинина 82</t>
  </si>
  <si>
    <t>А00137</t>
  </si>
  <si>
    <t>А00137 ст-ца Архангельская, ул. Фрунзе 32А</t>
  </si>
  <si>
    <t>А00154</t>
  </si>
  <si>
    <t>А00154 Вышестеблиевская Ленина 59А</t>
  </si>
  <si>
    <t>А00165</t>
  </si>
  <si>
    <t>А00165 Калниболотская Красных партизан 30</t>
  </si>
  <si>
    <t>А00169</t>
  </si>
  <si>
    <t>А00169 Удобная Ленина 31Г</t>
  </si>
  <si>
    <t>А00189</t>
  </si>
  <si>
    <t>А00189 Ленинградская Кооперации 141 кв-л 91</t>
  </si>
  <si>
    <t>Озерки</t>
  </si>
  <si>
    <t>А00191</t>
  </si>
  <si>
    <t>А00191 Ленинградская 302 Дивизии</t>
  </si>
  <si>
    <t>А00197</t>
  </si>
  <si>
    <t>А00197 Староминская Красная 5/1</t>
  </si>
  <si>
    <t>А00202</t>
  </si>
  <si>
    <t>А00202 Кущевская Почтовый пер.89</t>
  </si>
  <si>
    <t>А00205</t>
  </si>
  <si>
    <t>А00205 Донское с, Солнечная ул, 26А</t>
  </si>
  <si>
    <t>А00221</t>
  </si>
  <si>
    <t>А00221 Тахта, ул. Мира 69А</t>
  </si>
  <si>
    <t>А00227</t>
  </si>
  <si>
    <t>А00227 Благодарный, Первомайская 35</t>
  </si>
  <si>
    <t>А00239</t>
  </si>
  <si>
    <t>А00239 Краснокумское с. Кирова, д. 22а</t>
  </si>
  <si>
    <t>А00266</t>
  </si>
  <si>
    <t>А00266 МО Долгопрудный Пацаева пр-т 7 к.5 оф.8</t>
  </si>
  <si>
    <t>А00275</t>
  </si>
  <si>
    <t>А00275 МО Щербинка Новостроевская 6</t>
  </si>
  <si>
    <t>А00300</t>
  </si>
  <si>
    <t>БЕ Поволжье</t>
  </si>
  <si>
    <t>А00300 Энгельс Волоха 14</t>
  </si>
  <si>
    <t>А00303</t>
  </si>
  <si>
    <t>А00303 Маркс Ленина пр-кт 55</t>
  </si>
  <si>
    <t>А00305</t>
  </si>
  <si>
    <t>А00305 Маркс Строителей пр-кт 6/1</t>
  </si>
  <si>
    <t>А00309</t>
  </si>
  <si>
    <t>А00309 Ершов Интернациональная 49</t>
  </si>
  <si>
    <t>А00310</t>
  </si>
  <si>
    <t>А00310 Ершов Мелиоративная 48б</t>
  </si>
  <si>
    <t>А00316</t>
  </si>
  <si>
    <t>А00316 Елшанка Газовиков 13</t>
  </si>
  <si>
    <t>А00319</t>
  </si>
  <si>
    <t>А00319 Петровск Московская 6 Литер А2</t>
  </si>
  <si>
    <t>А00322</t>
  </si>
  <si>
    <t>А00322 Степное К.Маркса 9</t>
  </si>
  <si>
    <t>А00323</t>
  </si>
  <si>
    <t>А00323 Хвалынск К.С.Петрова-Водкина 5а</t>
  </si>
  <si>
    <t>А00332</t>
  </si>
  <si>
    <t>А00332 Балашов К.Маркса 39</t>
  </si>
  <si>
    <t>А00333</t>
  </si>
  <si>
    <t>А00333 Балашов К.Маркса 95</t>
  </si>
  <si>
    <t>А00334</t>
  </si>
  <si>
    <t>А00334 Балашов Ленина 17</t>
  </si>
  <si>
    <t>А00339</t>
  </si>
  <si>
    <t>А00339 Вольск Саратовская 3/13</t>
  </si>
  <si>
    <t>А00345</t>
  </si>
  <si>
    <t>А00345 Лысые горы Железнодорожная 13</t>
  </si>
  <si>
    <t>А00350</t>
  </si>
  <si>
    <t>А00350 Маркс Ленина пр-кт 103</t>
  </si>
  <si>
    <t>А00355</t>
  </si>
  <si>
    <t>А00355 Пугачев М.Горького 34</t>
  </si>
  <si>
    <t>А00360</t>
  </si>
  <si>
    <t>А00360 Татищево Лапшова 10а</t>
  </si>
  <si>
    <t>А00363</t>
  </si>
  <si>
    <t>А00363 Вязовка Ленина 137</t>
  </si>
  <si>
    <t>А00370</t>
  </si>
  <si>
    <t>А00370 Энгельс Строителей пр-кт 12</t>
  </si>
  <si>
    <t>А00377</t>
  </si>
  <si>
    <t>А00377 Энгельс Волжский пр-т 46</t>
  </si>
  <si>
    <t>А00378</t>
  </si>
  <si>
    <t>А00378 Энгельс Космонавтов 8</t>
  </si>
  <si>
    <t>А00436</t>
  </si>
  <si>
    <t>А00436 Москва Березовой Рощи пр-д 8</t>
  </si>
  <si>
    <t>А00472</t>
  </si>
  <si>
    <t>А00472 МО Горки-10 27/2</t>
  </si>
  <si>
    <t>А00523</t>
  </si>
  <si>
    <t>А00523 МО Котельники 1-ый Покровский пр-д 1</t>
  </si>
  <si>
    <t>А00608</t>
  </si>
  <si>
    <t>А00608 Кущевская Б.Москвича 79</t>
  </si>
  <si>
    <t>А00646</t>
  </si>
  <si>
    <t>БЕ Центр</t>
  </si>
  <si>
    <t>А00646 Орел Комсомольская 77 пом.47</t>
  </si>
  <si>
    <t>А00647</t>
  </si>
  <si>
    <t>А00647 Орел Пушкина 24 пом.76</t>
  </si>
  <si>
    <t>А00648</t>
  </si>
  <si>
    <t>А00648 Орел Приборостроительная 18 пом.111</t>
  </si>
  <si>
    <t>А00652</t>
  </si>
  <si>
    <t>А00652 Орел Космонавтов 5 пом.73</t>
  </si>
  <si>
    <t>А00659</t>
  </si>
  <si>
    <t>А00659 Шахты Советская 119</t>
  </si>
  <si>
    <t>А00667</t>
  </si>
  <si>
    <t>А00667 Шахты Парковая 15 (бывшая Парковая 7)</t>
  </si>
  <si>
    <t>А00669</t>
  </si>
  <si>
    <t>А00669 Шахты Советская 204</t>
  </si>
  <si>
    <t>А00673</t>
  </si>
  <si>
    <t>А00673 Шахты Тамбовский 2/Шахты Жукова 1</t>
  </si>
  <si>
    <t>А00675</t>
  </si>
  <si>
    <t>А00675 Шахты Чернокозова пр. 99б</t>
  </si>
  <si>
    <t>А00698</t>
  </si>
  <si>
    <t>А00698 Москва Дмитровское ш. 108б стр.1</t>
  </si>
  <si>
    <t>А00705</t>
  </si>
  <si>
    <t>А00705 МО ВНИИССОК п, ул. Кленовая 1</t>
  </si>
  <si>
    <t>А00708</t>
  </si>
  <si>
    <t>А00708 Нарышкино Привокзальная 6</t>
  </si>
  <si>
    <t>А00709</t>
  </si>
  <si>
    <t>А00709 Орел Горького 82</t>
  </si>
  <si>
    <t>А00710</t>
  </si>
  <si>
    <t>А00710 Орел Металлургов 1</t>
  </si>
  <si>
    <t>А00711</t>
  </si>
  <si>
    <t>А00711 Орел Комсомольская 235А</t>
  </si>
  <si>
    <t>А00712</t>
  </si>
  <si>
    <t>А00712 Орел Тургенева 43</t>
  </si>
  <si>
    <t>А00715</t>
  </si>
  <si>
    <t>А00715 Орел Комсомольская 255</t>
  </si>
  <si>
    <t>А00718</t>
  </si>
  <si>
    <t>А00718 Ливны Максима Горького 2а</t>
  </si>
  <si>
    <t>А00719</t>
  </si>
  <si>
    <t>А00719 Ливны Кирова 64А</t>
  </si>
  <si>
    <t>А00720</t>
  </si>
  <si>
    <t>А00720 Нарышкино Ленина 94 пом.3</t>
  </si>
  <si>
    <t>А00741</t>
  </si>
  <si>
    <t>А00741 Москва Нижняя Масловка 5</t>
  </si>
  <si>
    <t>А00743</t>
  </si>
  <si>
    <t>А00743 Анапа Крымская 181</t>
  </si>
  <si>
    <t>А00752</t>
  </si>
  <si>
    <t>А00752 Москва Тверская 22</t>
  </si>
  <si>
    <t>А00768</t>
  </si>
  <si>
    <t>А00768 Темрюк Калинина кв-л 184 д.1</t>
  </si>
  <si>
    <t>А00771</t>
  </si>
  <si>
    <t>А00771 Москва Южнобутовская 58</t>
  </si>
  <si>
    <t>А00781</t>
  </si>
  <si>
    <t>А00781 Москва Старобитцевская 11</t>
  </si>
  <si>
    <t>А00782</t>
  </si>
  <si>
    <t>А00782 Москва Базовая д.2 стр.1</t>
  </si>
  <si>
    <t>А00789</t>
  </si>
  <si>
    <t>А00789 Москва Березовой Рощи 12</t>
  </si>
  <si>
    <t>А00793</t>
  </si>
  <si>
    <t>А00793 Москва Варшавское ш.16</t>
  </si>
  <si>
    <t>А00809</t>
  </si>
  <si>
    <t>А00809 Тимашевск Братская 150</t>
  </si>
  <si>
    <t>А00818</t>
  </si>
  <si>
    <t>А00818 Балашов Космонавтов 5</t>
  </si>
  <si>
    <t>А00821</t>
  </si>
  <si>
    <t>А00821 Светлый Гагарина 8 пом.17</t>
  </si>
  <si>
    <t>А00822</t>
  </si>
  <si>
    <t>А00822 Волжский Нечаевой 2А</t>
  </si>
  <si>
    <t>А00823</t>
  </si>
  <si>
    <t>А00823 Волгоград Гвардейская 51-я 38д</t>
  </si>
  <si>
    <t>А00824</t>
  </si>
  <si>
    <t>А00824 Средняя Ахтуба Вятская 17</t>
  </si>
  <si>
    <t>А00826</t>
  </si>
  <si>
    <t>А00826 Волгоград Героев Тулы 9</t>
  </si>
  <si>
    <t>А00827</t>
  </si>
  <si>
    <t>А00827 Волгоград Пельше 10</t>
  </si>
  <si>
    <t>А00828</t>
  </si>
  <si>
    <t>А00828 Волгоград Библиотечная 16а</t>
  </si>
  <si>
    <t>А00829</t>
  </si>
  <si>
    <t>А00829 Волгоград Столетова пр-т 1б</t>
  </si>
  <si>
    <t>А00831</t>
  </si>
  <si>
    <t>А00831 Волгоград Суровикинская 1</t>
  </si>
  <si>
    <t>А00833</t>
  </si>
  <si>
    <t>А00833 Волгоград Столетова пр-т 35</t>
  </si>
  <si>
    <t>А00835</t>
  </si>
  <si>
    <t>А00835 Волгоград Пархоменко 55 А</t>
  </si>
  <si>
    <t>А00868</t>
  </si>
  <si>
    <t>А00868 Лиховской Советская 81а</t>
  </si>
  <si>
    <t>А00870</t>
  </si>
  <si>
    <t>А00870 Шахты Шишкина пер. 177а</t>
  </si>
  <si>
    <t>А00871</t>
  </si>
  <si>
    <t>А00871 Таганрог Москатова 6/2</t>
  </si>
  <si>
    <t>А00872</t>
  </si>
  <si>
    <t>А00872 Таганрог Бабушкина 54А</t>
  </si>
  <si>
    <t>А00875</t>
  </si>
  <si>
    <t>А00875 Орел Кромское шоссе 23</t>
  </si>
  <si>
    <t>А00877</t>
  </si>
  <si>
    <t>А00877 Орел Гагарина 51А1 пом.147</t>
  </si>
  <si>
    <t>А00878</t>
  </si>
  <si>
    <t>А00878 Орел Кромское шоссе 4</t>
  </si>
  <si>
    <t>А00880</t>
  </si>
  <si>
    <t>А00880 Волгоград Ополченская 38</t>
  </si>
  <si>
    <t>А00893</t>
  </si>
  <si>
    <t>А00893 Энгельс Студенческая 64а</t>
  </si>
  <si>
    <t>А00895</t>
  </si>
  <si>
    <t>А00895 Саратов Строителей пр-кт 40</t>
  </si>
  <si>
    <t>А00899</t>
  </si>
  <si>
    <t>А00899 Орел Октябрьская 16/18</t>
  </si>
  <si>
    <t>А00903</t>
  </si>
  <si>
    <t>А00903 Кромы К.Маркса 3</t>
  </si>
  <si>
    <t>А00911</t>
  </si>
  <si>
    <t>А00911 Орел Комсомольская 40 пом.8</t>
  </si>
  <si>
    <t>А00912</t>
  </si>
  <si>
    <t>А00912 Железногорск Ленина 16</t>
  </si>
  <si>
    <t>А00914</t>
  </si>
  <si>
    <t>А00914 Железногорск Димитрова 5</t>
  </si>
  <si>
    <t>А00915</t>
  </si>
  <si>
    <t>А00915 Железногорск Ленина 60</t>
  </si>
  <si>
    <t>А00926</t>
  </si>
  <si>
    <t>А00926 Орел 3-я Курская 1</t>
  </si>
  <si>
    <t>А00927</t>
  </si>
  <si>
    <t>А00927 Орел Наугорское шоссе 88</t>
  </si>
  <si>
    <t>А00931</t>
  </si>
  <si>
    <t>А00931 Губкин Кирова 33</t>
  </si>
  <si>
    <t>А00933</t>
  </si>
  <si>
    <t>А00933 Саратов Волжская 18</t>
  </si>
  <si>
    <t>А00939</t>
  </si>
  <si>
    <t>А00939 Саратов Тархова/Батавина</t>
  </si>
  <si>
    <t>А00940</t>
  </si>
  <si>
    <t>А00940 Саратов Ипподромная 2</t>
  </si>
  <si>
    <t>А00941</t>
  </si>
  <si>
    <t>А00941 Саратов Гвардейская 22</t>
  </si>
  <si>
    <t>А00944</t>
  </si>
  <si>
    <t>А00944 Саратов Крымская 16/24</t>
  </si>
  <si>
    <t>А00950</t>
  </si>
  <si>
    <t>А00950 Саратов Жуковского 20</t>
  </si>
  <si>
    <t>А00952</t>
  </si>
  <si>
    <t>А00952 Саратов Соколовая 18/40</t>
  </si>
  <si>
    <t>А00953</t>
  </si>
  <si>
    <t>А00953 Саратов Чехова 2</t>
  </si>
  <si>
    <t>А00955</t>
  </si>
  <si>
    <t>А00955 Таганрог Вишневая 54-5</t>
  </si>
  <si>
    <t>А00960</t>
  </si>
  <si>
    <t>А00960 Таганрог С.И.Шило 239</t>
  </si>
  <si>
    <t>А00994</t>
  </si>
  <si>
    <t>А00994 Волгоград 8-й Воздушной Армии 38а</t>
  </si>
  <si>
    <t>А00999</t>
  </si>
  <si>
    <t>А00999 Волгоград Ангарская 114</t>
  </si>
  <si>
    <t>А01001</t>
  </si>
  <si>
    <t>А01001 Волгоград Дзержинского 33</t>
  </si>
  <si>
    <t>А01005</t>
  </si>
  <si>
    <t>А01005 Дубки Центральная 7</t>
  </si>
  <si>
    <t>А01015</t>
  </si>
  <si>
    <t>А01015 Энгельс 2-й мкр 27</t>
  </si>
  <si>
    <t>А01016</t>
  </si>
  <si>
    <t>А01016 Энгельс М.Расковой 12</t>
  </si>
  <si>
    <t>А01018</t>
  </si>
  <si>
    <t>А01018 Новопушкинское Вавилова б-р 5</t>
  </si>
  <si>
    <t>А01020</t>
  </si>
  <si>
    <t>А01020 Энгельс Космонавтов 1</t>
  </si>
  <si>
    <t>А01021</t>
  </si>
  <si>
    <t>А01021 Энгельс Тельмана 43</t>
  </si>
  <si>
    <t>А01023</t>
  </si>
  <si>
    <t>А01023 Энгельс Студенческая 62</t>
  </si>
  <si>
    <t>А01037</t>
  </si>
  <si>
    <t>А01037 Москва Сумская 2/12</t>
  </si>
  <si>
    <t>А01039</t>
  </si>
  <si>
    <t>А01039 Москва Братиславская 12</t>
  </si>
  <si>
    <t>А01042</t>
  </si>
  <si>
    <t>А01042 Орел Комсомольская 238 пом 66</t>
  </si>
  <si>
    <t>А01043</t>
  </si>
  <si>
    <t>А01043 Верховье Советская 55а</t>
  </si>
  <si>
    <t>А01044</t>
  </si>
  <si>
    <t>А01044 Ливны Мира 207 пом.72</t>
  </si>
  <si>
    <t>А01045</t>
  </si>
  <si>
    <t>А01045 Ливны Горького 11а</t>
  </si>
  <si>
    <t>А01046</t>
  </si>
  <si>
    <t>А01046 Хвалынск Советская 142</t>
  </si>
  <si>
    <t>А01052</t>
  </si>
  <si>
    <t>А01052 Сосенское А.Монаховой 30 стр.2</t>
  </si>
  <si>
    <t>А01053</t>
  </si>
  <si>
    <t>А01053 Москва Кутузовский 26 стр.1</t>
  </si>
  <si>
    <t>А01057</t>
  </si>
  <si>
    <t>А01057 Орел Молодежи б-р 2</t>
  </si>
  <si>
    <t>А01058</t>
  </si>
  <si>
    <t>А01058 Москва Тимирязевская 23</t>
  </si>
  <si>
    <t>А01059</t>
  </si>
  <si>
    <t>А01059 Москва Зеленоград корп.834А</t>
  </si>
  <si>
    <t>А01060</t>
  </si>
  <si>
    <t>А01060 МО Реутов Дзержинского 11-В</t>
  </si>
  <si>
    <t>А01061</t>
  </si>
  <si>
    <t>А01061 МО Красногорск Карбышева 19А</t>
  </si>
  <si>
    <t>А01062</t>
  </si>
  <si>
    <t>А01062 Москва Энтузиастов 12 корп.2</t>
  </si>
  <si>
    <t>А01063</t>
  </si>
  <si>
    <t>А01063 Москва Ельнинская 23 стр.2</t>
  </si>
  <si>
    <t>А01069</t>
  </si>
  <si>
    <t>БЕ Самсон Москва</t>
  </si>
  <si>
    <t>А01069 Москва Лескова 2</t>
  </si>
  <si>
    <t>Самсон Фарма</t>
  </si>
  <si>
    <t>А01070</t>
  </si>
  <si>
    <t>А01070 МО Жуковский Гагарина 60</t>
  </si>
  <si>
    <t>А01071</t>
  </si>
  <si>
    <t>А01071 МО Королев Исаева 1Б</t>
  </si>
  <si>
    <t>А01072</t>
  </si>
  <si>
    <t>А01072 Москва Грекова 8 стр.2</t>
  </si>
  <si>
    <t>А01073</t>
  </si>
  <si>
    <t>А01073 Москва Малая Никитская 2/1 стр.1</t>
  </si>
  <si>
    <t>А01075</t>
  </si>
  <si>
    <t>БЕ Озерки СЗ</t>
  </si>
  <si>
    <t>А01075 СПб Новаторов б-р  8</t>
  </si>
  <si>
    <t>А01076</t>
  </si>
  <si>
    <t>А01076 СПб Малая Балканская ул.26</t>
  </si>
  <si>
    <t>А01077</t>
  </si>
  <si>
    <t>А01077 СПб Гражданский пр. 66 кор. 2</t>
  </si>
  <si>
    <t>А01078</t>
  </si>
  <si>
    <t>А01078 СПб Энгельса пр. 111  пом. 47-Н</t>
  </si>
  <si>
    <t>А01079</t>
  </si>
  <si>
    <t>А01079 СПб Клочков пер. 6</t>
  </si>
  <si>
    <t>А01080</t>
  </si>
  <si>
    <t>А01080 СПб 2-й Муринский пр.51 пом. 6-Н, Аптека</t>
  </si>
  <si>
    <t>А01081</t>
  </si>
  <si>
    <t>А01081 СПб Новочеркасский пр. 32</t>
  </si>
  <si>
    <t>А01082</t>
  </si>
  <si>
    <t>А01082 СПб Большевиков пр. 21 лит. Р</t>
  </si>
  <si>
    <t>А01083</t>
  </si>
  <si>
    <t>А01083 СПб Бабушкина ул. 42</t>
  </si>
  <si>
    <t>А01084</t>
  </si>
  <si>
    <t>А01084 СПб Елизарова пр. 12</t>
  </si>
  <si>
    <t>А01085</t>
  </si>
  <si>
    <t>А01085 СПб 8-ая линия В.О.  37</t>
  </si>
  <si>
    <t>А01086</t>
  </si>
  <si>
    <t>А01086 СПб Бухарестская ул. 96, 15Н</t>
  </si>
  <si>
    <t>А01087</t>
  </si>
  <si>
    <t>А01087 СПб Беринга ул. 27</t>
  </si>
  <si>
    <t>А01088</t>
  </si>
  <si>
    <t>А01088 СПб Кронштадтская ул. 22</t>
  </si>
  <si>
    <t>А01089</t>
  </si>
  <si>
    <t>А01089 СПб Просвещения пр. 34</t>
  </si>
  <si>
    <t>А01090</t>
  </si>
  <si>
    <t>А01090 СПб Большевиков пр. 2 лит. А</t>
  </si>
  <si>
    <t>А01091</t>
  </si>
  <si>
    <t>А01091 СПб Ленсовета ул. 80</t>
  </si>
  <si>
    <t>А01092</t>
  </si>
  <si>
    <t>А01092 СПб Каменноостровский пр. 39 пом. 8Н</t>
  </si>
  <si>
    <t>А01093</t>
  </si>
  <si>
    <t>А01093 СПб Коломяжский пр. 15 к.2</t>
  </si>
  <si>
    <t>А01094</t>
  </si>
  <si>
    <t>А01094 СПб Комендантский пр. 13 к. 1, 34Н</t>
  </si>
  <si>
    <t>А01095</t>
  </si>
  <si>
    <t>А01095 СПб Гражданский пр. 114 к. 1</t>
  </si>
  <si>
    <t>А01096</t>
  </si>
  <si>
    <t>А01096 СПб Дачный пр. 17 к. 4, Аптека</t>
  </si>
  <si>
    <t>А01097</t>
  </si>
  <si>
    <t>А01097 СПб Московский пр. 5</t>
  </si>
  <si>
    <t>А01098</t>
  </si>
  <si>
    <t>А01098 СПб Стачек пр. 75 лит.А</t>
  </si>
  <si>
    <t>А01099</t>
  </si>
  <si>
    <t>А01099 СПб Комсомола ул. 35</t>
  </si>
  <si>
    <t>А01100</t>
  </si>
  <si>
    <t>А01100 СПб Ярослава Гашека ул. 9</t>
  </si>
  <si>
    <t>А01101</t>
  </si>
  <si>
    <t>А01101 СПб Комендантский пр. 17 к. 1, 43Н</t>
  </si>
  <si>
    <t>А01102</t>
  </si>
  <si>
    <t>А01102 СПб Энгельса пр. 111 пом. 1Н</t>
  </si>
  <si>
    <t>А01103</t>
  </si>
  <si>
    <t>А01103 СПб Московский пр. 167 пом. 13Н</t>
  </si>
  <si>
    <t>А01104</t>
  </si>
  <si>
    <t>А01104 СПб Торфяная дорога 2</t>
  </si>
  <si>
    <t>А01105</t>
  </si>
  <si>
    <t>А01105 СПб Стахановцев ул. 6/8</t>
  </si>
  <si>
    <t>А01106</t>
  </si>
  <si>
    <t>А01106 СПб Ф. Абрамова ул. 8</t>
  </si>
  <si>
    <t>А01107</t>
  </si>
  <si>
    <t>А01107 СПб Савушкина ул. 9</t>
  </si>
  <si>
    <t>А01108</t>
  </si>
  <si>
    <t>А01108 СПб Восстания ул. 55 пом. 3Н</t>
  </si>
  <si>
    <t>А01109</t>
  </si>
  <si>
    <t>А01109 СПб Колпино, Тазаева ул. 5</t>
  </si>
  <si>
    <t>А01110</t>
  </si>
  <si>
    <t>А01110 СПб Старо-Петергофский пр. 43-45</t>
  </si>
  <si>
    <t>А01111</t>
  </si>
  <si>
    <t>А01111 СПб Энгельса пр. 139/21</t>
  </si>
  <si>
    <t>А01112</t>
  </si>
  <si>
    <t>А01112 СПб Московский пр.197</t>
  </si>
  <si>
    <t>А01113</t>
  </si>
  <si>
    <t>А01113 СПб Гражданский  пр. 43 к. 1</t>
  </si>
  <si>
    <t>А01114</t>
  </si>
  <si>
    <t>А01114 СПб Караваевская ул. 24 к.1А</t>
  </si>
  <si>
    <t>А01115</t>
  </si>
  <si>
    <t>А01115 СПб Красное Село, Ленина пр. 85</t>
  </si>
  <si>
    <t>А01116</t>
  </si>
  <si>
    <t>А01116 СПб Спасский пер. 14/35</t>
  </si>
  <si>
    <t>А01117</t>
  </si>
  <si>
    <t>А01117 СПб Московский пр. 25/1</t>
  </si>
  <si>
    <t>А01118</t>
  </si>
  <si>
    <t>А01118 ЛО Мурино, Привокзальная пл. 1-А</t>
  </si>
  <si>
    <t>А01119</t>
  </si>
  <si>
    <t>А01119 ЛО Гатчина, Соборная ул. 11/1</t>
  </si>
  <si>
    <t>А01120</t>
  </si>
  <si>
    <t>А01120 ЛО Всеволожск, Всеволожский пр. 68</t>
  </si>
  <si>
    <t>А01121</t>
  </si>
  <si>
    <t>А01121 ЛО Кириши, Ленина пр. 23</t>
  </si>
  <si>
    <t>А01122</t>
  </si>
  <si>
    <t>А01122 ЛО Выборг, Ушакова ул. 6</t>
  </si>
  <si>
    <t>А01123</t>
  </si>
  <si>
    <t>А01123 ЛО Тихвин, мкр-н 4-й д. 34</t>
  </si>
  <si>
    <t>А01125</t>
  </si>
  <si>
    <t>А01125 СПБ Бухарестская ул. 72 к.1 пом. 4Н</t>
  </si>
  <si>
    <t>А01126</t>
  </si>
  <si>
    <t>А01126 СПб Осипенко ул. 2</t>
  </si>
  <si>
    <t>А01127</t>
  </si>
  <si>
    <t>А01127 СПб Кронштадт, Ленина пр. 35</t>
  </si>
  <si>
    <t>А01129</t>
  </si>
  <si>
    <t>А01129 СПб Колокольная ул. 2/18</t>
  </si>
  <si>
    <t>А01130</t>
  </si>
  <si>
    <t>А01130 СПб Удельный пр. 25</t>
  </si>
  <si>
    <t>А01131</t>
  </si>
  <si>
    <t>А01131 СПб Народная ул. 16</t>
  </si>
  <si>
    <t>А01132</t>
  </si>
  <si>
    <t>А01132 СПб Новоколомяжский пр. 4  к. 1  пом. 50Н</t>
  </si>
  <si>
    <t>А01133</t>
  </si>
  <si>
    <t>А01133 СПб Кондратьевский пр. 49</t>
  </si>
  <si>
    <t>А01134</t>
  </si>
  <si>
    <t>А01134 СПб Ветеранов пр. 122  пом. 103Н</t>
  </si>
  <si>
    <t>А01135</t>
  </si>
  <si>
    <t>А01135 СПб Ленинский пр. 87</t>
  </si>
  <si>
    <t>А01136</t>
  </si>
  <si>
    <t>А01136 СПб Туристская ул. 10</t>
  </si>
  <si>
    <t>А01137</t>
  </si>
  <si>
    <t>А01137 СПб Каменноостровский пр. 9/2</t>
  </si>
  <si>
    <t>А01138</t>
  </si>
  <si>
    <t>А01138 СПб Стачек пр. 47  лит. Е</t>
  </si>
  <si>
    <t>А01139</t>
  </si>
  <si>
    <t>А01139 СПб Большая Зеленина ул. 13 пом. 11Н</t>
  </si>
  <si>
    <t>А01140</t>
  </si>
  <si>
    <t>БЕ Северо-Запад</t>
  </si>
  <si>
    <t>А01140 СПб Кемская ул. 1</t>
  </si>
  <si>
    <t>А01146</t>
  </si>
  <si>
    <t>А01146 СПб Репино, Нагорная ул. 1</t>
  </si>
  <si>
    <t>А01147</t>
  </si>
  <si>
    <t>А01147 СПб Суворовский пр. 1/8</t>
  </si>
  <si>
    <t>А01148</t>
  </si>
  <si>
    <t>А01148 СПб Средний пр. В.О. 25</t>
  </si>
  <si>
    <t>А01155</t>
  </si>
  <si>
    <t>А01155 ЛО Луга, Кирова пр. 33а</t>
  </si>
  <si>
    <t>А01158</t>
  </si>
  <si>
    <t>А01158 ЛО Кингисепп, Воровского ул. 34</t>
  </si>
  <si>
    <t>А01163</t>
  </si>
  <si>
    <t>А01163 СПб Смолячкова ул. 16</t>
  </si>
  <si>
    <t>А01165</t>
  </si>
  <si>
    <t>А01165 СПб Куйбышева ул. 36 пом. 3-Н</t>
  </si>
  <si>
    <t>А01167</t>
  </si>
  <si>
    <t>А01167 СПб Ветеранов пр. 147</t>
  </si>
  <si>
    <t>А01168</t>
  </si>
  <si>
    <t>А01168 СПб Савушкина ул. 131</t>
  </si>
  <si>
    <t>А01169</t>
  </si>
  <si>
    <t>А01169 СПб Богатырский пр. 7 к.2</t>
  </si>
  <si>
    <t>А01170</t>
  </si>
  <si>
    <t>А01170 СПб Политехническая ул. 31</t>
  </si>
  <si>
    <t>А01171</t>
  </si>
  <si>
    <t>А01171 СПб Культуры пр. 11</t>
  </si>
  <si>
    <t>А01172</t>
  </si>
  <si>
    <t>А01172 СПб Наличная ул. 22</t>
  </si>
  <si>
    <t>А01173</t>
  </si>
  <si>
    <t>А01173 СПб Кораблестроителей ул. 44</t>
  </si>
  <si>
    <t>А01174</t>
  </si>
  <si>
    <t>А01174 СПб Стачек пр. 1</t>
  </si>
  <si>
    <t>А01175</t>
  </si>
  <si>
    <t>А01175 СПб Лиговский пр. 27/7</t>
  </si>
  <si>
    <t>А01176</t>
  </si>
  <si>
    <t>А01176 СПб Среднеохтинский пр. 2а</t>
  </si>
  <si>
    <t>А01177</t>
  </si>
  <si>
    <t>А01177 СПб Загородный пр. 36</t>
  </si>
  <si>
    <t>А01178</t>
  </si>
  <si>
    <t>А01178 СПб Декабристов ул. 37</t>
  </si>
  <si>
    <t>А01179</t>
  </si>
  <si>
    <t>А01179 СПб Просвещения пр. 69</t>
  </si>
  <si>
    <t>А01181</t>
  </si>
  <si>
    <t>А01181 СПб, Васенко ул., д.3</t>
  </si>
  <si>
    <t>А01185</t>
  </si>
  <si>
    <t>А01185 СПб, Луначарского пр., д.80</t>
  </si>
  <si>
    <t>Первая Помощь</t>
  </si>
  <si>
    <t>А01186</t>
  </si>
  <si>
    <t>А01186 СПб, Некрасова ул., д.56</t>
  </si>
  <si>
    <t>А01187</t>
  </si>
  <si>
    <t>А01187 СПб, Обуховской обороны пр., д.229</t>
  </si>
  <si>
    <t>А01188</t>
  </si>
  <si>
    <t>А01188 СПб Пушкин, Оранжерейная ул. 63</t>
  </si>
  <si>
    <t>А01190</t>
  </si>
  <si>
    <t>А01190 СПб, Смолячкова ул., д.12</t>
  </si>
  <si>
    <t>А01191</t>
  </si>
  <si>
    <t>А01191 СПб Суворовский пр-кт 54</t>
  </si>
  <si>
    <t>А01193</t>
  </si>
  <si>
    <t>А01193 СПб, Энгельса пр., д.21</t>
  </si>
  <si>
    <t>А01194</t>
  </si>
  <si>
    <t>А01194 СПб, Будапештская ул., д.11</t>
  </si>
  <si>
    <t>А01195</t>
  </si>
  <si>
    <t>А01195 СПб, Бухарестская ул., д.43А</t>
  </si>
  <si>
    <t>А01196</t>
  </si>
  <si>
    <t>А01196 СПб Краснопутиловская ул. 121</t>
  </si>
  <si>
    <t>А01197</t>
  </si>
  <si>
    <t>А01197 СПб Ветеранов пр. 78</t>
  </si>
  <si>
    <t>А01198</t>
  </si>
  <si>
    <t>А01198 СПб Славы пр. 21</t>
  </si>
  <si>
    <t>А01199</t>
  </si>
  <si>
    <t>А01199 СПб Художников пр. 24</t>
  </si>
  <si>
    <t>А01200</t>
  </si>
  <si>
    <t>А01200 СПб Науки пр. 44</t>
  </si>
  <si>
    <t>А01206</t>
  </si>
  <si>
    <t>А01206 СПб Туристская ул. 28</t>
  </si>
  <si>
    <t>А01211</t>
  </si>
  <si>
    <t>А01211 ЛО Сертолово, Ларина ул. 15</t>
  </si>
  <si>
    <t>А01221</t>
  </si>
  <si>
    <t>А01221 Саратов Горького 27</t>
  </si>
  <si>
    <t>А01222</t>
  </si>
  <si>
    <t>А01222 Саратов 50 лет Октября 116В</t>
  </si>
  <si>
    <t>А01223</t>
  </si>
  <si>
    <t>А01223 Саратов Б.Горная 310Б</t>
  </si>
  <si>
    <t>А01224</t>
  </si>
  <si>
    <t>А01224 Соколовый ДОС 18А</t>
  </si>
  <si>
    <t>А01225</t>
  </si>
  <si>
    <t>А01225 Саратов Усть-Курдюмская 11</t>
  </si>
  <si>
    <t>А01226</t>
  </si>
  <si>
    <t>А01226 Энгельс Ф.Энгельса 11</t>
  </si>
  <si>
    <t>А01228</t>
  </si>
  <si>
    <t>А01228 Балашов Космонавтов 2</t>
  </si>
  <si>
    <t>А01229</t>
  </si>
  <si>
    <t>А01229 Балаково Минская 23</t>
  </si>
  <si>
    <t>А01230</t>
  </si>
  <si>
    <t>А01230 Калининск Ленина 132/1</t>
  </si>
  <si>
    <t>А01232</t>
  </si>
  <si>
    <t>А01232 Саратов Вольская 32/34</t>
  </si>
  <si>
    <t>А01235</t>
  </si>
  <si>
    <t>А01235 Петровск Московская 12</t>
  </si>
  <si>
    <t>А01236</t>
  </si>
  <si>
    <t>А01236 Петровск Московская 3 пом.7а</t>
  </si>
  <si>
    <t>А01237</t>
  </si>
  <si>
    <t>А01237 Красный Кут Базарная 1/2б</t>
  </si>
  <si>
    <t>А01240</t>
  </si>
  <si>
    <t>А01240 Саратов Пензенская 31</t>
  </si>
  <si>
    <t>А01242</t>
  </si>
  <si>
    <t>А01242 Саратов Панченко 4/5</t>
  </si>
  <si>
    <t>А01243</t>
  </si>
  <si>
    <t>А01243 Саратов Техническая 3</t>
  </si>
  <si>
    <t>А01244</t>
  </si>
  <si>
    <t>А01244 Балаково Степная 94/1</t>
  </si>
  <si>
    <t>А01257</t>
  </si>
  <si>
    <t>А01257 МО Щелково Радиоцентр №5 7А</t>
  </si>
  <si>
    <t>А01279</t>
  </si>
  <si>
    <t>А01279 МО Летний отдых Колхозная 1</t>
  </si>
  <si>
    <t>А01288</t>
  </si>
  <si>
    <t>А01288 Пенза Победы пр-т 138</t>
  </si>
  <si>
    <t>А01289</t>
  </si>
  <si>
    <t>А01289 Пенза Пушкина 11</t>
  </si>
  <si>
    <t>А01291</t>
  </si>
  <si>
    <t>А01291 Пенза Бакунина/Володарского 27/76</t>
  </si>
  <si>
    <t>А01293</t>
  </si>
  <si>
    <t>А01293 Каменка Чернышевского 2</t>
  </si>
  <si>
    <t>А01295</t>
  </si>
  <si>
    <t>А01295 Пенза Кижеватова 10</t>
  </si>
  <si>
    <t>А01296</t>
  </si>
  <si>
    <t>А01296 Пенза Строителей пр-т 67</t>
  </si>
  <si>
    <t>А01301</t>
  </si>
  <si>
    <t>А01301 Саратов Б.Горная 339</t>
  </si>
  <si>
    <t>А01306</t>
  </si>
  <si>
    <t>А01306 Москва Адмирала Ушакова 5</t>
  </si>
  <si>
    <t>А01321</t>
  </si>
  <si>
    <t>А01321 Краснодар,ул. им. 40-летия Победы, д.144/5, ТАБРИС</t>
  </si>
  <si>
    <t>А01323</t>
  </si>
  <si>
    <t>А01323 Анапа, ул. Астраханская, д. 99, ТЦ КРАСНАЯ ПЛОЩАДЬ</t>
  </si>
  <si>
    <t>А01332</t>
  </si>
  <si>
    <t>А01332 Краснодар, ул. им. Артюшкова В.Д., д. 2</t>
  </si>
  <si>
    <t>А01343</t>
  </si>
  <si>
    <t>А01343 Краснодар, ул. Красная, дом №176</t>
  </si>
  <si>
    <t>А01345</t>
  </si>
  <si>
    <t>А01345 Краснодар, ул. им. Панфилова, д.2/1/ ул. Красных партизан, д.173</t>
  </si>
  <si>
    <t>А01347</t>
  </si>
  <si>
    <t>А01347 Краснодар, ул. Крылатая, д.2, ОЗ МОЛЛ</t>
  </si>
  <si>
    <t>А01353</t>
  </si>
  <si>
    <t>А01353 Краснодар, ул. им. Мачуги В.Н. д. 2, ОКЕЙ</t>
  </si>
  <si>
    <t>А01354</t>
  </si>
  <si>
    <t>А01354 Краснодар, ул. Минская, д. 120/8</t>
  </si>
  <si>
    <t>А01356</t>
  </si>
  <si>
    <t>А01356 Новая Адыгея Тургеневское 27 пом.А05 АШАН</t>
  </si>
  <si>
    <t>А01357</t>
  </si>
  <si>
    <t>А01357 Новая Адыгея Тургеневское 27 пом.01А8096 ИКЕА</t>
  </si>
  <si>
    <t>А01363</t>
  </si>
  <si>
    <t>А01363 Новороссийск, пр. Ленина, д. 7А, ТАБРИС</t>
  </si>
  <si>
    <t>А01368</t>
  </si>
  <si>
    <t>А01368 Краснодар, ул. Промышленная, д. 21/12</t>
  </si>
  <si>
    <t>А01372</t>
  </si>
  <si>
    <t>А01372 Сочи, ул. Голубые Дали, д. 58/2</t>
  </si>
  <si>
    <t>А01373</t>
  </si>
  <si>
    <t>А01373 Сочи, ул. Дарвина, д. 26</t>
  </si>
  <si>
    <t>А01374</t>
  </si>
  <si>
    <t>А01374 Сочи, ул. Конституции СССР, д. 24А</t>
  </si>
  <si>
    <t>А01375</t>
  </si>
  <si>
    <t>А01375 Сочи, пер. Морской, д. 12</t>
  </si>
  <si>
    <t>А01376</t>
  </si>
  <si>
    <t>А01376 Сочи, ул. Московская, д. 22</t>
  </si>
  <si>
    <t>А01378</t>
  </si>
  <si>
    <t xml:space="preserve">А01378 Сочи, ул. Северная, д. 6 Аптека </t>
  </si>
  <si>
    <t>А01380</t>
  </si>
  <si>
    <t xml:space="preserve">А01380 Сочи, ул. Транспортная, д.28 </t>
  </si>
  <si>
    <t>А01386</t>
  </si>
  <si>
    <t>А01386 Краснодар, ул. Тургенева, д.138/6/ул. Дальняя, д. 45</t>
  </si>
  <si>
    <t>А01388</t>
  </si>
  <si>
    <t>А01388 Краснодар, ул.Уральская, д. 79</t>
  </si>
  <si>
    <t>А01390</t>
  </si>
  <si>
    <t>БЕ Сибирь</t>
  </si>
  <si>
    <t>А01390 Куйбышев, с. Чумаково, Костюкова, 1, Аптека</t>
  </si>
  <si>
    <t>Фармация</t>
  </si>
  <si>
    <t>А01394</t>
  </si>
  <si>
    <t>А01394 Аксай Аксайский 23 пом.3084m ИКЕА</t>
  </si>
  <si>
    <t>А01395</t>
  </si>
  <si>
    <t>А01395 Аксай Аксайский 23 пом.А03 АШАН</t>
  </si>
  <si>
    <t>А01402</t>
  </si>
  <si>
    <t>А01402 Ростов-на-Дону Комарова бульвар 24а</t>
  </si>
  <si>
    <t>А01405</t>
  </si>
  <si>
    <t>А01405 Ростов-на-Дону Малиновского 23д</t>
  </si>
  <si>
    <t>А01406</t>
  </si>
  <si>
    <t>А01406 Ростов-на-Дону Малиновского 25</t>
  </si>
  <si>
    <t>А01411</t>
  </si>
  <si>
    <t>А01411 Ростовская обл., Аксайский район, п. Верхнетемерницкий, ул. Обсерваторная, д. №13</t>
  </si>
  <si>
    <t>А01425</t>
  </si>
  <si>
    <t>А01425 Тогучин, п. Шахты, Юбилейная, 28, Аптека</t>
  </si>
  <si>
    <t>А01426</t>
  </si>
  <si>
    <t>А01426 Тогучин, с. Березиково, Почтовая, 2, АП</t>
  </si>
  <si>
    <t>А01434</t>
  </si>
  <si>
    <t>А01434 Краснодар, Володи Головатого 313 пом.20, 20/2</t>
  </si>
  <si>
    <t>А01435</t>
  </si>
  <si>
    <t>А01435 Волгоград ул.Елецкая, 10</t>
  </si>
  <si>
    <t>А01437</t>
  </si>
  <si>
    <t>А01437 Волгоград Качинцев 87</t>
  </si>
  <si>
    <t>Озерки у дома</t>
  </si>
  <si>
    <t>А01439</t>
  </si>
  <si>
    <t>А01439 Волгоград Землячки 110б</t>
  </si>
  <si>
    <t>А01443</t>
  </si>
  <si>
    <t>А01443 Волгоград ул.Г.Сталинграда, 3А (Аптечный пункт)</t>
  </si>
  <si>
    <t>А01449</t>
  </si>
  <si>
    <t>А01449 Волжский Ленина 50</t>
  </si>
  <si>
    <t>А01450</t>
  </si>
  <si>
    <t>А01450 Волжский Пионерская 38б</t>
  </si>
  <si>
    <t>А01462</t>
  </si>
  <si>
    <t>А01462 Волгоград Н.Отрады 26</t>
  </si>
  <si>
    <t>А01463</t>
  </si>
  <si>
    <t>А01463 Волгоград Титова 36</t>
  </si>
  <si>
    <t>А01468</t>
  </si>
  <si>
    <t>А01468 Москва Газопровод 1</t>
  </si>
  <si>
    <t>А01469</t>
  </si>
  <si>
    <t>А01469 Москва Профсоюзная 5/9</t>
  </si>
  <si>
    <t>А01471</t>
  </si>
  <si>
    <t>БЕ Ниж.Новгород</t>
  </si>
  <si>
    <t>А01471 Муром-2, ул.Советская, 21 (Аптечный пункт)</t>
  </si>
  <si>
    <t>А01472</t>
  </si>
  <si>
    <t>А01472 Рыбинск ул.Крестовая, 14/36 (Аптека)</t>
  </si>
  <si>
    <t>А01474</t>
  </si>
  <si>
    <t>А01474 Чебоксары ул.Гагарина, 5 (Аптека)</t>
  </si>
  <si>
    <t>А01483</t>
  </si>
  <si>
    <t>А01483 Краснодар,ул. им. Атарбекова, д. 1/1</t>
  </si>
  <si>
    <t>А01484</t>
  </si>
  <si>
    <t>А01484 Краснодар, ул. Уральская, д.11</t>
  </si>
  <si>
    <t>А01491</t>
  </si>
  <si>
    <t>А01491 СПб, Заневский пр., д.23</t>
  </si>
  <si>
    <t>А01492</t>
  </si>
  <si>
    <t>А01492 СПб, 2-я Красноармейская, 2/27</t>
  </si>
  <si>
    <t>А01493</t>
  </si>
  <si>
    <t>А01493 СПб, Байконурская, 26 лит А, Аптека</t>
  </si>
  <si>
    <t>А01496</t>
  </si>
  <si>
    <t>А01496 СПб Будапештская ул. 72 к. 1</t>
  </si>
  <si>
    <t>А01497</t>
  </si>
  <si>
    <t>А01497 СПб, Гражданский пр., д.68</t>
  </si>
  <si>
    <t>А01499</t>
  </si>
  <si>
    <t>А01499 СПб, М.Говорова ул., д.11/3</t>
  </si>
  <si>
    <t>А01500</t>
  </si>
  <si>
    <t>А01500 СПб, Металлистов пр., д.88</t>
  </si>
  <si>
    <t>А01502</t>
  </si>
  <si>
    <t>А01502 СПб, Савушкина ул., д.1/2</t>
  </si>
  <si>
    <t>А01503</t>
  </si>
  <si>
    <t>А01503 СПб, Серебристый, 27 к.2, Аптека</t>
  </si>
  <si>
    <t>А01504</t>
  </si>
  <si>
    <t>А01504 СПб, Сиреневый б., д.18А</t>
  </si>
  <si>
    <t>А01506</t>
  </si>
  <si>
    <t>А01506 СПб, Типанова, 8</t>
  </si>
  <si>
    <t>А01507</t>
  </si>
  <si>
    <t>А01507 СПб, Тихорецкий пр., д.7, корп.1</t>
  </si>
  <si>
    <t>А01508</t>
  </si>
  <si>
    <t>А01508 СПб, Торжковская, 2 к.1, Аптека</t>
  </si>
  <si>
    <t>А01517</t>
  </si>
  <si>
    <t>А01517 Рыбинск ул.Кирова, 32 (Аптечный пункт)</t>
  </si>
  <si>
    <t>А01520</t>
  </si>
  <si>
    <t>А01520 Балахна, пл.Советская, 18 (Аптека)</t>
  </si>
  <si>
    <t>А01521</t>
  </si>
  <si>
    <t>А01521 Выкса, ул. Островского, 52 (Аптека)</t>
  </si>
  <si>
    <t>А01533</t>
  </si>
  <si>
    <t>А01533 Н.Новгород Родионова 165/13 Аптечный пункт</t>
  </si>
  <si>
    <t>А01536</t>
  </si>
  <si>
    <t>А01536 Н.Новгород Ванеева 30/2 Аптечный пункт</t>
  </si>
  <si>
    <t>А01537</t>
  </si>
  <si>
    <t>А01537 Выкса, ул.Чкалова, 7 (Аптека)</t>
  </si>
  <si>
    <t>А01538</t>
  </si>
  <si>
    <t>А01538 Н.Новгород Комсомольская пл.6/1 Аптечный пункт</t>
  </si>
  <si>
    <t>А01542</t>
  </si>
  <si>
    <t>А01542 Н.Новгород Березовская 83 Аптека</t>
  </si>
  <si>
    <t>А01543</t>
  </si>
  <si>
    <t>А01543 Новосибирск Дуси Ковальчук 75/3</t>
  </si>
  <si>
    <t>А01544</t>
  </si>
  <si>
    <t>А01544 Новосибирск Красный пр-кт 157/1</t>
  </si>
  <si>
    <t>А01545</t>
  </si>
  <si>
    <t>А01545 Новосибирск К.Маркса пл.5</t>
  </si>
  <si>
    <t>А01546</t>
  </si>
  <si>
    <t>А01546 Новосибирск Красный пр-кт 30</t>
  </si>
  <si>
    <t>А01547</t>
  </si>
  <si>
    <t>А01547 Новосибирск Титова 1</t>
  </si>
  <si>
    <t>А01548</t>
  </si>
  <si>
    <t>А01548 Новосибирск Громова 7</t>
  </si>
  <si>
    <t>А01549</t>
  </si>
  <si>
    <t>А01549 МО, д. Путилково, МКАД 71 км д.1, Окей</t>
  </si>
  <si>
    <t>А01550</t>
  </si>
  <si>
    <t>А01550 МО, Долгопрудный г., Лихачевское ш., д.13Б</t>
  </si>
  <si>
    <t>А01554</t>
  </si>
  <si>
    <t>А01554 МО, Новоивановское, Западная, 100, Аптека</t>
  </si>
  <si>
    <t>А01555</t>
  </si>
  <si>
    <t>А01555 МО, Ногинский р-н, Автодорога М-7,  5, Аптека, ОКей</t>
  </si>
  <si>
    <t>А01558</t>
  </si>
  <si>
    <t>А01558 МО, Подольск, Вокзальная пл., д.8, Аптека</t>
  </si>
  <si>
    <t>А01564</t>
  </si>
  <si>
    <t>А01564 Москва Серпуховская Б. 34-36</t>
  </si>
  <si>
    <t>А01566</t>
  </si>
  <si>
    <t>А01566 Москва Введенского 13Б</t>
  </si>
  <si>
    <t>А01567</t>
  </si>
  <si>
    <t>А01567 Москва, Дмитровское ш., д.42</t>
  </si>
  <si>
    <t>А01568</t>
  </si>
  <si>
    <t>А01568 Москва, Киевская, 2, Аптека</t>
  </si>
  <si>
    <t>А01572</t>
  </si>
  <si>
    <t>А01572 Москва, Мира пр, 211-Вавилон 2, Аптека</t>
  </si>
  <si>
    <t>А01575</t>
  </si>
  <si>
    <t>А01575 Москва, Профсоюзная, 129а  1 этаж, Аптека</t>
  </si>
  <si>
    <t>А01576</t>
  </si>
  <si>
    <t>А01576 Москва, Профсоюзная, 129а подвал, Аптека</t>
  </si>
  <si>
    <t>А01577</t>
  </si>
  <si>
    <t>А01577 Москва, Святоозерская, 1А, Аптека, Окей</t>
  </si>
  <si>
    <t>А01579</t>
  </si>
  <si>
    <t>А01579 Москва Тургеневская пл.2</t>
  </si>
  <si>
    <t>А01580</t>
  </si>
  <si>
    <t>А01580 Москва Флотская 50</t>
  </si>
  <si>
    <t>А01583</t>
  </si>
  <si>
    <t>А01583 Владимир ул.Верхняя Дуброва, 21 (Аптечный пункт)</t>
  </si>
  <si>
    <t>А01586</t>
  </si>
  <si>
    <t>А01586 Владимир пр. Строителей, 32а (Аптека)</t>
  </si>
  <si>
    <t>А01587</t>
  </si>
  <si>
    <t>А01587 Владимир ул.Гастелло,2 (Аптечный пункт)</t>
  </si>
  <si>
    <t>А01598</t>
  </si>
  <si>
    <t>А01598 Канаш пр.Ленина, 11 (Аптечный пункт)</t>
  </si>
  <si>
    <t>А01602</t>
  </si>
  <si>
    <t>А01602 Муром-1, ул.Московская, 119 (Аптечный пункт)</t>
  </si>
  <si>
    <t>А01603</t>
  </si>
  <si>
    <t>А01603 Н.Новгород, 60 лет Октября, 14/12, Аптека</t>
  </si>
  <si>
    <t>А01604</t>
  </si>
  <si>
    <t>А01604 Н.Новгород Адмирала Макарова 3</t>
  </si>
  <si>
    <t>А01605</t>
  </si>
  <si>
    <t>А01605 Н.Новгород, Академика Лебедева, 2, Аптека</t>
  </si>
  <si>
    <t>А01606</t>
  </si>
  <si>
    <t>А01606 Н.Новгород, Алексеевская, 4, Аптека</t>
  </si>
  <si>
    <t>А01607</t>
  </si>
  <si>
    <t>А01607 Н.Новгород, Арзамас, Ленина, 137В, Аптека</t>
  </si>
  <si>
    <t>А01618</t>
  </si>
  <si>
    <t>А01618 Н.Новгород, Верхне-Печерская, 14, Аптека</t>
  </si>
  <si>
    <t>А01619</t>
  </si>
  <si>
    <t>А01619 Н.Новгород, Выкса, Ленина, 17, Аптека</t>
  </si>
  <si>
    <t>А01624</t>
  </si>
  <si>
    <t>А01624 Н.Новгород, Гордеевская, 2, Аптека</t>
  </si>
  <si>
    <t>А01626</t>
  </si>
  <si>
    <t>А01626 Н.Новгород, Деревообделочная, 2, Аптека</t>
  </si>
  <si>
    <t>А01633</t>
  </si>
  <si>
    <t>А01633 Н.Новгород Маршала Жукова пл.1А</t>
  </si>
  <si>
    <t>А01634</t>
  </si>
  <si>
    <t>А01634 Н.Новгород, Заволжье, Пономарева, 1, Аптека</t>
  </si>
  <si>
    <t>А01635</t>
  </si>
  <si>
    <t>А01635 Н.Новгород, Ильинская, 53/2, Аптека</t>
  </si>
  <si>
    <t>А01636</t>
  </si>
  <si>
    <t>А01636 Н.Новгород, Исполкома, 8, Аптека</t>
  </si>
  <si>
    <t>А01641</t>
  </si>
  <si>
    <t>А01641 Н.Новгород, Коминтерна, 105, Аптека</t>
  </si>
  <si>
    <t>А01647</t>
  </si>
  <si>
    <t>А01647 Н.Новгород, Кстово, 40 лет Октября, 3, Аптека</t>
  </si>
  <si>
    <t>А01648</t>
  </si>
  <si>
    <t>А01648 Н.Новгород, Кстово, Зеленая, 1, Аптека</t>
  </si>
  <si>
    <t>А01652</t>
  </si>
  <si>
    <t>А01652 Н.Новгород, Ленина 113, Аптека, ОКей</t>
  </si>
  <si>
    <t>А01660</t>
  </si>
  <si>
    <t>А01660 Н.Новгород Максима Горького 149А</t>
  </si>
  <si>
    <t>А01662</t>
  </si>
  <si>
    <t>А01662 Н.Новгород, Московское ш., 126, Аптека</t>
  </si>
  <si>
    <t>А01664</t>
  </si>
  <si>
    <t>А01664 Н.Новгород, Московское ш., 306, Аптека</t>
  </si>
  <si>
    <t>А01665</t>
  </si>
  <si>
    <t>А01665 Н.Новгород, Ногина, 7, Аптека</t>
  </si>
  <si>
    <t>А01667</t>
  </si>
  <si>
    <t>А01667 Н.Новгород, Октября, 2а, Аптека</t>
  </si>
  <si>
    <t>А01668</t>
  </si>
  <si>
    <t>А01668 Н.Новгород, Ошарская, 15, Аптека</t>
  </si>
  <si>
    <t>А01669</t>
  </si>
  <si>
    <t>А01669 Н.Новгород, Политбойцов, 12, Аптека</t>
  </si>
  <si>
    <t>А01673</t>
  </si>
  <si>
    <t>А01673 Н.Новгород, Родионова, 17 пом.П6</t>
  </si>
  <si>
    <t>А01675</t>
  </si>
  <si>
    <t>А01675 Н.Новгород, Саров, Московская, 4/1, Аптека</t>
  </si>
  <si>
    <t>А01677</t>
  </si>
  <si>
    <t>А01677 Н.Новгород, Семенов, Матвеева, 2, Аптека</t>
  </si>
  <si>
    <t>А01699</t>
  </si>
  <si>
    <t>А01699 Чебоксары пр.Ленина, 3 (Аптека)</t>
  </si>
  <si>
    <t>А01702</t>
  </si>
  <si>
    <t>А01702 Чебоксары пр.Тракторостроителей, 35 А (Аптечный пункт)</t>
  </si>
  <si>
    <t>А01703</t>
  </si>
  <si>
    <t>А01703 Чебоксары пр.Московский, 10 (Аптечный пункт)</t>
  </si>
  <si>
    <t>А01706</t>
  </si>
  <si>
    <t>А01706 Рузаевка, Горшкова, 12, Аптека</t>
  </si>
  <si>
    <t>А01707</t>
  </si>
  <si>
    <t>А01707 Рузаевка, Ленина, 45, Аптека</t>
  </si>
  <si>
    <t>А01710</t>
  </si>
  <si>
    <t>А01710 Самара, Ташкентская, 99, Аптека</t>
  </si>
  <si>
    <t>А01711</t>
  </si>
  <si>
    <t>А01711 Самара, Тольятти, Борковская, 81, Аптека, Окей</t>
  </si>
  <si>
    <t>А01716</t>
  </si>
  <si>
    <t>А01716 Саранск, Веселовского, 62А, Аптека</t>
  </si>
  <si>
    <t>А01717</t>
  </si>
  <si>
    <t>А01717 Саранск, Гагарина, 99А, Аптека</t>
  </si>
  <si>
    <t>А01721</t>
  </si>
  <si>
    <t>А01721 Саранск, Пролетарская, 110, Аптека</t>
  </si>
  <si>
    <t>А01722</t>
  </si>
  <si>
    <t>А01722 Саранск, Ульянова, 93, Аптека</t>
  </si>
  <si>
    <t>А01723</t>
  </si>
  <si>
    <t>А01723 Уфа, Маршала Жукова, 37, Аптека, ОКей</t>
  </si>
  <si>
    <t>А01724</t>
  </si>
  <si>
    <t>А01724 Уфа, Энтузиастов, 18, Аптека, ОКей</t>
  </si>
  <si>
    <t>А01736</t>
  </si>
  <si>
    <t>А01736 ЛО, Гатчина, Ленинградское, 12, Аптека, Окей</t>
  </si>
  <si>
    <t>А01737</t>
  </si>
  <si>
    <t>А01737 ЛО, Кингисепп, 1-я линия, 2Б, Аптека, Магнит</t>
  </si>
  <si>
    <t>А01739</t>
  </si>
  <si>
    <t>А01739 ЛО, Приладожский, 23 А, Аптека (новая2)</t>
  </si>
  <si>
    <t>А01741</t>
  </si>
  <si>
    <t>А01741 ЛО, Шлиссельбург, 1 Мая, 20, Аптека</t>
  </si>
  <si>
    <t>А01742</t>
  </si>
  <si>
    <t>А01742 ПО, Псков, Кузбасской Дивизии, 19, Аптека</t>
  </si>
  <si>
    <t>А01747</t>
  </si>
  <si>
    <t>А01747 СПб, 11-я линия, д.32/44, лит.А</t>
  </si>
  <si>
    <t>А01750</t>
  </si>
  <si>
    <t>А01750 СПб, 7-линия В.О., 24а</t>
  </si>
  <si>
    <t>А01751</t>
  </si>
  <si>
    <t>А01751 СПб, 9-я линия В.О, 56, Аптека</t>
  </si>
  <si>
    <t>А01752</t>
  </si>
  <si>
    <t>А01752 СПб, Авангардная, 14, Аптека</t>
  </si>
  <si>
    <t>А01753</t>
  </si>
  <si>
    <t>А01753 СПб, Адмирала Трибуца, д.7</t>
  </si>
  <si>
    <t>А01754</t>
  </si>
  <si>
    <t>А01754 СПб, Английский пр., д.40</t>
  </si>
  <si>
    <t>А01755</t>
  </si>
  <si>
    <t>А01755 СПб, Балканская, 5 лит Е (бывш.лит.Ж) Аптека</t>
  </si>
  <si>
    <t>А01756</t>
  </si>
  <si>
    <t>А01756 СПб, Богатырский пр., д. 54/32, лит.А</t>
  </si>
  <si>
    <t>А01757</t>
  </si>
  <si>
    <t>А01757 СПб, Богатырский, 13, Аптека, ОКей</t>
  </si>
  <si>
    <t>А01759</t>
  </si>
  <si>
    <t>А01759 СПб, Богатырский, 42, Аптека, Окей</t>
  </si>
  <si>
    <t>А01760</t>
  </si>
  <si>
    <t>А01760 СПб, Большая Зеленина, 13</t>
  </si>
  <si>
    <t>А01763</t>
  </si>
  <si>
    <t>А01763 СПб, Большевиков,10, Аптека, ОКей</t>
  </si>
  <si>
    <t>А01764</t>
  </si>
  <si>
    <t>А01764 СПб, Большой пр В.О., 47, Аптека</t>
  </si>
  <si>
    <t>А01766</t>
  </si>
  <si>
    <t>А01766 СПб, Большой пр.В.О., 63/17, Аптека</t>
  </si>
  <si>
    <t>А01767</t>
  </si>
  <si>
    <t>А01767 СПб, Боткинская ул., д.1</t>
  </si>
  <si>
    <t>А01768</t>
  </si>
  <si>
    <t>А01768 СПб, Будапештская ул., д. 83/39, лит. А</t>
  </si>
  <si>
    <t>А01769</t>
  </si>
  <si>
    <t>А01769 Красноярск 9 Мая 77</t>
  </si>
  <si>
    <t>А01770</t>
  </si>
  <si>
    <t>А01770 СПб, Бухарестская ул., д.156</t>
  </si>
  <si>
    <t>А01776</t>
  </si>
  <si>
    <t>А01776 СПб, Ветеранов пр., д.108</t>
  </si>
  <si>
    <t>А01779</t>
  </si>
  <si>
    <t>А01779 СПб, Ветеранов пр., д.53/56</t>
  </si>
  <si>
    <t>А01781</t>
  </si>
  <si>
    <t>А01781 СПб, Владимирский пр., д.16</t>
  </si>
  <si>
    <t>А01782</t>
  </si>
  <si>
    <t>А01782 СПб, Воскова ул., д.15-17</t>
  </si>
  <si>
    <t>А01784</t>
  </si>
  <si>
    <t>А01784 СПб, Выборгское ш., д.503_Максидом</t>
  </si>
  <si>
    <t>А01786</t>
  </si>
  <si>
    <t>А01786 СПб, Выборгское, 19, Аптека, ОКей</t>
  </si>
  <si>
    <t>А01788</t>
  </si>
  <si>
    <t>А01788 СПб, Выборгское, 3, Аптека, ОКей</t>
  </si>
  <si>
    <t>А01789</t>
  </si>
  <si>
    <t>А01789 СПб, Галерная, 26, Аптека</t>
  </si>
  <si>
    <t>Радуга</t>
  </si>
  <si>
    <t>А01790</t>
  </si>
  <si>
    <t>А01790 СПб, Гороховая, 16/71</t>
  </si>
  <si>
    <t>А01791</t>
  </si>
  <si>
    <t>А01791 СПб, Гражданский, 41, Аптека</t>
  </si>
  <si>
    <t>А01792</t>
  </si>
  <si>
    <t>А01792 СПб, Д.Бедного ул., д.28</t>
  </si>
  <si>
    <t>А01795</t>
  </si>
  <si>
    <t>А01795 СПб, Детская ул., д.11, лит.А</t>
  </si>
  <si>
    <t>А01797</t>
  </si>
  <si>
    <t>А01797 СПб, Дунайский пр., д.64_Максидом</t>
  </si>
  <si>
    <t>А01798</t>
  </si>
  <si>
    <t>А01798 СПб, Дыбенко, 13/1</t>
  </si>
  <si>
    <t>А01800</t>
  </si>
  <si>
    <t>А01800 СПб, Есенина, 4/2</t>
  </si>
  <si>
    <t>А01803</t>
  </si>
  <si>
    <t>А01803 СПб, Заневский, 65/1, Аптека, ОКей</t>
  </si>
  <si>
    <t>А01804</t>
  </si>
  <si>
    <t>А01804 СПб, Заневский, 67, Аптека</t>
  </si>
  <si>
    <t>А01805</t>
  </si>
  <si>
    <t>А01805 СПб, Звездная ул., д.8</t>
  </si>
  <si>
    <t>А01806</t>
  </si>
  <si>
    <t>А01806 СПб, Зеленогорск, Привокзальная, 3, Аптека</t>
  </si>
  <si>
    <t>А01807</t>
  </si>
  <si>
    <t>А01807 СПб, Индустриальный пр., д.11</t>
  </si>
  <si>
    <t>А01809</t>
  </si>
  <si>
    <t>А01809 СПб, Индустриальный, 25, Аптека, ОКей</t>
  </si>
  <si>
    <t>А01810</t>
  </si>
  <si>
    <t>А01810 СПб, Искровский, 2, Аптека</t>
  </si>
  <si>
    <t>А01814</t>
  </si>
  <si>
    <t>А01814 СПб, Кирочная ул., д.38</t>
  </si>
  <si>
    <t>А01815</t>
  </si>
  <si>
    <t>А01815 СПб, Коллонтай ул., д.28</t>
  </si>
  <si>
    <t>А01816</t>
  </si>
  <si>
    <t>А01816 СПб, Коллонтай ул., д.31,корп.2</t>
  </si>
  <si>
    <t>А01818</t>
  </si>
  <si>
    <t>А01818 СПб, Коломяжский, 19, Аптека</t>
  </si>
  <si>
    <t>А01819</t>
  </si>
  <si>
    <t>А01819 СПб, Колпино г., В.Слуцкой ул., д.46/2</t>
  </si>
  <si>
    <t>А01821</t>
  </si>
  <si>
    <t>А01821 СПб, Колпино, Октябрьская, 8, Аптека</t>
  </si>
  <si>
    <t>А01822</t>
  </si>
  <si>
    <t>А01822 СПб, Колпино, Тверская, 58, Аптека</t>
  </si>
  <si>
    <t>А01824</t>
  </si>
  <si>
    <t>А01824 СПб, Колпино, Трудящихся, 35/2, Аптека</t>
  </si>
  <si>
    <t>А01825</t>
  </si>
  <si>
    <t>А01825 СПб, Комендантский пр., д.21, корп.1, пом.14-Н, лит.А</t>
  </si>
  <si>
    <t>А01828</t>
  </si>
  <si>
    <t>А01828 СПб, Кондратьевский, 64</t>
  </si>
  <si>
    <t>А01829</t>
  </si>
  <si>
    <t>А01829 СПб, Космонавтов, 14, Аптека</t>
  </si>
  <si>
    <t>А01830</t>
  </si>
  <si>
    <t>А01830 СПб, Космонавтов, 45, Аптека, ОКей</t>
  </si>
  <si>
    <t>А01831</t>
  </si>
  <si>
    <t>А01831 СПб, Костюшко, 2, Аптека</t>
  </si>
  <si>
    <t>А01833</t>
  </si>
  <si>
    <t>А01833 СПб, Кр.Текстильщика ул., д.10-12Д</t>
  </si>
  <si>
    <t>А01837</t>
  </si>
  <si>
    <t>А01837 СПб, Л.Голикова ул., д.27, корп.3</t>
  </si>
  <si>
    <t>А01838</t>
  </si>
  <si>
    <t>А01838 СПб, Ленина, 20 А</t>
  </si>
  <si>
    <t>А01839</t>
  </si>
  <si>
    <t>А01839 СПб, Ленинский пр., д.101, лит. Ж</t>
  </si>
  <si>
    <t>А01840</t>
  </si>
  <si>
    <t>А01840 СПб, Ленинский пр., д.90</t>
  </si>
  <si>
    <t>А01842</t>
  </si>
  <si>
    <t>А01842 СПб, Ленская ул., д.18</t>
  </si>
  <si>
    <t>А01844</t>
  </si>
  <si>
    <t>А01844 СПб, Лиговский пр., д.44, лит.Б</t>
  </si>
  <si>
    <t>А01845</t>
  </si>
  <si>
    <t>А01845 СПб, Луначарского пр., д.52, корп.1, лит.А</t>
  </si>
  <si>
    <t>А01847</t>
  </si>
  <si>
    <t>А01847 СПб, М.Балканская, 27, Аптека, ОКей</t>
  </si>
  <si>
    <t>А01849</t>
  </si>
  <si>
    <t>А01849 СПб, Малый В.О., д.88</t>
  </si>
  <si>
    <t>А01850</t>
  </si>
  <si>
    <t>А01850 СПб, Маршала Жукова, 31, Аптека, ОКей</t>
  </si>
  <si>
    <t>А01852</t>
  </si>
  <si>
    <t>А01852 СПб, Менделеевская линия, 3, Аптека</t>
  </si>
  <si>
    <t>А01853</t>
  </si>
  <si>
    <t>А01853 СПб, Металлистов пр., д.113, лит.А</t>
  </si>
  <si>
    <t>А01854</t>
  </si>
  <si>
    <t>А01854 СПб, Мичуринская ул., д.21/11</t>
  </si>
  <si>
    <t>А01856</t>
  </si>
  <si>
    <t>А01856 СПб, Московский пр., д.167</t>
  </si>
  <si>
    <t>А01857</t>
  </si>
  <si>
    <t>А01857 СПб, Московский пр., д.197/А</t>
  </si>
  <si>
    <t>А01858</t>
  </si>
  <si>
    <t>А01858 СПб, Московский пр., д.220а, лит.А</t>
  </si>
  <si>
    <t>А01859</t>
  </si>
  <si>
    <t>А01859 СПб, Московский, 137, Аптека, ОКей</t>
  </si>
  <si>
    <t>А01862</t>
  </si>
  <si>
    <t>А01862 СПб, Наставников пр., д.31, корп.1</t>
  </si>
  <si>
    <t>А01863</t>
  </si>
  <si>
    <t>А01863 СПб, Науки пр., д.21, корп.1</t>
  </si>
  <si>
    <t>А01864</t>
  </si>
  <si>
    <t>А01864 СПб, Науки пр., д.30</t>
  </si>
  <si>
    <t>А01865</t>
  </si>
  <si>
    <t>А01865 СПб, Науки пр-кт, 17, корп.1, лит.А, ОКей</t>
  </si>
  <si>
    <t>А01866</t>
  </si>
  <si>
    <t>А01866 СПб, Невский пр., д. 11/2, лит.А</t>
  </si>
  <si>
    <t>А01868</t>
  </si>
  <si>
    <t>А01868 СПб, Невский пр-т, 158 А</t>
  </si>
  <si>
    <t>А01869</t>
  </si>
  <si>
    <t>А01869 СПб, Невский, 98</t>
  </si>
  <si>
    <t>А01873</t>
  </si>
  <si>
    <t>А01873 СПб, Новаторов б., д.108</t>
  </si>
  <si>
    <t>А01875</t>
  </si>
  <si>
    <t>А01875 СПб, О. Дундича, 17/1, лит А</t>
  </si>
  <si>
    <t>А01877</t>
  </si>
  <si>
    <t>А01877 СПб, Обводный, 183, Аптека</t>
  </si>
  <si>
    <t>А01878</t>
  </si>
  <si>
    <t>А01878 ЛО, Новое Девяткино, Главная, 61, Аптека</t>
  </si>
  <si>
    <t>А01880</t>
  </si>
  <si>
    <t>А01880 СПб, Одоевского ул., д.31</t>
  </si>
  <si>
    <t>А01882</t>
  </si>
  <si>
    <t>А01882 СПб, Партизана Германа, 2, Аптека</t>
  </si>
  <si>
    <t>А01883</t>
  </si>
  <si>
    <t>А01883 СПб, Песочный, Ленинградская, 54, Аптека</t>
  </si>
  <si>
    <t>А01884</t>
  </si>
  <si>
    <t>А01884 СПб, Пестеля, 25, Аптека</t>
  </si>
  <si>
    <t>А01889</t>
  </si>
  <si>
    <t>А01889 СПб, Пискаревский пр., д.39</t>
  </si>
  <si>
    <t>А01891</t>
  </si>
  <si>
    <t>А01891 СПб, Понтонный, Товпеко, 15, Аптека</t>
  </si>
  <si>
    <t>А01894</t>
  </si>
  <si>
    <t>А01894 СПб, Просвещения пр., д.35</t>
  </si>
  <si>
    <t>А01895</t>
  </si>
  <si>
    <t>А01895 СПб, Просвещения ул., д.68, корп.1</t>
  </si>
  <si>
    <t>А01896</t>
  </si>
  <si>
    <t>А01896 СПб, Просвещения, 19, Аптека</t>
  </si>
  <si>
    <t>А01897</t>
  </si>
  <si>
    <t>А01897 СПб, Просвещения, 80, Аптека, ОКей</t>
  </si>
  <si>
    <t>А01898</t>
  </si>
  <si>
    <t>А01898 СПб, Пулковская, 19, Аптека</t>
  </si>
  <si>
    <t>А01899</t>
  </si>
  <si>
    <t>А01899 СПб Пулковское ш.  20 к.4</t>
  </si>
  <si>
    <t>А01900</t>
  </si>
  <si>
    <t>А01900 СПб, Пулковское, 17, Аптека, ОКей,А-165 (Доринда)</t>
  </si>
  <si>
    <t>А01902</t>
  </si>
  <si>
    <t>А01902 СПб, Колпино, Трудящихся бул, 12, Аптека</t>
  </si>
  <si>
    <t>А01903</t>
  </si>
  <si>
    <t>А01903 СПб Пушкин Полковая 1/25 лит.А пом.8Н</t>
  </si>
  <si>
    <t>А01905</t>
  </si>
  <si>
    <t>А01905 СПб, Пятилеток, 2</t>
  </si>
  <si>
    <t>А01910</t>
  </si>
  <si>
    <t>А01910 СПб, Савушкина, 119, Аптека, ОКей</t>
  </si>
  <si>
    <t>А01911</t>
  </si>
  <si>
    <t>А01911 СПб, Московский пр., д.131, лит.Е_Максидом</t>
  </si>
  <si>
    <t>А01912</t>
  </si>
  <si>
    <t>А01912 СПб, Седова, 154, Аптека</t>
  </si>
  <si>
    <t>А01919</t>
  </si>
  <si>
    <t>А01919 СПб, Стачек пр., д.67, корп.3</t>
  </si>
  <si>
    <t>А01920</t>
  </si>
  <si>
    <t>А01920 СПб, Стрельна, Санкт-Петербургское, 96, Аптека</t>
  </si>
  <si>
    <t>А01921</t>
  </si>
  <si>
    <t>А01921 СПб, Суворовский пр., д.15</t>
  </si>
  <si>
    <t>А01923</t>
  </si>
  <si>
    <t>А01923 ЛО Виллози Таллинское ш., 27 Аптека, ОКей</t>
  </si>
  <si>
    <t>А01926</t>
  </si>
  <si>
    <t>А01926 СПб, Тельмана ул., д.31_Максидом</t>
  </si>
  <si>
    <t>А01928</t>
  </si>
  <si>
    <t>А01928 СПб, Туристская, 23/5</t>
  </si>
  <si>
    <t>А01933</t>
  </si>
  <si>
    <t>А01933 СПб, Фрунзе, 5, Аптека</t>
  </si>
  <si>
    <t>А01934</t>
  </si>
  <si>
    <t>А01934 СПб, Фучика, 2</t>
  </si>
  <si>
    <t>А01937</t>
  </si>
  <si>
    <t>А01937 СПб, Чайковского ул., д. 40А</t>
  </si>
  <si>
    <t>А01941</t>
  </si>
  <si>
    <t>А01941 СПб, Шлиссельбургский пр., д.24, корп.1</t>
  </si>
  <si>
    <t>А01944</t>
  </si>
  <si>
    <t>А01944 СПб, Энгельса пр., д.55</t>
  </si>
  <si>
    <t>А01945</t>
  </si>
  <si>
    <t>А01945 СПб, Энгельса, 154, Аптека</t>
  </si>
  <si>
    <t>А01948</t>
  </si>
  <si>
    <t>А01948 ВО, Череповец г, М.Горького ул. 57</t>
  </si>
  <si>
    <t>А01949</t>
  </si>
  <si>
    <t>А01949 ВО, Череповец г, Пионерская ул. 20</t>
  </si>
  <si>
    <t>А01950</t>
  </si>
  <si>
    <t>А01950 ВО, Череповец г, Советский пр. 69А</t>
  </si>
  <si>
    <t>А01951</t>
  </si>
  <si>
    <t>А01951 ВО, Череповец г, Победы пр. 162</t>
  </si>
  <si>
    <t>А01965</t>
  </si>
  <si>
    <t>А01965 Бердск, Ленина, 83, Аптека</t>
  </si>
  <si>
    <t>А01966</t>
  </si>
  <si>
    <t>А01966 Бердск, мкр Микрорайон, 34/2, Аптека</t>
  </si>
  <si>
    <t>А01974</t>
  </si>
  <si>
    <t>А01974 Екатеринбург, Бабушкина, 2</t>
  </si>
  <si>
    <t>А01982</t>
  </si>
  <si>
    <t>А01982 Искитим, Пушкина, 36, Аптека</t>
  </si>
  <si>
    <t>А01990</t>
  </si>
  <si>
    <t>А01990 Кемерово, Ленина, 66б, Аптека</t>
  </si>
  <si>
    <t>А02000</t>
  </si>
  <si>
    <t>А02000 КО, Новокузнецк, Тореза, 22, Аптека</t>
  </si>
  <si>
    <t>А02003</t>
  </si>
  <si>
    <t>А02003 КО, Новокузнецк, Циолковского, 50, Аптека</t>
  </si>
  <si>
    <t>А02011</t>
  </si>
  <si>
    <t>А02011 Кочки, Некрасова, 4, Аптека</t>
  </si>
  <si>
    <t>А02013</t>
  </si>
  <si>
    <t>А02013 Краснозерское, Ленина, 35, Аптека</t>
  </si>
  <si>
    <t>А02019</t>
  </si>
  <si>
    <t>А02019 Красноярск Волжская 9 Аптека</t>
  </si>
  <si>
    <t>А02023</t>
  </si>
  <si>
    <t>А02023 Красноярск 60 лет Октября 108</t>
  </si>
  <si>
    <t>А02026</t>
  </si>
  <si>
    <t>А02026 Красноярск Карла Маркса 92</t>
  </si>
  <si>
    <t>А02030</t>
  </si>
  <si>
    <t>А02030 Красноярск Копылова 66</t>
  </si>
  <si>
    <t>А02033</t>
  </si>
  <si>
    <t>А02033 Красноярск Кутузова 42Е</t>
  </si>
  <si>
    <t>А02035</t>
  </si>
  <si>
    <t>А02035 Красноярск Академика Павлова 40</t>
  </si>
  <si>
    <t>А02037</t>
  </si>
  <si>
    <t>А02037 Красноярск Карла Маркса 157</t>
  </si>
  <si>
    <t>А02041</t>
  </si>
  <si>
    <t>А02041 Красноярск Сибирский переулок 5А</t>
  </si>
  <si>
    <t>А02048</t>
  </si>
  <si>
    <t>А02048 Маслянино, Садовая, 8а, Аптека</t>
  </si>
  <si>
    <t>А02049</t>
  </si>
  <si>
    <t>А02049 Мошково, Вокзальная, 8, Аптека</t>
  </si>
  <si>
    <t>А02053</t>
  </si>
  <si>
    <t>А02053 Мошково, Советская, 19, АП</t>
  </si>
  <si>
    <t>А02055</t>
  </si>
  <si>
    <t>А02055 Новосибирск Гусинобродское ш.11/1 Аптечный пункт</t>
  </si>
  <si>
    <t>А02059</t>
  </si>
  <si>
    <t>А02059 Новосибирск 40 лет Комсомола 8</t>
  </si>
  <si>
    <t>А02060</t>
  </si>
  <si>
    <t>А02060 Новосибирск Б.Хмельницкого 18 Аптека</t>
  </si>
  <si>
    <t>А02061</t>
  </si>
  <si>
    <t>А02061 Новосибирск Хмельницкого 54 Аптека</t>
  </si>
  <si>
    <t>А02062</t>
  </si>
  <si>
    <t>А02062 Новосибирск Б.Богаткова 186 Аптека</t>
  </si>
  <si>
    <t>А02065</t>
  </si>
  <si>
    <t>А02065 Новосибирск Ветлужская 18</t>
  </si>
  <si>
    <t>А02067</t>
  </si>
  <si>
    <t>А02067 Новосибирск Гурьевская 64 Аптека</t>
  </si>
  <si>
    <t>А02068</t>
  </si>
  <si>
    <t>А02068 Новосибирск Зорге 179</t>
  </si>
  <si>
    <t>А02069</t>
  </si>
  <si>
    <t>А02069 Новосибирск Крылова 27 Аптека</t>
  </si>
  <si>
    <t>А02070</t>
  </si>
  <si>
    <t>А02070 Новосибирск Морской пр-кт 6 Аптека</t>
  </si>
  <si>
    <t>А02072</t>
  </si>
  <si>
    <t>А02072 Новосибирск Дзержинского 30 Аптека</t>
  </si>
  <si>
    <t>А02073</t>
  </si>
  <si>
    <t>А02073 Новосибирск Сибиряков-Гвардейцев 22 Аптека</t>
  </si>
  <si>
    <t>А02075</t>
  </si>
  <si>
    <t>А02075 Новосибирск Учительская 20 Аптека</t>
  </si>
  <si>
    <t>А02076</t>
  </si>
  <si>
    <t>А02076 Новосибирск Б.Хмельницкого 4 Аптека</t>
  </si>
  <si>
    <t>А02077</t>
  </si>
  <si>
    <t>А02077 Новосибирск Б.Богаткова 239 Аптека</t>
  </si>
  <si>
    <t>А02081</t>
  </si>
  <si>
    <t>А02081 Новосибирск Высоцкого 39/5 Аптека</t>
  </si>
  <si>
    <t>А02082</t>
  </si>
  <si>
    <t>А02082 Новосибирск Гоголя 13 Аптека</t>
  </si>
  <si>
    <t>А02084</t>
  </si>
  <si>
    <t>А02084 Новосибирск Гоголя 27 Аптека</t>
  </si>
  <si>
    <t>А02086</t>
  </si>
  <si>
    <t>А02086 Новосибирск Горский м-н 63/1 Аптека</t>
  </si>
  <si>
    <t>А02087</t>
  </si>
  <si>
    <t>А02087 Новосибирск Гусинобродское ш.33 Аптека</t>
  </si>
  <si>
    <t>А02088</t>
  </si>
  <si>
    <t>А02088 Новосибирск Дуси Ковальчук 77 Аптека</t>
  </si>
  <si>
    <t>А02089</t>
  </si>
  <si>
    <t>А02089 Новосибирск Д.Ковальчук 398 Аптека</t>
  </si>
  <si>
    <t>А02093</t>
  </si>
  <si>
    <t>А02093 Новосибирск Демакова 1 Аптека</t>
  </si>
  <si>
    <t>А02094</t>
  </si>
  <si>
    <t>А02094 Новосибирск Дзержинского 61 Аптека</t>
  </si>
  <si>
    <t>А02097</t>
  </si>
  <si>
    <t>А02097 Новосибирск Комсомольская 12 Аптека</t>
  </si>
  <si>
    <t>А02098</t>
  </si>
  <si>
    <t>А02098 Новосибирск Котовского 10 Аптека ОЦО</t>
  </si>
  <si>
    <t>А02101</t>
  </si>
  <si>
    <t>А02101 Новосибирск Краснообск 219 Аптека</t>
  </si>
  <si>
    <t>А02102</t>
  </si>
  <si>
    <t>А02102 Новосибирск Краснообск 244/2 Аптека</t>
  </si>
  <si>
    <t>А02103</t>
  </si>
  <si>
    <t>А02103 Новосибирск Красный пр-кт 157 Аптека</t>
  </si>
  <si>
    <t>А02107</t>
  </si>
  <si>
    <t>А02107 Новосибирск Красный пр-кт 186 Аптека</t>
  </si>
  <si>
    <t>А02108</t>
  </si>
  <si>
    <t>А02108 Новосибирск Кропоткина 130/7 Аптека</t>
  </si>
  <si>
    <t>А02109</t>
  </si>
  <si>
    <t>А02109 Новосибирск Ленина 59 Аптека</t>
  </si>
  <si>
    <t>А02110</t>
  </si>
  <si>
    <t>А02110 Новосибирск Ленина 9 Аптека</t>
  </si>
  <si>
    <t>А02113</t>
  </si>
  <si>
    <t>А02113 Новосибирск Немировича-Данченко142 Аптека</t>
  </si>
  <si>
    <t>А02114</t>
  </si>
  <si>
    <t>А02114 Новосибирск Новая 24 Аптека</t>
  </si>
  <si>
    <t>А02117</t>
  </si>
  <si>
    <t>А02117 Новосибирск Солидарности 65 В Аптека</t>
  </si>
  <si>
    <t>А02119</t>
  </si>
  <si>
    <t>А02119 Новосибирск Станиславского 40 Аптека</t>
  </si>
  <si>
    <t>А02120</t>
  </si>
  <si>
    <t>А02120 Новосибирск Станиславского 6 Аптека</t>
  </si>
  <si>
    <t>А02121</t>
  </si>
  <si>
    <t>А02121 Новосибирск Степная 59 Аптека</t>
  </si>
  <si>
    <t>А02123</t>
  </si>
  <si>
    <t>А02123 Новосибирск Троллейная 146 Аптека</t>
  </si>
  <si>
    <t>А02124</t>
  </si>
  <si>
    <t>А02124 Новосибирск Тюленина 14/1 Аптека</t>
  </si>
  <si>
    <t>А02125</t>
  </si>
  <si>
    <t>А02125 Новосибирск Тюленина 20 Аптека</t>
  </si>
  <si>
    <t>А02126</t>
  </si>
  <si>
    <t>А02126 Новосибирск Физкультурная 5 Аптека</t>
  </si>
  <si>
    <t>А02127</t>
  </si>
  <si>
    <t>А02127 Новосибирск Фрунзе 238 Аптека</t>
  </si>
  <si>
    <t>А02134</t>
  </si>
  <si>
    <t>А02134 Омск, Энтузиастов, 2/1 Аптека</t>
  </si>
  <si>
    <t>А02135</t>
  </si>
  <si>
    <t>А02135 Ордынское, Ленина, 2, АП</t>
  </si>
  <si>
    <t>А02137</t>
  </si>
  <si>
    <t>А02137 Ордынское, с. Верх-Ирмень, мкр. Агрогородок, 17, Аптека</t>
  </si>
  <si>
    <t>А02139</t>
  </si>
  <si>
    <t>А02139 Петропавловск-Камч, Аптека, Войцешека ул,5</t>
  </si>
  <si>
    <t>А02140</t>
  </si>
  <si>
    <t>А02140 Петропавловск, Аптека, Магистральная, д64</t>
  </si>
  <si>
    <t>А02141</t>
  </si>
  <si>
    <t>А02141 Петропавловск-Камч, Аптека, Рыбаков,6</t>
  </si>
  <si>
    <t>А02143</t>
  </si>
  <si>
    <t>А02143 Петропавловск, Вилючинск, Нахимова, 22А, Аптека</t>
  </si>
  <si>
    <t>А02144</t>
  </si>
  <si>
    <t>А02144 Петропавловск, г. Елизово, Ленина, 5А</t>
  </si>
  <si>
    <t>А02145</t>
  </si>
  <si>
    <t>А02145 Петропавловск-Камч, Ленинградская, 114</t>
  </si>
  <si>
    <t>А02148</t>
  </si>
  <si>
    <t>А02148 Петропавловск-Камч, Океанская, 123, Аптека</t>
  </si>
  <si>
    <t>А02149</t>
  </si>
  <si>
    <t>А02149 Петропавловск, п. Вулканный, Центральная, 26</t>
  </si>
  <si>
    <t>А02150</t>
  </si>
  <si>
    <t>А02150 Петропавловск, Победы, 29, Аптека</t>
  </si>
  <si>
    <t>А02155</t>
  </si>
  <si>
    <t>А02155 Тогучин, Лапина, 26, Аптека</t>
  </si>
  <si>
    <t>А02164</t>
  </si>
  <si>
    <t>А02164 Тюмень, Менделеева, 1</t>
  </si>
  <si>
    <t>А02167</t>
  </si>
  <si>
    <t>А02167 Тюмень, Профсоюзная, 1/1</t>
  </si>
  <si>
    <t>А02170</t>
  </si>
  <si>
    <t>А02170 Тюмень, Широтная, 199</t>
  </si>
  <si>
    <t>А02180</t>
  </si>
  <si>
    <t>А02180 Чаны, Победы, 32/1, АП</t>
  </si>
  <si>
    <t>А02200</t>
  </si>
  <si>
    <t>А02200 Воронеж, Шишкова, 72</t>
  </si>
  <si>
    <t>А02227</t>
  </si>
  <si>
    <t>А02227 СПб Индустриальный пр. 30/23</t>
  </si>
  <si>
    <t>А02228</t>
  </si>
  <si>
    <t>А02228 СПб Лиговский пр. 67/ Кузнечный 22</t>
  </si>
  <si>
    <t>А02230</t>
  </si>
  <si>
    <t>А02230 СПб Маршала Захарова ул. 21  лит.В</t>
  </si>
  <si>
    <t>А02231</t>
  </si>
  <si>
    <t>А02231 СПб Наставников пр. 3</t>
  </si>
  <si>
    <t>А02232</t>
  </si>
  <si>
    <t>А02232 СПб Революции ш. 20</t>
  </si>
  <si>
    <t>А02239</t>
  </si>
  <si>
    <t>А02239 Москва Лесная 5</t>
  </si>
  <si>
    <t>А02420</t>
  </si>
  <si>
    <t>А02420 Аксай Аксайский 23 пом.2039 Цоколь</t>
  </si>
  <si>
    <t>А02423</t>
  </si>
  <si>
    <t>А02423 Москва, ул. Миклухо-Маклая, д. 43</t>
  </si>
  <si>
    <t>А02424</t>
  </si>
  <si>
    <t>А02424 Москва,Кантемировская 16 к.1</t>
  </si>
  <si>
    <t>А02425</t>
  </si>
  <si>
    <t>А02425 Москва, ул. Люсиновская, д. 12</t>
  </si>
  <si>
    <t>А02426</t>
  </si>
  <si>
    <t>А02426 Москва, б-р Тверской, д.19</t>
  </si>
  <si>
    <t>А02427</t>
  </si>
  <si>
    <t>А02427 Москва, Стромынка ул, д.25 стр.1 (бывш.Колодезный)</t>
  </si>
  <si>
    <t>А02428</t>
  </si>
  <si>
    <t>А02428 Москва, ул. Большая Лубянка, 24/15, стр.1</t>
  </si>
  <si>
    <t>А02431</t>
  </si>
  <si>
    <t>А02431 Москва, пр-т Новоясеневский д.22с1</t>
  </si>
  <si>
    <t>А02432</t>
  </si>
  <si>
    <t>А02432 Москва 1-й Тверской-Ямской пер. 16</t>
  </si>
  <si>
    <t>А02433</t>
  </si>
  <si>
    <t>А02433 Москва, ул. Неглинная, д. 16/2 стр. 3</t>
  </si>
  <si>
    <t>А02434</t>
  </si>
  <si>
    <t>А02434 Москва, ул. Костякова, д. 15</t>
  </si>
  <si>
    <t>А02437</t>
  </si>
  <si>
    <t>А02437 Москва, ул. Арбат д. 51 с. 1</t>
  </si>
  <si>
    <t>А02439</t>
  </si>
  <si>
    <t>А02439 Москва, ул. 2я Владимирская, д. 45</t>
  </si>
  <si>
    <t>А02440</t>
  </si>
  <si>
    <t>А02440 Москва, пр-т Ленинградский, д. 23</t>
  </si>
  <si>
    <t>А02441</t>
  </si>
  <si>
    <t>А02441 Москва, пр-д Стратонавтов, д. 9</t>
  </si>
  <si>
    <t>А02442</t>
  </si>
  <si>
    <t>А02442 Москва, ул. Строителей д. 17 к. 1</t>
  </si>
  <si>
    <t>А02443</t>
  </si>
  <si>
    <t>А02443 Москва, ул. Митинская, 25</t>
  </si>
  <si>
    <t>А02444</t>
  </si>
  <si>
    <t>А02444 Москва, ул. Барклая, д.7, к.1</t>
  </si>
  <si>
    <t>А02448</t>
  </si>
  <si>
    <t>А02448 Москва, б-р Новинский, д.18 стр.1</t>
  </si>
  <si>
    <t>А02449</t>
  </si>
  <si>
    <t>А02449 Москва, ул. Тверская, д. 30/2</t>
  </si>
  <si>
    <t>А02450</t>
  </si>
  <si>
    <t>А02450 Москва, ул. 8-го Марта, д. 1, стр. 12</t>
  </si>
  <si>
    <t>А02451</t>
  </si>
  <si>
    <t>А02451 Москва, пр-т Мичуринский, д. 16</t>
  </si>
  <si>
    <t>А02452</t>
  </si>
  <si>
    <t>А02452 Москва, ул. Ярцевская, д. 32</t>
  </si>
  <si>
    <t>А02453</t>
  </si>
  <si>
    <t>А02453 Москва, ул. Генерала Кузнецова, д. 17</t>
  </si>
  <si>
    <t>А02454</t>
  </si>
  <si>
    <t>А02454 Москва, ул. Бажова, д. 8</t>
  </si>
  <si>
    <t>А02457</t>
  </si>
  <si>
    <t>А02457 Москва, пр-т Ленинский, д. 119</t>
  </si>
  <si>
    <t>А02460</t>
  </si>
  <si>
    <t>А02460 Москва, ул. Бауманская, дом 26</t>
  </si>
  <si>
    <t>А02461</t>
  </si>
  <si>
    <t>А02461 Москва, ул. Чистова, д. 16, корп. 1</t>
  </si>
  <si>
    <t>А02463</t>
  </si>
  <si>
    <t>А02463 Москва, ул. Люблинская, д. 163/1</t>
  </si>
  <si>
    <t>А02464</t>
  </si>
  <si>
    <t>А02464 Москва, ш. Волоколамское д. 56 корп. 1</t>
  </si>
  <si>
    <t>А02465</t>
  </si>
  <si>
    <t>А02465 Москва, пр-т Маршала Жукова д. 17</t>
  </si>
  <si>
    <t>А02466</t>
  </si>
  <si>
    <t>А02466 Москва, ул. Менжинского д. 21</t>
  </si>
  <si>
    <t>А02468</t>
  </si>
  <si>
    <t>А02468 Москва, ш. Ленинградское, д. 80, с. 1</t>
  </si>
  <si>
    <t>А02469</t>
  </si>
  <si>
    <t>А02469 Москва, б-р Осенний, д.7, к.2</t>
  </si>
  <si>
    <t>А02472</t>
  </si>
  <si>
    <t>А02472 Москва, наб. Фрунзенская д.36/2</t>
  </si>
  <si>
    <t>А02473</t>
  </si>
  <si>
    <t>А02473 Москва, пр-т Мира д. 51 стр. 1</t>
  </si>
  <si>
    <t>А02475</t>
  </si>
  <si>
    <t>А02475 Москва, ш. Алтуфьевское, д. 89</t>
  </si>
  <si>
    <t>А02476</t>
  </si>
  <si>
    <t>А02476 Москва, ул. Шарикоподшипниковская, д. 13, стр. 1</t>
  </si>
  <si>
    <t>А02478</t>
  </si>
  <si>
    <t>А02478 Москва, пр-т Кутузовский, д. 45</t>
  </si>
  <si>
    <t>А02480</t>
  </si>
  <si>
    <t>А02480 Москва, ул. Соловьиная роща д. 16 (Куркино)</t>
  </si>
  <si>
    <t>А02482</t>
  </si>
  <si>
    <t>А02482 Москва, ул. Малая Грузинская д.3-9</t>
  </si>
  <si>
    <t>А02484</t>
  </si>
  <si>
    <t>А02484 Москва, ул. Земляной вал д .44</t>
  </si>
  <si>
    <t>А02485</t>
  </si>
  <si>
    <t>А02485 Москва, б-р Адмирала Ушакова д.12</t>
  </si>
  <si>
    <t>А02491</t>
  </si>
  <si>
    <t>А02491 Москва, ул.Милашенкова д.1</t>
  </si>
  <si>
    <t>А02492</t>
  </si>
  <si>
    <t>А02492 Москва, ул.6-я Радиальная д.3к9</t>
  </si>
  <si>
    <t>А02493</t>
  </si>
  <si>
    <t>А02493 Москва, пр-т Ленинский 73/8</t>
  </si>
  <si>
    <t>А02498</t>
  </si>
  <si>
    <t>А02498 Москва, Лермонтовский, 10</t>
  </si>
  <si>
    <t>А02500</t>
  </si>
  <si>
    <t>А02500 Ростов Зорге 33</t>
  </si>
  <si>
    <t>А02501</t>
  </si>
  <si>
    <t>А02501 Сочи Новая Заря 7</t>
  </si>
  <si>
    <t>А02502</t>
  </si>
  <si>
    <t>А02502 Саранск Севастопольская 7/1</t>
  </si>
  <si>
    <t>А02615</t>
  </si>
  <si>
    <t>А02615 Саратовская область, пгт. Светлый, ул. Кузнецова, д. 1, пом. 52</t>
  </si>
  <si>
    <t>А02616</t>
  </si>
  <si>
    <t>А02616 Вилючинск Мира 11</t>
  </si>
  <si>
    <t>А02618</t>
  </si>
  <si>
    <t>А02618 Москва пос. Коммунарка, ул. Лазурная 7</t>
  </si>
  <si>
    <t>А02619</t>
  </si>
  <si>
    <t>А02619 Москва пос. Московский, деревня Лапшинка, Акатовская 9А</t>
  </si>
  <si>
    <t>А02620</t>
  </si>
  <si>
    <t>А02620 Москва Симферопольский бульвар 22</t>
  </si>
  <si>
    <t>А02621</t>
  </si>
  <si>
    <t>А02621 Москва Ленинградский проспект 69 стр 1</t>
  </si>
  <si>
    <t>А02622</t>
  </si>
  <si>
    <t>А02622 Москва ул. Ленинский пр-кт 34\1</t>
  </si>
  <si>
    <t>А02627</t>
  </si>
  <si>
    <t>А02627 Москва ул. Озерная 50</t>
  </si>
  <si>
    <t>А02628</t>
  </si>
  <si>
    <t>А02628 Москва ул. Берзарина 21к1</t>
  </si>
  <si>
    <t>А02629</t>
  </si>
  <si>
    <t>А02629 Москва ул. Ключевая 10 корп 1</t>
  </si>
  <si>
    <t>А02630</t>
  </si>
  <si>
    <t>А02630 Москва ул. Островитянова 18</t>
  </si>
  <si>
    <t>А02631</t>
  </si>
  <si>
    <t>А02631 Москва ул. Горчакова 11</t>
  </si>
  <si>
    <t>А02632</t>
  </si>
  <si>
    <t>А02632 Москва ул. Нагатинская 11 корп 1</t>
  </si>
  <si>
    <t>А02633</t>
  </si>
  <si>
    <t>А02633 Москва Нахимовский проспект вл.25 к1стр1</t>
  </si>
  <si>
    <t>А02636</t>
  </si>
  <si>
    <t>А02636 Москва Щелковское шоссе 91к2</t>
  </si>
  <si>
    <t>А02637</t>
  </si>
  <si>
    <t>А02637 Москва ул. Стрелецкая 8</t>
  </si>
  <si>
    <t>А02638</t>
  </si>
  <si>
    <t>А02638 Москва ул. Марксистская 9</t>
  </si>
  <si>
    <t>А02639</t>
  </si>
  <si>
    <t>А02639 Москва ул. Люблинская 102А</t>
  </si>
  <si>
    <t>А02640</t>
  </si>
  <si>
    <t>А02640 Москва ул. Алтайская 9А</t>
  </si>
  <si>
    <t>А02641</t>
  </si>
  <si>
    <t>А02641 Москва ул. 800-летия Москвы 22 корп.2</t>
  </si>
  <si>
    <t>А02642</t>
  </si>
  <si>
    <t>А02642 Московская область, г.Наро-Фоминск ул. Полубоярова  стр. 8</t>
  </si>
  <si>
    <t>А02643</t>
  </si>
  <si>
    <t>А02643 Московская область, г. Домодедово ул. Курыжова 7</t>
  </si>
  <si>
    <t>А02644</t>
  </si>
  <si>
    <t>А02644 Москва проспект Андропова 28</t>
  </si>
  <si>
    <t>А02645</t>
  </si>
  <si>
    <t>А02645 Москва ул. Милашенкова 8</t>
  </si>
  <si>
    <t>А02646</t>
  </si>
  <si>
    <t>А02646 Москва Семеновская площадь 7</t>
  </si>
  <si>
    <t>А02648</t>
  </si>
  <si>
    <t>А02648 Москва ул.Дмитрия Ульянова 12к1</t>
  </si>
  <si>
    <t>А02650</t>
  </si>
  <si>
    <t>А02650 Москва ул. Измайловский Вал 2</t>
  </si>
  <si>
    <t>А02652</t>
  </si>
  <si>
    <t>А02652 Москва ул. Преображенский Вал 14</t>
  </si>
  <si>
    <t>А02654</t>
  </si>
  <si>
    <t>А02654 Москва ул. Шоссейная 13</t>
  </si>
  <si>
    <t>А02655</t>
  </si>
  <si>
    <t>А02655 Москва ул. пр-кт Мира 182</t>
  </si>
  <si>
    <t>А02657</t>
  </si>
  <si>
    <t>А02657 Москва ул. Лестева дом 21/61 корп 1</t>
  </si>
  <si>
    <t>А02662</t>
  </si>
  <si>
    <t>А02662 Москва, пос. Сосенское, ул. Николо-Хованская, д. 28, стр. 5</t>
  </si>
  <si>
    <t>А02680</t>
  </si>
  <si>
    <t>А02680 МО Одинцово, ул. Маковского, д. 8</t>
  </si>
  <si>
    <t>А02682</t>
  </si>
  <si>
    <t>А02682 ЛО Ивангород Гагарина 2</t>
  </si>
  <si>
    <t>А02683</t>
  </si>
  <si>
    <t>А02683 Москва Сколково Большой бул.42</t>
  </si>
  <si>
    <t>А02684</t>
  </si>
  <si>
    <t>А02684 СПб Оптиков 34 к/1</t>
  </si>
  <si>
    <t>А02685</t>
  </si>
  <si>
    <t>А02685 СПб Медиков пр-кт 10 к.1</t>
  </si>
  <si>
    <t>А02686</t>
  </si>
  <si>
    <t>А02686 ЛО Кудрово Европейский пр-кт 9 к.1</t>
  </si>
  <si>
    <t>А02687</t>
  </si>
  <si>
    <t>А02687 ЛО Волхов Молодежная 8</t>
  </si>
  <si>
    <t>А02661</t>
  </si>
  <si>
    <t>А02661 Шушары Славянка Ростовская 13-15</t>
  </si>
  <si>
    <t>А02699</t>
  </si>
  <si>
    <t>А02699 Москва Лазоревый пр-д 1А к.3</t>
  </si>
  <si>
    <t>А02702</t>
  </si>
  <si>
    <t>А02702 Москва Щепкина 61/2</t>
  </si>
  <si>
    <t>А02703</t>
  </si>
  <si>
    <t>А02703 МО, Подольск Северная 7</t>
  </si>
  <si>
    <t>А02705</t>
  </si>
  <si>
    <t>А02705 МО Красногорск МКАД-66км 1 ( б-р Строителей 5 стр.3)</t>
  </si>
  <si>
    <t>А02706</t>
  </si>
  <si>
    <t>А02706 МО Новоивановское Можайское 110</t>
  </si>
  <si>
    <t>А02713</t>
  </si>
  <si>
    <t>А02713 ЛО Кудрово Ленинградская 5</t>
  </si>
  <si>
    <t>А02715</t>
  </si>
  <si>
    <t>А02715 ЛО, Сосновый Бор, проезд Липовский, д.1</t>
  </si>
  <si>
    <t>А02731</t>
  </si>
  <si>
    <t>А02731 ЛО Мурино, Шувалова д.5, пом. 16Н</t>
  </si>
  <si>
    <t>А02738</t>
  </si>
  <si>
    <t>А02738 Барабинск, Кирова, 9Д, Аптека</t>
  </si>
  <si>
    <t>А02742</t>
  </si>
  <si>
    <t>А02742 Москва, г. Троицк, ул. Центральная, д. 6</t>
  </si>
  <si>
    <t>А02745</t>
  </si>
  <si>
    <t>А02745 Москва, г.Троицк, Октябрьский пр-т, 17А</t>
  </si>
  <si>
    <t>А02747</t>
  </si>
  <si>
    <t>А02747 МО, г.Видное, ул. Березовая, д. 6</t>
  </si>
  <si>
    <t>А02748</t>
  </si>
  <si>
    <t>А02748 Москва, ул. Херсонская, д.43</t>
  </si>
  <si>
    <t>А02751</t>
  </si>
  <si>
    <t>А02751 МО Видное Ленинского комсомола 1В</t>
  </si>
  <si>
    <t>А02753</t>
  </si>
  <si>
    <t>А02753 Москва, Новоясеневский пр-т, д.1Б, стр.1</t>
  </si>
  <si>
    <t>А02755</t>
  </si>
  <si>
    <t>А02755 Москва, ул. Беговая, д.17, корп. 1</t>
  </si>
  <si>
    <t>А02756</t>
  </si>
  <si>
    <t>А02756 Москва, ул. Покрышкина, д.8, корп.3</t>
  </si>
  <si>
    <t>А02759</t>
  </si>
  <si>
    <t>А02759 Москва Никольская 10/2, стр.2Б</t>
  </si>
  <si>
    <t>А02762</t>
  </si>
  <si>
    <t>А02762 СПб, Парашютная, 54</t>
  </si>
  <si>
    <t>А02784</t>
  </si>
  <si>
    <t>А02784 Воронеж Московский пр-кт 129/1</t>
  </si>
  <si>
    <t>А02790</t>
  </si>
  <si>
    <t>А02790 СПб, Маршала Казакова 35 лит.Б</t>
  </si>
  <si>
    <t>А02793</t>
  </si>
  <si>
    <t>А02793 СПб, Невский пр., д.184, лит. А, пом. 9-Н</t>
  </si>
  <si>
    <t>А02795</t>
  </si>
  <si>
    <t>А02795 Новосибирск Пархоменко 8</t>
  </si>
  <si>
    <t>А02797</t>
  </si>
  <si>
    <t>А02797 СПб Парголово Осиновая Роща Приозерское ш.12.к.1 лит.А</t>
  </si>
  <si>
    <t>А02806</t>
  </si>
  <si>
    <t>А02806 СПБ Сестрорецк Токарева д.8 лит.А пом. 25-Н</t>
  </si>
  <si>
    <t>А02808</t>
  </si>
  <si>
    <t>А02808 СПб Кушелевская 3 к.2</t>
  </si>
  <si>
    <t>А02812</t>
  </si>
  <si>
    <t>А02812 Москва Вернадского пр-кт 14А</t>
  </si>
  <si>
    <t>А02813</t>
  </si>
  <si>
    <t>А02813 Москва Свободы 42</t>
  </si>
  <si>
    <t>А02814</t>
  </si>
  <si>
    <t>А02814 Москва Генерала Глаголева 14</t>
  </si>
  <si>
    <t>А02815</t>
  </si>
  <si>
    <t>А02815 Москва Б.Дорогомиловская 16</t>
  </si>
  <si>
    <t>А02816</t>
  </si>
  <si>
    <t>А02816 Москва Жулебинский б-р 16</t>
  </si>
  <si>
    <t>А02817</t>
  </si>
  <si>
    <t>А02817 Москва Ленинский пр-кт 21</t>
  </si>
  <si>
    <t>А02820</t>
  </si>
  <si>
    <t>А02820 ЛО Кировск Пионерская 1</t>
  </si>
  <si>
    <t>А02847</t>
  </si>
  <si>
    <t>А02847 Саранск Коваленко 52а</t>
  </si>
  <si>
    <t>А02848</t>
  </si>
  <si>
    <t>А02848 СПб, Лиговский пр., д.94, лит.А</t>
  </si>
  <si>
    <t>А02849</t>
  </si>
  <si>
    <t>А02849 Чистоозерное, ул.Дзержинского 24а</t>
  </si>
  <si>
    <t>А02855</t>
  </si>
  <si>
    <t>А02855 СПб, Энгельса, 154А, часть комн.46  Аптека</t>
  </si>
  <si>
    <t>А02856</t>
  </si>
  <si>
    <t>А02856 Сочи, Адлерский район, ул. Медовея, д. 8</t>
  </si>
  <si>
    <t>А02857</t>
  </si>
  <si>
    <t>А02857 ЛО Гатчина, ул. Ав. Зверевой, д.1/8</t>
  </si>
  <si>
    <t>А02858</t>
  </si>
  <si>
    <t>А02858 Москва, пр-д Стратонавтов, д. 9,пом.IX-X</t>
  </si>
  <si>
    <t>А02859</t>
  </si>
  <si>
    <t>А02859 Москва Алабяна 7</t>
  </si>
  <si>
    <t>А02861</t>
  </si>
  <si>
    <t>А02861 СПб, Ильюшина ул, д.5, к.1</t>
  </si>
  <si>
    <t>А02863</t>
  </si>
  <si>
    <t>А02863 Москва, ул.Малая Филевская, д.22</t>
  </si>
  <si>
    <t>А02864</t>
  </si>
  <si>
    <t>А02864 Новосибирск Военная 5 (цоколь)</t>
  </si>
  <si>
    <t>А02865</t>
  </si>
  <si>
    <t>А02865 Новосибирск Военная 5 (1эт)</t>
  </si>
  <si>
    <t>А02867</t>
  </si>
  <si>
    <t>А02867 КО, Новокузнецк, ДОЗ, д.10А пом.31</t>
  </si>
  <si>
    <t>А02878</t>
  </si>
  <si>
    <t>А02878 Сузун ,Ленина, 52</t>
  </si>
  <si>
    <t>А02879</t>
  </si>
  <si>
    <t>А02879 СПб, Октябрьская наб, д. 114, лит. Ж, пом. 1-Н</t>
  </si>
  <si>
    <t>А02881</t>
  </si>
  <si>
    <t>А02881 Саранск, ул.А. Невского, д. 55Б, пом.1</t>
  </si>
  <si>
    <t>А02882</t>
  </si>
  <si>
    <t>А02882 Краснодар, Сочи Полянка наб.2</t>
  </si>
  <si>
    <t>А02883</t>
  </si>
  <si>
    <t>А02883 Краснодар, Сочи Каменка ,3</t>
  </si>
  <si>
    <t>А02884</t>
  </si>
  <si>
    <t>А02884 ЛО Отрадное Ленинградское шоссе 3а</t>
  </si>
  <si>
    <t>А02886</t>
  </si>
  <si>
    <t>А02886 Москва, Щелковское шоссе, д.75 (0 этаж)</t>
  </si>
  <si>
    <t>А02887</t>
  </si>
  <si>
    <t>А02887 Москва, Щелковское шоссе, д.75 (4 этаж)</t>
  </si>
  <si>
    <t>А02888</t>
  </si>
  <si>
    <t>А02888 Сочи, Центральный р-н, ул.Воровского 6</t>
  </si>
  <si>
    <t>А02894</t>
  </si>
  <si>
    <t>А02894 Тверская обл, р-н Конаковский, д Вараксино, ул Тверской бульвар, д. 4</t>
  </si>
  <si>
    <t>А02905</t>
  </si>
  <si>
    <t>А02905 Новосибирск , ул. Широкая 113/2</t>
  </si>
  <si>
    <t>А02907</t>
  </si>
  <si>
    <t>А02907 СПб, Шелгунова, 12. лит Д, пом.1Н, Аптека</t>
  </si>
  <si>
    <t>А02913</t>
  </si>
  <si>
    <t>А02913 СПб, Композиторов, д.22, корп. 4, лит.А</t>
  </si>
  <si>
    <t>А02914</t>
  </si>
  <si>
    <t>А02914 СПб, Муринская дорога, д. 78, лит. А, часть пом 10Н</t>
  </si>
  <si>
    <t>А02917</t>
  </si>
  <si>
    <t>А02917 СПб, Руставели, 43,лит.А пом.№103,104,105</t>
  </si>
  <si>
    <t>А02920</t>
  </si>
  <si>
    <t>А02920 СПб, Коллонтай, д. 6, корп. 1 лит.А,пом.15-Н</t>
  </si>
  <si>
    <t>А02921</t>
  </si>
  <si>
    <t>А02921 СПб Парголовская ул, дом № 7 лит.Н, оф. 13-Н</t>
  </si>
  <si>
    <t>А02923</t>
  </si>
  <si>
    <t>А02923 СПб Петергоф Санкт-Петербургский пр.49/9А</t>
  </si>
  <si>
    <t>А02924</t>
  </si>
  <si>
    <t>А02924 Новосибирск К.Маркса пр-кт 30</t>
  </si>
  <si>
    <t>А02929</t>
  </si>
  <si>
    <t>А02929 СПб Богатырский пр-кт 15 л.А п.1Н</t>
  </si>
  <si>
    <t>А02931</t>
  </si>
  <si>
    <t>А02931 Новосибирск Петухова 38А</t>
  </si>
  <si>
    <t>А02935</t>
  </si>
  <si>
    <t>А02935 Москва Алтайская 9А</t>
  </si>
  <si>
    <t>А02937</t>
  </si>
  <si>
    <t>А02937 Москва Кантемировская 18 к.1</t>
  </si>
  <si>
    <t>А02938</t>
  </si>
  <si>
    <t>А02938 Москва Красного Маяка 15 к.4</t>
  </si>
  <si>
    <t>А02939</t>
  </si>
  <si>
    <t>А02939 Москва Ореховый пр-д 33 стр.2</t>
  </si>
  <si>
    <t>А02940</t>
  </si>
  <si>
    <t>А02940 МО Одинцово Белорусская 3</t>
  </si>
  <si>
    <t>А02941</t>
  </si>
  <si>
    <t>А02941 СПб Пулковское ш.25 к.1 литер А</t>
  </si>
  <si>
    <t>А02942</t>
  </si>
  <si>
    <t>А02942 Волгоград Кропоткина 3А</t>
  </si>
  <si>
    <t>А02943</t>
  </si>
  <si>
    <t>А02943 Волгоград Рихарда Зорге 46А</t>
  </si>
  <si>
    <t>А02945</t>
  </si>
  <si>
    <t>А02945 Н.Новгород Революции 5 Аптека</t>
  </si>
  <si>
    <t>А02946</t>
  </si>
  <si>
    <t>А02946 Вилючинск Кронштадская 1</t>
  </si>
  <si>
    <t>А02947</t>
  </si>
  <si>
    <t>А02947 СПб Шушары Вишерская 1 к.1 лит.А</t>
  </si>
  <si>
    <t>А02948</t>
  </si>
  <si>
    <t>А02948 СПб Выборгское ш.33 лит.А</t>
  </si>
  <si>
    <t>А02949</t>
  </si>
  <si>
    <t>А02949 МО Красногорск Ленина 35А</t>
  </si>
  <si>
    <t>А02950</t>
  </si>
  <si>
    <t>А02950 СПб Лиговский пр-кт 153 лит.А</t>
  </si>
  <si>
    <t>А02952</t>
  </si>
  <si>
    <t>А02952 СПб Комендантский пр-кт 60 к.1</t>
  </si>
  <si>
    <t>А02954</t>
  </si>
  <si>
    <t>А02954 Светлый Яр 2-й мкр.6А</t>
  </si>
  <si>
    <t>А02958</t>
  </si>
  <si>
    <t>А02958 Москва Пришвина 22</t>
  </si>
  <si>
    <t>А02960</t>
  </si>
  <si>
    <t>А02960 СПб Лиговский пр.43-45 л.А п.2Н</t>
  </si>
  <si>
    <t>А02963</t>
  </si>
  <si>
    <t>А02963 Новосибирск Некрасова 41 пом.6</t>
  </si>
  <si>
    <t>А02964</t>
  </si>
  <si>
    <t>А02964 СПб, Ветеранов пр.169 к.6</t>
  </si>
  <si>
    <t>А02993</t>
  </si>
  <si>
    <t>А02993 Москва Варшавское шоссе 97</t>
  </si>
  <si>
    <t>А02994</t>
  </si>
  <si>
    <t>А02994 Пенза Строителей пр-т 152Б</t>
  </si>
  <si>
    <t>А02995</t>
  </si>
  <si>
    <t>А02995 Н.Новгород Гагарина 222 пом.2</t>
  </si>
  <si>
    <t>А02996</t>
  </si>
  <si>
    <t>А02996 СПб Комендантский пр.34 к.1, лит.Б, ч.пом.31</t>
  </si>
  <si>
    <t>А02997</t>
  </si>
  <si>
    <t>А02997 НО, с.Ташара, Гагарина 12</t>
  </si>
  <si>
    <t>А02998</t>
  </si>
  <si>
    <t>А02998 Новосибирск Дуси Ковальчук 248</t>
  </si>
  <si>
    <t>А03000</t>
  </si>
  <si>
    <t>А03000 ЛО Сланцы Ленина 12 пом.1</t>
  </si>
  <si>
    <t>А03001</t>
  </si>
  <si>
    <t>А03001 Кемерово Шахтеров 74Б</t>
  </si>
  <si>
    <t>А03002</t>
  </si>
  <si>
    <t>А03002 Яровое Квартал А 23 Аптечный пункт</t>
  </si>
  <si>
    <t>А03003</t>
  </si>
  <si>
    <t>А03003 Коченево Николая Бровина 8 Аптечный пункт</t>
  </si>
  <si>
    <t>А03007</t>
  </si>
  <si>
    <t>А03007 Сочи, ул. Попова, д.23</t>
  </si>
  <si>
    <t>А03008</t>
  </si>
  <si>
    <t>А03008 Москва Андропова пр-кт 23</t>
  </si>
  <si>
    <t>А03009</t>
  </si>
  <si>
    <t>А03009 Волгоград Пролетарская 45Д</t>
  </si>
  <si>
    <t>А03010</t>
  </si>
  <si>
    <t>А03010 Волгоград им В.И. Ленина пр-т 33</t>
  </si>
  <si>
    <t>А03011</t>
  </si>
  <si>
    <t>А03011 Москва Авиаконструктора Миля 3А, фудмолл "Привоз"</t>
  </si>
  <si>
    <t>А03012</t>
  </si>
  <si>
    <t>А03012 Кемерово Свободы 31</t>
  </si>
  <si>
    <t>А03013</t>
  </si>
  <si>
    <t>А03013  Саратов Зарубина 167</t>
  </si>
  <si>
    <t>А03014</t>
  </si>
  <si>
    <t>А03014 Саратов 2-ая Прокатная 31</t>
  </si>
  <si>
    <t>А03015</t>
  </si>
  <si>
    <t xml:space="preserve">А03015 Саранск Лямбирское 10Г </t>
  </si>
  <si>
    <t>А03016</t>
  </si>
  <si>
    <t>А03016 Новосибирск 2-я Миргородская 10</t>
  </si>
  <si>
    <t>А03017</t>
  </si>
  <si>
    <t>А03017 Москва Новоухтомское 2А 1эт. пом.23Н, ком.162</t>
  </si>
  <si>
    <t>А03018</t>
  </si>
  <si>
    <t>А03018 Москва Новоухтомское 2А 2эт. пом.23Н, ком.436</t>
  </si>
  <si>
    <t>А03019</t>
  </si>
  <si>
    <t>А03019 Сочи Курортный 105</t>
  </si>
  <si>
    <t>А03020</t>
  </si>
  <si>
    <t>А03020 Сочи Раздольное Тепличная 35Б</t>
  </si>
  <si>
    <t>А03021</t>
  </si>
  <si>
    <t>А03021 Сочи Ленина 298Б стр.13</t>
  </si>
  <si>
    <t>А03025</t>
  </si>
  <si>
    <t>А03025 КО, Новокузнецк, Дружбы, 43 Аптечный пункт</t>
  </si>
  <si>
    <t>А03026</t>
  </si>
  <si>
    <t>А03026 Новосибирск К.Маркса 22</t>
  </si>
  <si>
    <t>А03028</t>
  </si>
  <si>
    <t>А03028 Орел Герцена 11</t>
  </si>
  <si>
    <t>А03029</t>
  </si>
  <si>
    <t>А03029 ЛО Бокситогорск Комсомольская 26/11</t>
  </si>
  <si>
    <t>А03037</t>
  </si>
  <si>
    <t>А03037 Москва п.Московский 23км Киевское 1</t>
  </si>
  <si>
    <t>А03038</t>
  </si>
  <si>
    <t>А03038 Москва Дмитровское 13А</t>
  </si>
  <si>
    <t>А03040</t>
  </si>
  <si>
    <t xml:space="preserve">А03040 Н.Новгород Народная 38 </t>
  </si>
  <si>
    <t>А03057</t>
  </si>
  <si>
    <t>А03057 Орел Комсомольская 247а</t>
  </si>
  <si>
    <t>А03058</t>
  </si>
  <si>
    <t>А03058 Москва Хорошевское 16</t>
  </si>
  <si>
    <t>А03060</t>
  </si>
  <si>
    <t>А03060  ЛО Пикалево Спортивная 2</t>
  </si>
  <si>
    <t>А03061</t>
  </si>
  <si>
    <t>А03061 ЛО Мурино, Воронцовский 12</t>
  </si>
  <si>
    <t>А03062</t>
  </si>
  <si>
    <t>А03062 Москва Краснобогатырская 90</t>
  </si>
  <si>
    <t>А03063</t>
  </si>
  <si>
    <t>А03063 МО Химки Совхозная 16 к.2</t>
  </si>
  <si>
    <t>А03064</t>
  </si>
  <si>
    <t>А03064 Обнинск Маркса 83</t>
  </si>
  <si>
    <t>А03066</t>
  </si>
  <si>
    <t>А03066 Москва Криворожская 1</t>
  </si>
  <si>
    <t>А03067</t>
  </si>
  <si>
    <t>А03067 Москва Борисовский 5</t>
  </si>
  <si>
    <t>А03068</t>
  </si>
  <si>
    <t>А03068 Москва Фруктовая 8 к.3</t>
  </si>
  <si>
    <t>А03069</t>
  </si>
  <si>
    <t>А03069 Обнинск Аксенова 16</t>
  </si>
  <si>
    <t>А03070</t>
  </si>
  <si>
    <t>А03070 Ордынское Революции 45</t>
  </si>
  <si>
    <t>А03072</t>
  </si>
  <si>
    <t>А03072 Москва Симферопольский 17</t>
  </si>
  <si>
    <t>А03078</t>
  </si>
  <si>
    <t>А03078 ЛО Тихвин, мкр-н 3-й д. 36</t>
  </si>
  <si>
    <t>А03084</t>
  </si>
  <si>
    <t>А03084 Петропавловск, П.Ильичева 58/1</t>
  </si>
  <si>
    <t>А03085</t>
  </si>
  <si>
    <t>А03085 Сочи, Дагомыс, Гайдара 22 к.1</t>
  </si>
  <si>
    <t>А03086</t>
  </si>
  <si>
    <t>А03086 Москва Максимова 5</t>
  </si>
  <si>
    <t>А03087</t>
  </si>
  <si>
    <t>А03087 Новосибирск Титова 22а</t>
  </si>
  <si>
    <t>А03089</t>
  </si>
  <si>
    <t>А03089 Москва Богданова 52 к.1</t>
  </si>
  <si>
    <t>А03092</t>
  </si>
  <si>
    <t>А03092 Новосибирск Земнухова 5</t>
  </si>
  <si>
    <t>А03095</t>
  </si>
  <si>
    <t>А03095 Саратов Энтузиастов 32</t>
  </si>
  <si>
    <t>А03096</t>
  </si>
  <si>
    <t>А03096 Москва Академика Понтрягина 14</t>
  </si>
  <si>
    <t>А03097</t>
  </si>
  <si>
    <t>А03097 Энгельс Ф.Энгельса 71</t>
  </si>
  <si>
    <t>А03098</t>
  </si>
  <si>
    <t>А03098 МО Развилка Римский 1 пом.17.1</t>
  </si>
  <si>
    <t>А03099</t>
  </si>
  <si>
    <t>А03099 Москва Аэропорт Планетная 45</t>
  </si>
  <si>
    <t>А03101</t>
  </si>
  <si>
    <t>А03101 Орел 5-й Орловской стрелковой дивизии 2</t>
  </si>
  <si>
    <t>А03149</t>
  </si>
  <si>
    <t>А03149 МО Тарычево 7В/1</t>
  </si>
  <si>
    <t>А03100</t>
  </si>
  <si>
    <t>А03100 Москва Дмитровское 169 к.6</t>
  </si>
  <si>
    <t>А03103</t>
  </si>
  <si>
    <t>А03103 Москва Кунцевская 13/6</t>
  </si>
  <si>
    <t>А03104</t>
  </si>
  <si>
    <t>А03104 МО Реутов Победы 30</t>
  </si>
  <si>
    <t>А03105</t>
  </si>
  <si>
    <t>А03105 Краснодар Конгрессная 29</t>
  </si>
  <si>
    <t>А03106</t>
  </si>
  <si>
    <t>А03106 Сочи Тимирязева 34Б</t>
  </si>
  <si>
    <t>А03107</t>
  </si>
  <si>
    <t>А03107 Сочи Виноградная 2/3 стр.1</t>
  </si>
  <si>
    <t>А03108</t>
  </si>
  <si>
    <t>А03108 Сочи Ленина 298Б пом.9Н</t>
  </si>
  <si>
    <t>А03109</t>
  </si>
  <si>
    <t>А03109 Новосибирск Железнодорожная 22</t>
  </si>
  <si>
    <t>А03110</t>
  </si>
  <si>
    <t>А03110 Новосибирск Котовского 48а</t>
  </si>
  <si>
    <t>А03111</t>
  </si>
  <si>
    <t>А03111 ЛО Гатчина Ак.Константинова 8а</t>
  </si>
  <si>
    <t>А03112</t>
  </si>
  <si>
    <t>А03112 ЛО Лодейное Поле Ленина 38</t>
  </si>
  <si>
    <t>А03113</t>
  </si>
  <si>
    <t>А03113 ЛО Подпорожье Ленина 28</t>
  </si>
  <si>
    <t>А03114</t>
  </si>
  <si>
    <t>А03114 ЛО Волхов Ю.Гагарина 24</t>
  </si>
  <si>
    <t>А03115</t>
  </si>
  <si>
    <t>А03115 Орел Московская 21</t>
  </si>
  <si>
    <t>А03116</t>
  </si>
  <si>
    <t>А03116 МО, Подольск Бородинский 17</t>
  </si>
  <si>
    <t>А03117</t>
  </si>
  <si>
    <t>А03117 Новосибирск Героев Революции 64</t>
  </si>
  <si>
    <t>А03118</t>
  </si>
  <si>
    <t>А03118 Туапсе Сочинская 250</t>
  </si>
  <si>
    <t>А03119</t>
  </si>
  <si>
    <t>А03119 МО Сергиев Посад Вифанская 29 стр.1</t>
  </si>
  <si>
    <t>А03121</t>
  </si>
  <si>
    <t>А03121 Н.Новгород, Ванеева, 183</t>
  </si>
  <si>
    <t>А03122</t>
  </si>
  <si>
    <t>А03122 Новосибирск Красный пр-кт 323</t>
  </si>
  <si>
    <t>А03123</t>
  </si>
  <si>
    <t>А03123 МО Видное Булатниковская 19/1</t>
  </si>
  <si>
    <t>А03124</t>
  </si>
  <si>
    <t>А03124 Н.Новгород, Саров, Московская 27</t>
  </si>
  <si>
    <t>А03125</t>
  </si>
  <si>
    <t>А03125 Усть-Курдюм Б.Советская 79Г</t>
  </si>
  <si>
    <t>А03126</t>
  </si>
  <si>
    <t>А03126 Новосибирск Трикотажная 29</t>
  </si>
  <si>
    <t>А03127</t>
  </si>
  <si>
    <t>А03127 ЛО Тосно Боярова 6</t>
  </si>
  <si>
    <t>А03128</t>
  </si>
  <si>
    <t>А03128 ЛО Тельмана Онежская 5</t>
  </si>
  <si>
    <t>А03129</t>
  </si>
  <si>
    <t>А03129 МО Мирный Крымская 12/11</t>
  </si>
  <si>
    <t>А03132</t>
  </si>
  <si>
    <t>А03132 Адлерский р-он, с. Эстосадок, ул. Горная карусель , д.6 , пом. 1</t>
  </si>
  <si>
    <t>А03133</t>
  </si>
  <si>
    <t>А03133 МО Мытищи Семашко 35 пом.XVI</t>
  </si>
  <si>
    <t>А03134</t>
  </si>
  <si>
    <t>А03134 Новосибирск Карбышева 2</t>
  </si>
  <si>
    <t>А03135</t>
  </si>
  <si>
    <t>А03135 Москва Дежнева 13</t>
  </si>
  <si>
    <t>А03136</t>
  </si>
  <si>
    <t>А03136 МО, Подольск Ленинградская 15 пом.6</t>
  </si>
  <si>
    <t>А03137</t>
  </si>
  <si>
    <t>А03137 Петропавловск, В.Кручины 2А</t>
  </si>
  <si>
    <t>А03138</t>
  </si>
  <si>
    <t>А03138 Энгельс Ф.Энгельса 65</t>
  </si>
  <si>
    <t>А03139</t>
  </si>
  <si>
    <t>А03139 ЛО Выборг, Ленинградское 20</t>
  </si>
  <si>
    <t>А03140</t>
  </si>
  <si>
    <t>А03140 Москва Удальцова 32</t>
  </si>
  <si>
    <t>А03141</t>
  </si>
  <si>
    <t>А03141 Москва Мосфильмовская 70</t>
  </si>
  <si>
    <t>А03142</t>
  </si>
  <si>
    <t>А03142 Калниболотская Октябрьская 5а</t>
  </si>
  <si>
    <t>А03143</t>
  </si>
  <si>
    <t>А03143 Саратов Ново-Астраханское 107Г</t>
  </si>
  <si>
    <t>А03144</t>
  </si>
  <si>
    <t>А03144 Саратов Чернышевского 143</t>
  </si>
  <si>
    <t>А03145</t>
  </si>
  <si>
    <t>А03145 МО Голубое Трехсвятская 3м</t>
  </si>
  <si>
    <t>А03146</t>
  </si>
  <si>
    <t xml:space="preserve">А03146 Москва Народного Ополчения 15 стр.5 </t>
  </si>
  <si>
    <t>А03147</t>
  </si>
  <si>
    <t>А03147 ЛО Всеволожск Ленинградская 30 к.3 пом.1-Н</t>
  </si>
  <si>
    <t>А03148</t>
  </si>
  <si>
    <t>А03148 Новосибирск Никитина 10 пом.3</t>
  </si>
  <si>
    <t>А03150</t>
  </si>
  <si>
    <t>А03150 Москва Рабочая 13</t>
  </si>
  <si>
    <t>А03151</t>
  </si>
  <si>
    <t>А03151 Москва Веселая 2</t>
  </si>
  <si>
    <t>А03152</t>
  </si>
  <si>
    <t>А03152 Москва Пятницкое шоссе 21</t>
  </si>
  <si>
    <t>А03153</t>
  </si>
  <si>
    <t>А03153 Н.Новгород Союзный 2</t>
  </si>
  <si>
    <t>А03154</t>
  </si>
  <si>
    <t>А03154 Новосибирск Станиславского 19 Аптека</t>
  </si>
  <si>
    <t>А03156</t>
  </si>
  <si>
    <t>А03156 МО Подольск Ак.Доллежаля 44</t>
  </si>
  <si>
    <t>А03157</t>
  </si>
  <si>
    <t>А03157 МО Подольск 43-й Армии 19</t>
  </si>
  <si>
    <t>А03158</t>
  </si>
  <si>
    <t>А03158 МО Домодедово Корнеева 1А</t>
  </si>
  <si>
    <t>А03159</t>
  </si>
  <si>
    <t>А03159 МО Люберцы Назаровская 5/8</t>
  </si>
  <si>
    <t>А03160</t>
  </si>
  <si>
    <t>А03160 Н.Новгород, Афонино Академическая 3 стр.4</t>
  </si>
  <si>
    <t>А03164</t>
  </si>
  <si>
    <t>А03164 МО Подольск Тепличная 6</t>
  </si>
  <si>
    <t>А03165</t>
  </si>
  <si>
    <t>А03165 Кстово Ленина пл.5А</t>
  </si>
  <si>
    <t>А03166</t>
  </si>
  <si>
    <t>А03166 МО Одинцово Горки-10 23 пом.7</t>
  </si>
  <si>
    <t>А03171</t>
  </si>
  <si>
    <t>А03171 Москва Красная площадь 3</t>
  </si>
  <si>
    <t>А03172</t>
  </si>
  <si>
    <t>А03172 ЛО Мурино, Менделеева 7 к.2</t>
  </si>
  <si>
    <t>А03173</t>
  </si>
  <si>
    <t>А03173 ЛО Кудрово Пражская 5</t>
  </si>
  <si>
    <t>А03178</t>
  </si>
  <si>
    <t>А03178 Саратов Московское шоссе 37</t>
  </si>
  <si>
    <t>А03180</t>
  </si>
  <si>
    <t>А03180 ЛО Светогорск Гарькавого 12Б</t>
  </si>
  <si>
    <t>А03181</t>
  </si>
  <si>
    <t>А03181 ЛО Сертолово Мира 11 к.4</t>
  </si>
  <si>
    <t>А03190</t>
  </si>
  <si>
    <t>А03190 ЛО Бугры Нижняя 9А пом.104-105</t>
  </si>
  <si>
    <t>Общий итог</t>
  </si>
  <si>
    <t>count</t>
  </si>
  <si>
    <t>mean</t>
  </si>
  <si>
    <t>std</t>
  </si>
  <si>
    <t>min</t>
  </si>
  <si>
    <t>max</t>
  </si>
  <si>
    <t>Локация</t>
  </si>
  <si>
    <t>Стрит</t>
  </si>
  <si>
    <t>ТЦ</t>
  </si>
  <si>
    <t>Прикассовая зона</t>
  </si>
  <si>
    <t>Продуктовик</t>
  </si>
  <si>
    <t>ЛПУ</t>
  </si>
  <si>
    <t>Другое</t>
  </si>
  <si>
    <t>UN</t>
  </si>
  <si>
    <t>Ценовой кластер</t>
  </si>
  <si>
    <t>Размерный кластер</t>
  </si>
  <si>
    <t>Спец. ассортимент</t>
  </si>
  <si>
    <t>Классическая аптека</t>
  </si>
  <si>
    <t>Аптека у дома</t>
  </si>
  <si>
    <t>Ларьки</t>
  </si>
  <si>
    <t>ВИП-аптека</t>
  </si>
  <si>
    <t>ОФТ</t>
  </si>
  <si>
    <t>ЗФТ</t>
  </si>
  <si>
    <t>Текущая категория</t>
  </si>
  <si>
    <t>Текущая категория ПФ</t>
  </si>
  <si>
    <t>Выкладка</t>
  </si>
  <si>
    <t>Аптеки у дома</t>
  </si>
  <si>
    <t>Супермаркеты</t>
  </si>
  <si>
    <t>Сельская центральная аптека</t>
  </si>
  <si>
    <t>Супермаркет</t>
  </si>
  <si>
    <t>Сельская эконом-аптека</t>
  </si>
  <si>
    <t>Классическая большая аптека</t>
  </si>
  <si>
    <t>Классическая эконом аптека</t>
  </si>
  <si>
    <t>Классическая маленькая аптека</t>
  </si>
  <si>
    <t>Эконом аптека у дома</t>
  </si>
  <si>
    <t>Маленькая аптека у дома</t>
  </si>
  <si>
    <t>Маленькая ВИП-аптека</t>
  </si>
  <si>
    <t>Минимаркет</t>
  </si>
  <si>
    <t>Премиум-Супермаркет</t>
  </si>
  <si>
    <t>Эконом-Супермаркет</t>
  </si>
  <si>
    <t>Классические аптеки</t>
  </si>
  <si>
    <t>Специальные аптеки</t>
  </si>
  <si>
    <t>Премиальные аптеки</t>
  </si>
  <si>
    <t>Сельские аптеки</t>
  </si>
  <si>
    <t>Премиум-Минимаркет</t>
  </si>
  <si>
    <t>Выручка в год</t>
  </si>
  <si>
    <t>Чеки в год</t>
  </si>
  <si>
    <t>Средний чек</t>
  </si>
  <si>
    <t>Торговая площадь</t>
  </si>
  <si>
    <t>Доли категорий в продажах аптеки</t>
  </si>
  <si>
    <t>Кластер</t>
  </si>
  <si>
    <t>Кол-во ТТ</t>
  </si>
  <si>
    <t>высокий</t>
  </si>
  <si>
    <t>средний</t>
  </si>
  <si>
    <t>нижкий</t>
  </si>
  <si>
    <t>Доли ценовых диапазонов в продажах</t>
  </si>
  <si>
    <t>БЕ ТТ</t>
  </si>
  <si>
    <t>Бренд ТТ</t>
  </si>
  <si>
    <t>Признак дискаунтера</t>
  </si>
  <si>
    <t>Признак ВИП</t>
  </si>
  <si>
    <t>Борьба с вредными привычками_общ</t>
  </si>
  <si>
    <t>Витамины и обмен веществ_общ</t>
  </si>
  <si>
    <t>Гинекология_общ</t>
  </si>
  <si>
    <t>Дерматология_общ</t>
  </si>
  <si>
    <t>Дыхательная система_общ</t>
  </si>
  <si>
    <t>Зрение и слух_общ</t>
  </si>
  <si>
    <t>Костно-мышечная система_общ</t>
  </si>
  <si>
    <t>Лечебная и селективная косметика_общ</t>
  </si>
  <si>
    <t>Лечений инфекций_общ</t>
  </si>
  <si>
    <t>Масс-маркет_общ</t>
  </si>
  <si>
    <t>Мед. изделия_общ</t>
  </si>
  <si>
    <t>Медицинская техника_общ</t>
  </si>
  <si>
    <t>Мочеполовая система_общ</t>
  </si>
  <si>
    <t>Нервная система_общ</t>
  </si>
  <si>
    <t>Онкология и иммунология_общ</t>
  </si>
  <si>
    <t>От аллергии_общ</t>
  </si>
  <si>
    <t>От боли и воспаления_общ</t>
  </si>
  <si>
    <t>От варикоза_общ</t>
  </si>
  <si>
    <t>Пищеварительный тракт_общ</t>
  </si>
  <si>
    <t>Продукты питания_общ</t>
  </si>
  <si>
    <t>Простуда и грипп_общ</t>
  </si>
  <si>
    <t>Сердце и кровь_общ</t>
  </si>
  <si>
    <t>Товары для матери и ребенка_общ</t>
  </si>
  <si>
    <t>Уход за больными_общ</t>
  </si>
  <si>
    <t>Эндокринология_общ</t>
  </si>
  <si>
    <t>Поле</t>
  </si>
  <si>
    <t>Описание</t>
  </si>
  <si>
    <t>Уникальный идентификатор торговой точки</t>
  </si>
  <si>
    <t>Бизнес-единица торговой точки</t>
  </si>
  <si>
    <t>Наименование (адрес) торговой точки</t>
  </si>
  <si>
    <t>Бренд, под которым работает торговая точка</t>
  </si>
  <si>
    <t>Расположение торговой точки</t>
  </si>
  <si>
    <t>Формат выкладки товара в торговой точке</t>
  </si>
  <si>
    <t>Общая выручка торговой точки</t>
  </si>
  <si>
    <t>Общее количество чеков в торговой точке</t>
  </si>
  <si>
    <t>Площадь торгового зала в торговой точке</t>
  </si>
  <si>
    <t>Средняя стоимость чека</t>
  </si>
  <si>
    <t>mean_ch</t>
  </si>
  <si>
    <t>Доля товаров верхней ценовой категории в продажах торговой точки</t>
  </si>
  <si>
    <t>Доля товаров средней ценовой категории в продажах торговой точки</t>
  </si>
  <si>
    <t>Доля товаров нижней ценовой категории в продажах торговой точки</t>
  </si>
  <si>
    <t>Доли соответствующих категорий товаров в продажах торговой точки</t>
  </si>
  <si>
    <t>Доля соответствующей торговой точки в общих продажах данной категории по сети</t>
  </si>
  <si>
    <t>Точка имеет отдельный вход с улицы</t>
  </si>
  <si>
    <t>Точка расположена в торговом центре</t>
  </si>
  <si>
    <t>Точка расположена в прикассовой зоне отдельного продуктового супермаркета</t>
  </si>
  <si>
    <t>Точка расположена в прикассовой зоне супермаркета в торговом центре</t>
  </si>
  <si>
    <t>Другая локация</t>
  </si>
  <si>
    <t>Локация неизвестна</t>
  </si>
  <si>
    <t>Точка расположена в больнице/поликлинике/диспансере</t>
  </si>
  <si>
    <t>Открытый формат выкладки товара (как в супермаркете)</t>
  </si>
  <si>
    <t>Закрытый формат выкладки товара (все витрины "за стеклом", как в классической аптеке)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</si>
</sst>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%"/>
    <numFmt numFmtId="166" formatCode="#,##0.0"/>
  </numFmts>
  <fonts count="7" x14ac:knownFonts="1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3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theme="4" tint="0.39997558519241921"/>
      </bottom>
      <diagonal/>
    </border>
    <border>
      <left style="medium">
        <color indexed="64"/>
      </left>
      <right/>
      <top/>
      <bottom style="thin">
        <color theme="4" tint="0.39997558519241921"/>
      </bottom>
      <diagonal/>
    </border>
    <border>
      <left/>
      <right style="medium">
        <color indexed="64"/>
      </right>
      <top/>
      <bottom style="thin">
        <color theme="4" tint="0.39997558519241921"/>
      </bottom>
      <diagonal/>
    </border>
    <border>
      <left style="medium">
        <color indexed="64"/>
      </left>
      <right/>
      <top style="thin">
        <color theme="4" tint="0.39997558519241921"/>
      </top>
      <bottom style="medium">
        <color indexed="64"/>
      </bottom>
      <diagonal/>
    </border>
    <border>
      <left/>
      <right/>
      <top style="thin">
        <color theme="4" tint="0.39997558519241921"/>
      </top>
      <bottom style="medium">
        <color indexed="64"/>
      </bottom>
      <diagonal/>
    </border>
    <border>
      <left/>
      <right style="medium">
        <color indexed="64"/>
      </right>
      <top style="thin">
        <color theme="4" tint="0.3999755851924192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medium">
        <color indexed="64"/>
      </bottom>
      <diagonal/>
    </border>
    <border>
      <left style="thin">
        <color auto="1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auto="1"/>
      </right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auto="1"/>
      </bottom>
      <diagonal/>
    </border>
    <border>
      <left style="medium">
        <color indexed="64"/>
      </left>
      <right/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0" fontId="1" fillId="0" borderId="0"/>
    <xf numFmtId="9" fontId="3" fillId="0" borderId="0" applyFont="0" applyFill="0" applyBorder="0" applyAlignment="0" applyProtection="0"/>
  </cellStyleXfs>
  <cellXfs count="122">
    <xf numFmtId="0" fontId="0" fillId="0" borderId="0" xfId="0"/>
    <xf numFmtId="0" fontId="0" fillId="0" borderId="0" xfId="0" applyAlignment="1">
      <alignment horizontal="left"/>
    </xf>
    <xf numFmtId="165" fontId="0" fillId="0" borderId="0" xfId="2" applyNumberFormat="1" applyFont="1"/>
    <xf numFmtId="0" fontId="4" fillId="0" borderId="0" xfId="0" applyFont="1" applyAlignment="1">
      <alignment horizontal="left"/>
    </xf>
    <xf numFmtId="3" fontId="0" fillId="0" borderId="0" xfId="0" applyNumberFormat="1"/>
    <xf numFmtId="0" fontId="4" fillId="0" borderId="0" xfId="0" applyFont="1"/>
    <xf numFmtId="0" fontId="0" fillId="0" borderId="4" xfId="0" applyBorder="1"/>
    <xf numFmtId="0" fontId="0" fillId="0" borderId="5" xfId="0" applyBorder="1"/>
    <xf numFmtId="165" fontId="0" fillId="0" borderId="4" xfId="2" applyNumberFormat="1" applyFont="1" applyBorder="1"/>
    <xf numFmtId="165" fontId="0" fillId="0" borderId="0" xfId="2" applyNumberFormat="1" applyFont="1" applyBorder="1"/>
    <xf numFmtId="165" fontId="0" fillId="0" borderId="5" xfId="2" applyNumberFormat="1" applyFont="1" applyBorder="1"/>
    <xf numFmtId="165" fontId="0" fillId="0" borderId="6" xfId="2" applyNumberFormat="1" applyFont="1" applyBorder="1"/>
    <xf numFmtId="165" fontId="0" fillId="0" borderId="7" xfId="2" applyNumberFormat="1" applyFont="1" applyBorder="1"/>
    <xf numFmtId="165" fontId="0" fillId="0" borderId="8" xfId="2" applyNumberFormat="1" applyFont="1" applyBorder="1"/>
    <xf numFmtId="0" fontId="4" fillId="0" borderId="1" xfId="0" applyFont="1" applyBorder="1"/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/>
    <xf numFmtId="0" fontId="4" fillId="0" borderId="5" xfId="0" applyFont="1" applyBorder="1"/>
    <xf numFmtId="9" fontId="4" fillId="0" borderId="0" xfId="0" applyNumberFormat="1" applyFont="1"/>
    <xf numFmtId="3" fontId="0" fillId="0" borderId="4" xfId="0" applyNumberFormat="1" applyBorder="1"/>
    <xf numFmtId="3" fontId="0" fillId="0" borderId="5" xfId="0" applyNumberFormat="1" applyBorder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165" fontId="4" fillId="0" borderId="4" xfId="0" applyNumberFormat="1" applyFont="1" applyBorder="1"/>
    <xf numFmtId="9" fontId="4" fillId="0" borderId="0" xfId="2" applyFont="1" applyBorder="1"/>
    <xf numFmtId="165" fontId="4" fillId="0" borderId="5" xfId="0" applyNumberFormat="1" applyFont="1" applyBorder="1"/>
    <xf numFmtId="165" fontId="0" fillId="0" borderId="4" xfId="0" applyNumberFormat="1" applyBorder="1"/>
    <xf numFmtId="9" fontId="0" fillId="0" borderId="0" xfId="2" applyFont="1" applyBorder="1"/>
    <xf numFmtId="165" fontId="0" fillId="0" borderId="5" xfId="0" applyNumberFormat="1" applyBorder="1"/>
    <xf numFmtId="165" fontId="4" fillId="2" borderId="12" xfId="0" applyNumberFormat="1" applyFont="1" applyFill="1" applyBorder="1"/>
    <xf numFmtId="9" fontId="4" fillId="2" borderId="13" xfId="2" applyFont="1" applyFill="1" applyBorder="1"/>
    <xf numFmtId="165" fontId="4" fillId="2" borderId="14" xfId="0" applyNumberFormat="1" applyFont="1" applyFill="1" applyBorder="1"/>
    <xf numFmtId="165" fontId="4" fillId="0" borderId="4" xfId="2" applyNumberFormat="1" applyFont="1" applyBorder="1"/>
    <xf numFmtId="165" fontId="4" fillId="0" borderId="0" xfId="2" applyNumberFormat="1" applyFont="1" applyBorder="1"/>
    <xf numFmtId="165" fontId="4" fillId="0" borderId="5" xfId="2" applyNumberFormat="1" applyFont="1" applyBorder="1"/>
    <xf numFmtId="165" fontId="4" fillId="2" borderId="12" xfId="2" applyNumberFormat="1" applyFont="1" applyFill="1" applyBorder="1"/>
    <xf numFmtId="165" fontId="4" fillId="2" borderId="13" xfId="2" applyNumberFormat="1" applyFont="1" applyFill="1" applyBorder="1"/>
    <xf numFmtId="165" fontId="4" fillId="2" borderId="14" xfId="2" applyNumberFormat="1" applyFont="1" applyFill="1" applyBorder="1"/>
    <xf numFmtId="165" fontId="4" fillId="2" borderId="24" xfId="2" applyNumberFormat="1" applyFont="1" applyFill="1" applyBorder="1" applyAlignment="1">
      <alignment horizontal="center" vertical="center" wrapText="1"/>
    </xf>
    <xf numFmtId="165" fontId="4" fillId="2" borderId="22" xfId="2" applyNumberFormat="1" applyFont="1" applyFill="1" applyBorder="1" applyAlignment="1">
      <alignment horizontal="center" vertical="center" wrapText="1"/>
    </xf>
    <xf numFmtId="165" fontId="4" fillId="2" borderId="23" xfId="2" applyNumberFormat="1" applyFont="1" applyFill="1" applyBorder="1" applyAlignment="1">
      <alignment horizontal="center" vertical="center" wrapText="1"/>
    </xf>
    <xf numFmtId="0" fontId="4" fillId="2" borderId="21" xfId="0" applyFont="1" applyFill="1" applyBorder="1" applyAlignment="1">
      <alignment horizontal="center" vertical="center" wrapText="1"/>
    </xf>
    <xf numFmtId="0" fontId="4" fillId="2" borderId="22" xfId="0" applyFont="1" applyFill="1" applyBorder="1" applyAlignment="1">
      <alignment horizontal="center" vertical="center" wrapText="1"/>
    </xf>
    <xf numFmtId="0" fontId="4" fillId="2" borderId="23" xfId="0" applyFont="1" applyFill="1" applyBorder="1" applyAlignment="1">
      <alignment horizontal="center" vertical="center" wrapText="1"/>
    </xf>
    <xf numFmtId="3" fontId="4" fillId="0" borderId="4" xfId="0" applyNumberFormat="1" applyFont="1" applyBorder="1"/>
    <xf numFmtId="3" fontId="4" fillId="0" borderId="0" xfId="0" applyNumberFormat="1" applyFont="1"/>
    <xf numFmtId="3" fontId="4" fillId="0" borderId="5" xfId="0" applyNumberFormat="1" applyFont="1" applyBorder="1"/>
    <xf numFmtId="3" fontId="4" fillId="2" borderId="12" xfId="0" applyNumberFormat="1" applyFont="1" applyFill="1" applyBorder="1"/>
    <xf numFmtId="3" fontId="4" fillId="2" borderId="13" xfId="0" applyNumberFormat="1" applyFont="1" applyFill="1" applyBorder="1"/>
    <xf numFmtId="3" fontId="4" fillId="2" borderId="14" xfId="0" applyNumberFormat="1" applyFont="1" applyFill="1" applyBorder="1"/>
    <xf numFmtId="0" fontId="4" fillId="0" borderId="4" xfId="0" applyFont="1" applyBorder="1" applyAlignment="1">
      <alignment horizontal="left" indent="1"/>
    </xf>
    <xf numFmtId="0" fontId="0" fillId="0" borderId="4" xfId="0" applyBorder="1" applyAlignment="1">
      <alignment horizontal="left" indent="2"/>
    </xf>
    <xf numFmtId="0" fontId="4" fillId="2" borderId="12" xfId="0" applyFont="1" applyFill="1" applyBorder="1" applyAlignment="1">
      <alignment horizontal="left"/>
    </xf>
    <xf numFmtId="166" fontId="0" fillId="0" borderId="0" xfId="0" applyNumberFormat="1"/>
    <xf numFmtId="166" fontId="4" fillId="0" borderId="5" xfId="0" applyNumberFormat="1" applyFont="1" applyBorder="1"/>
    <xf numFmtId="166" fontId="0" fillId="0" borderId="5" xfId="0" applyNumberFormat="1" applyBorder="1"/>
    <xf numFmtId="0" fontId="4" fillId="2" borderId="12" xfId="0" applyFont="1" applyFill="1" applyBorder="1"/>
    <xf numFmtId="166" fontId="4" fillId="2" borderId="14" xfId="0" applyNumberFormat="1" applyFont="1" applyFill="1" applyBorder="1"/>
    <xf numFmtId="165" fontId="2" fillId="0" borderId="0" xfId="2" applyNumberFormat="1" applyFont="1" applyBorder="1" applyAlignment="1">
      <alignment horizontal="left" vertical="top"/>
    </xf>
    <xf numFmtId="0" fontId="4" fillId="4" borderId="10" xfId="0" applyFont="1" applyFill="1" applyBorder="1" applyAlignment="1">
      <alignment horizontal="left"/>
    </xf>
    <xf numFmtId="3" fontId="4" fillId="4" borderId="10" xfId="0" applyNumberFormat="1" applyFont="1" applyFill="1" applyBorder="1"/>
    <xf numFmtId="3" fontId="4" fillId="4" borderId="9" xfId="0" applyNumberFormat="1" applyFont="1" applyFill="1" applyBorder="1"/>
    <xf numFmtId="3" fontId="4" fillId="4" borderId="11" xfId="0" applyNumberFormat="1" applyFont="1" applyFill="1" applyBorder="1"/>
    <xf numFmtId="0" fontId="4" fillId="4" borderId="10" xfId="0" applyFont="1" applyFill="1" applyBorder="1"/>
    <xf numFmtId="166" fontId="4" fillId="4" borderId="11" xfId="0" applyNumberFormat="1" applyFont="1" applyFill="1" applyBorder="1"/>
    <xf numFmtId="165" fontId="4" fillId="4" borderId="10" xfId="0" applyNumberFormat="1" applyFont="1" applyFill="1" applyBorder="1"/>
    <xf numFmtId="9" fontId="4" fillId="4" borderId="9" xfId="2" applyFont="1" applyFill="1" applyBorder="1"/>
    <xf numFmtId="165" fontId="4" fillId="4" borderId="11" xfId="0" applyNumberFormat="1" applyFont="1" applyFill="1" applyBorder="1"/>
    <xf numFmtId="165" fontId="4" fillId="4" borderId="10" xfId="2" applyNumberFormat="1" applyFont="1" applyFill="1" applyBorder="1"/>
    <xf numFmtId="165" fontId="4" fillId="4" borderId="9" xfId="2" applyNumberFormat="1" applyFont="1" applyFill="1" applyBorder="1"/>
    <xf numFmtId="165" fontId="4" fillId="4" borderId="11" xfId="2" applyNumberFormat="1" applyFont="1" applyFill="1" applyBorder="1"/>
    <xf numFmtId="0" fontId="4" fillId="2" borderId="15" xfId="0" applyFont="1" applyFill="1" applyBorder="1" applyAlignment="1">
      <alignment horizontal="center" vertical="center" wrapText="1"/>
    </xf>
    <xf numFmtId="0" fontId="4" fillId="2" borderId="18" xfId="0" applyFont="1" applyFill="1" applyBorder="1" applyAlignment="1">
      <alignment horizontal="center" vertical="center" wrapText="1"/>
    </xf>
    <xf numFmtId="0" fontId="4" fillId="2" borderId="29" xfId="0" applyFont="1" applyFill="1" applyBorder="1" applyAlignment="1">
      <alignment horizontal="center" vertical="center" wrapText="1"/>
    </xf>
    <xf numFmtId="0" fontId="4" fillId="2" borderId="30" xfId="0" applyFont="1" applyFill="1" applyBorder="1" applyAlignment="1">
      <alignment horizontal="center" vertical="center" wrapText="1"/>
    </xf>
    <xf numFmtId="0" fontId="5" fillId="3" borderId="25" xfId="0" applyFont="1" applyFill="1" applyBorder="1" applyAlignment="1">
      <alignment horizontal="center" vertical="center" wrapText="1"/>
    </xf>
    <xf numFmtId="0" fontId="5" fillId="3" borderId="26" xfId="0" applyFont="1" applyFill="1" applyBorder="1" applyAlignment="1">
      <alignment horizontal="center" vertical="center" wrapText="1"/>
    </xf>
    <xf numFmtId="0" fontId="5" fillId="3" borderId="27" xfId="0" applyFont="1" applyFill="1" applyBorder="1" applyAlignment="1">
      <alignment horizontal="center" vertical="center" wrapText="1"/>
    </xf>
    <xf numFmtId="3" fontId="4" fillId="2" borderId="15" xfId="0" applyNumberFormat="1" applyFont="1" applyFill="1" applyBorder="1" applyAlignment="1">
      <alignment horizontal="center" vertical="center" wrapText="1"/>
    </xf>
    <xf numFmtId="3" fontId="4" fillId="2" borderId="18" xfId="0" applyNumberFormat="1" applyFont="1" applyFill="1" applyBorder="1" applyAlignment="1">
      <alignment horizontal="center" vertical="center" wrapText="1"/>
    </xf>
    <xf numFmtId="3" fontId="4" fillId="2" borderId="16" xfId="0" applyNumberFormat="1" applyFont="1" applyFill="1" applyBorder="1" applyAlignment="1">
      <alignment horizontal="center" vertical="center" wrapText="1"/>
    </xf>
    <xf numFmtId="3" fontId="4" fillId="2" borderId="19" xfId="0" applyNumberFormat="1" applyFont="1" applyFill="1" applyBorder="1" applyAlignment="1">
      <alignment horizontal="center" vertical="center" wrapText="1"/>
    </xf>
    <xf numFmtId="3" fontId="4" fillId="2" borderId="17" xfId="0" applyNumberFormat="1" applyFont="1" applyFill="1" applyBorder="1" applyAlignment="1">
      <alignment horizontal="center" vertical="center" wrapText="1"/>
    </xf>
    <xf numFmtId="3" fontId="4" fillId="2" borderId="20" xfId="0" applyNumberFormat="1" applyFont="1" applyFill="1" applyBorder="1" applyAlignment="1">
      <alignment horizontal="center" vertical="center" wrapText="1"/>
    </xf>
    <xf numFmtId="165" fontId="6" fillId="3" borderId="28" xfId="2" applyNumberFormat="1" applyFont="1" applyFill="1" applyBorder="1" applyAlignment="1">
      <alignment horizontal="center" vertical="center"/>
    </xf>
    <xf numFmtId="165" fontId="6" fillId="3" borderId="26" xfId="2" applyNumberFormat="1" applyFont="1" applyFill="1" applyBorder="1" applyAlignment="1">
      <alignment horizontal="center" vertical="center"/>
    </xf>
    <xf numFmtId="165" fontId="6" fillId="3" borderId="27" xfId="2" applyNumberFormat="1" applyFont="1" applyFill="1" applyBorder="1" applyAlignment="1">
      <alignment horizontal="center" vertical="center"/>
    </xf>
    <xf numFmtId="166" fontId="4" fillId="2" borderId="17" xfId="0" applyNumberFormat="1" applyFont="1" applyFill="1" applyBorder="1" applyAlignment="1">
      <alignment horizontal="center" vertical="center" wrapText="1"/>
    </xf>
    <xf numFmtId="166" fontId="4" fillId="2" borderId="20" xfId="0" applyNumberFormat="1" applyFont="1" applyFill="1" applyBorder="1" applyAlignment="1">
      <alignment horizontal="center" vertical="center" wrapText="1"/>
    </xf>
    <xf numFmtId="0" fontId="4" fillId="0" borderId="0" xfId="0" applyFont="1" applyBorder="1" applyAlignment="1">
      <alignment horizontal="left"/>
    </xf>
    <xf numFmtId="0" fontId="2" fillId="0" borderId="0" xfId="0" applyFont="1" applyBorder="1" applyAlignment="1">
      <alignment horizontal="left" vertical="top"/>
    </xf>
    <xf numFmtId="3" fontId="4" fillId="0" borderId="0" xfId="0" applyNumberFormat="1" applyFont="1" applyBorder="1" applyAlignment="1">
      <alignment horizontal="left" vertical="top"/>
    </xf>
    <xf numFmtId="0" fontId="4" fillId="0" borderId="0" xfId="0" applyFont="1" applyBorder="1" applyAlignment="1">
      <alignment horizontal="left" vertical="top"/>
    </xf>
    <xf numFmtId="165" fontId="4" fillId="0" borderId="0" xfId="1" applyNumberFormat="1" applyFont="1" applyBorder="1" applyAlignment="1">
      <alignment horizontal="left" vertical="top"/>
    </xf>
    <xf numFmtId="0" fontId="0" fillId="0" borderId="0" xfId="0" applyBorder="1"/>
    <xf numFmtId="0" fontId="0" fillId="0" borderId="0" xfId="0" applyFont="1"/>
    <xf numFmtId="0" fontId="0" fillId="0" borderId="0" xfId="0" applyFont="1" applyBorder="1"/>
    <xf numFmtId="0" fontId="4" fillId="0" borderId="25" xfId="0" applyFont="1" applyBorder="1" applyAlignment="1">
      <alignment horizontal="center" vertical="center"/>
    </xf>
    <xf numFmtId="0" fontId="4" fillId="0" borderId="27" xfId="0" applyFont="1" applyBorder="1" applyAlignment="1">
      <alignment horizontal="center" vertical="center"/>
    </xf>
    <xf numFmtId="165" fontId="3" fillId="0" borderId="15" xfId="2" applyNumberFormat="1" applyFont="1" applyBorder="1" applyAlignment="1">
      <alignment horizontal="left" vertical="top"/>
    </xf>
    <xf numFmtId="0" fontId="0" fillId="0" borderId="17" xfId="0" applyBorder="1" applyAlignment="1">
      <alignment horizontal="center" vertical="center" wrapText="1"/>
    </xf>
    <xf numFmtId="165" fontId="3" fillId="0" borderId="31" xfId="2" applyNumberFormat="1" applyFont="1" applyBorder="1" applyAlignment="1">
      <alignment horizontal="left" vertical="top"/>
    </xf>
    <xf numFmtId="0" fontId="0" fillId="0" borderId="32" xfId="0" applyBorder="1" applyAlignment="1">
      <alignment horizontal="center" vertical="center" wrapText="1"/>
    </xf>
    <xf numFmtId="165" fontId="3" fillId="0" borderId="18" xfId="2" applyNumberFormat="1" applyFont="1" applyBorder="1" applyAlignment="1">
      <alignment horizontal="left" vertical="top"/>
    </xf>
    <xf numFmtId="0" fontId="0" fillId="0" borderId="20" xfId="0" applyBorder="1" applyAlignment="1">
      <alignment horizontal="center" vertical="center" wrapText="1"/>
    </xf>
    <xf numFmtId="0" fontId="0" fillId="0" borderId="15" xfId="0" applyFont="1" applyBorder="1" applyAlignment="1">
      <alignment horizontal="left"/>
    </xf>
    <xf numFmtId="0" fontId="0" fillId="0" borderId="17" xfId="0" applyBorder="1"/>
    <xf numFmtId="0" fontId="0" fillId="0" borderId="31" xfId="0" applyFont="1" applyBorder="1" applyAlignment="1">
      <alignment horizontal="left"/>
    </xf>
    <xf numFmtId="0" fontId="0" fillId="0" borderId="32" xfId="0" applyBorder="1"/>
    <xf numFmtId="0" fontId="0" fillId="0" borderId="31" xfId="0" applyFont="1" applyBorder="1" applyAlignment="1">
      <alignment horizontal="left" vertical="top"/>
    </xf>
    <xf numFmtId="3" fontId="0" fillId="0" borderId="31" xfId="0" applyNumberFormat="1" applyFont="1" applyBorder="1" applyAlignment="1">
      <alignment horizontal="left" vertical="top"/>
    </xf>
    <xf numFmtId="165" fontId="3" fillId="0" borderId="31" xfId="1" applyNumberFormat="1" applyFont="1" applyBorder="1" applyAlignment="1">
      <alignment horizontal="left" vertical="top"/>
    </xf>
    <xf numFmtId="165" fontId="3" fillId="0" borderId="18" xfId="1" applyNumberFormat="1" applyFont="1" applyBorder="1" applyAlignment="1">
      <alignment horizontal="left" vertical="top"/>
    </xf>
    <xf numFmtId="0" fontId="0" fillId="0" borderId="20" xfId="0" applyBorder="1"/>
    <xf numFmtId="165" fontId="3" fillId="0" borderId="15" xfId="2" applyNumberFormat="1" applyFont="1" applyBorder="1"/>
    <xf numFmtId="165" fontId="3" fillId="0" borderId="31" xfId="2" applyNumberFormat="1" applyFont="1" applyBorder="1"/>
    <xf numFmtId="165" fontId="3" fillId="0" borderId="18" xfId="2" applyNumberFormat="1" applyFont="1" applyBorder="1"/>
    <xf numFmtId="0" fontId="0" fillId="0" borderId="0" xfId="0" applyBorder="1" applyAlignment="1">
      <alignment horizontal="left"/>
    </xf>
    <xf numFmtId="3" fontId="0" fillId="0" borderId="0" xfId="0" applyNumberFormat="1" applyBorder="1"/>
    <xf numFmtId="165" fontId="1" fillId="0" borderId="0" xfId="1" applyNumberFormat="1" applyBorder="1"/>
    <xf numFmtId="165" fontId="0" fillId="0" borderId="0" xfId="0" applyNumberFormat="1" applyBorder="1"/>
  </cellXfs>
  <cellStyles count="3">
    <cellStyle name="Обычный" xfId="0" builtinId="0"/>
    <cellStyle name="Обычный 2" xfId="1" xr:uid="{00000000-0005-0000-0000-000001000000}"/>
    <cellStyle name="Процентный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188285</xdr:colOff>
      <xdr:row>972</xdr:row>
      <xdr:rowOff>164658</xdr:rowOff>
    </xdr:from>
    <xdr:to>
      <xdr:col>23</xdr:col>
      <xdr:colOff>164762</xdr:colOff>
      <xdr:row>1006</xdr:row>
      <xdr:rowOff>8122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CAE7B27A-4531-6354-7749-A2746E54405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48" t="11301" r="9365" b="2613"/>
        <a:stretch/>
      </xdr:blipFill>
      <xdr:spPr bwMode="auto">
        <a:xfrm>
          <a:off x="2447704" y="12801896"/>
          <a:ext cx="9158134" cy="6245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211572</xdr:colOff>
      <xdr:row>1006</xdr:row>
      <xdr:rowOff>155058</xdr:rowOff>
    </xdr:from>
    <xdr:to>
      <xdr:col>23</xdr:col>
      <xdr:colOff>160454</xdr:colOff>
      <xdr:row>1039</xdr:row>
      <xdr:rowOff>100390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86C58CB-36C1-065F-6894-8AB50E24D2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33" t="11311" r="9583" b="2819"/>
        <a:stretch/>
      </xdr:blipFill>
      <xdr:spPr bwMode="auto">
        <a:xfrm>
          <a:off x="2470991" y="19193982"/>
          <a:ext cx="9130539" cy="6158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188285</xdr:colOff>
      <xdr:row>1039</xdr:row>
      <xdr:rowOff>165331</xdr:rowOff>
    </xdr:from>
    <xdr:to>
      <xdr:col>23</xdr:col>
      <xdr:colOff>166133</xdr:colOff>
      <xdr:row>1072</xdr:row>
      <xdr:rowOff>85992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86C0043-1051-E045-9D8A-43FB50C6E6F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28" t="11718" r="9647" b="2924"/>
        <a:stretch/>
      </xdr:blipFill>
      <xdr:spPr bwMode="auto">
        <a:xfrm>
          <a:off x="2447704" y="25417657"/>
          <a:ext cx="9159505" cy="6134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200505</xdr:colOff>
      <xdr:row>1073</xdr:row>
      <xdr:rowOff>40020</xdr:rowOff>
    </xdr:from>
    <xdr:to>
      <xdr:col>23</xdr:col>
      <xdr:colOff>223136</xdr:colOff>
      <xdr:row>1106</xdr:row>
      <xdr:rowOff>77666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93058000-C3FE-DE90-F20A-EA9B2D94692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49" t="11516" r="9491" b="3273"/>
        <a:stretch/>
      </xdr:blipFill>
      <xdr:spPr bwMode="auto">
        <a:xfrm>
          <a:off x="2459924" y="31694032"/>
          <a:ext cx="9204288" cy="62510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210435</xdr:colOff>
      <xdr:row>1107</xdr:row>
      <xdr:rowOff>88603</xdr:rowOff>
    </xdr:from>
    <xdr:to>
      <xdr:col>23</xdr:col>
      <xdr:colOff>188283</xdr:colOff>
      <xdr:row>1140</xdr:row>
      <xdr:rowOff>136241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9C20F566-F317-D100-07EC-59A278D81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08" t="11446" r="9628" b="3154"/>
        <a:stretch/>
      </xdr:blipFill>
      <xdr:spPr bwMode="auto">
        <a:xfrm>
          <a:off x="2469854" y="38144301"/>
          <a:ext cx="9159505" cy="62610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292100</xdr:colOff>
      <xdr:row>1141</xdr:row>
      <xdr:rowOff>152401</xdr:rowOff>
    </xdr:from>
    <xdr:to>
      <xdr:col>23</xdr:col>
      <xdr:colOff>203200</xdr:colOff>
      <xdr:row>1173</xdr:row>
      <xdr:rowOff>186445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825A6AE-13FA-5226-80F2-D54B98A16F1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53" t="11594" r="9645" b="3108"/>
        <a:stretch/>
      </xdr:blipFill>
      <xdr:spPr bwMode="auto">
        <a:xfrm>
          <a:off x="2552700" y="38468301"/>
          <a:ext cx="9131300" cy="6130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274181</xdr:colOff>
      <xdr:row>1210</xdr:row>
      <xdr:rowOff>93675</xdr:rowOff>
    </xdr:from>
    <xdr:to>
      <xdr:col>23</xdr:col>
      <xdr:colOff>269874</xdr:colOff>
      <xdr:row>1243</xdr:row>
      <xdr:rowOff>16210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B41FC6E7-9EFA-02A0-3349-53882AF87C9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58" t="11181" r="9508" b="3095"/>
        <a:stretch/>
      </xdr:blipFill>
      <xdr:spPr bwMode="auto">
        <a:xfrm>
          <a:off x="2528431" y="51560425"/>
          <a:ext cx="9171443" cy="6209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246062</xdr:colOff>
      <xdr:row>1175</xdr:row>
      <xdr:rowOff>166688</xdr:rowOff>
    </xdr:from>
    <xdr:to>
      <xdr:col>23</xdr:col>
      <xdr:colOff>269875</xdr:colOff>
      <xdr:row>1209</xdr:row>
      <xdr:rowOff>57547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100A8ED-8556-E38D-6071-C954F048A9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78" t="11316" r="9548" b="3051"/>
        <a:stretch/>
      </xdr:blipFill>
      <xdr:spPr bwMode="auto">
        <a:xfrm>
          <a:off x="2500312" y="44965938"/>
          <a:ext cx="9199563" cy="63678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111882</xdr:colOff>
      <xdr:row>30</xdr:row>
      <xdr:rowOff>10582</xdr:rowOff>
    </xdr:from>
    <xdr:to>
      <xdr:col>38</xdr:col>
      <xdr:colOff>396875</xdr:colOff>
      <xdr:row>58</xdr:row>
      <xdr:rowOff>82436</xdr:rowOff>
    </xdr:to>
    <xdr:grpSp>
      <xdr:nvGrpSpPr>
        <xdr:cNvPr id="24" name="Группа 23">
          <a:extLst>
            <a:ext uri="{FF2B5EF4-FFF2-40B4-BE49-F238E27FC236}">
              <a16:creationId xmlns:a16="http://schemas.microsoft.com/office/drawing/2014/main" id="{8B5DD242-E7A4-481E-4471-FDC845FDA2AA}"/>
            </a:ext>
          </a:extLst>
        </xdr:cNvPr>
        <xdr:cNvGrpSpPr/>
      </xdr:nvGrpSpPr>
      <xdr:grpSpPr>
        <a:xfrm>
          <a:off x="1279828" y="5804957"/>
          <a:ext cx="8449279" cy="5469354"/>
          <a:chOff x="179917" y="4201582"/>
          <a:chExt cx="8510058" cy="5405854"/>
        </a:xfrm>
      </xdr:grpSpPr>
      <xdr:pic>
        <xdr:nvPicPr>
          <xdr:cNvPr id="2" name="Рисунок 1">
            <a:extLst>
              <a:ext uri="{FF2B5EF4-FFF2-40B4-BE49-F238E27FC236}">
                <a16:creationId xmlns:a16="http://schemas.microsoft.com/office/drawing/2014/main" id="{FA76A97C-D403-071D-9BED-E0067C395BA4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9223" t="10365" r="9305" b="6344"/>
          <a:stretch/>
        </xdr:blipFill>
        <xdr:spPr bwMode="auto">
          <a:xfrm>
            <a:off x="179917" y="4201582"/>
            <a:ext cx="8510058" cy="5082573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grpSp>
        <xdr:nvGrpSpPr>
          <xdr:cNvPr id="23" name="Группа 22">
            <a:extLst>
              <a:ext uri="{FF2B5EF4-FFF2-40B4-BE49-F238E27FC236}">
                <a16:creationId xmlns:a16="http://schemas.microsoft.com/office/drawing/2014/main" id="{EB9776F5-57B9-7724-3D90-DC15AD885990}"/>
              </a:ext>
            </a:extLst>
          </xdr:cNvPr>
          <xdr:cNvGrpSpPr/>
        </xdr:nvGrpSpPr>
        <xdr:grpSpPr>
          <a:xfrm>
            <a:off x="552450" y="9258300"/>
            <a:ext cx="8031722" cy="349136"/>
            <a:chOff x="552450" y="9220200"/>
            <a:chExt cx="8031722" cy="349136"/>
          </a:xfrm>
        </xdr:grpSpPr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296D5A6B-6D0C-6B8A-7763-BA1003CEC2E4}"/>
                </a:ext>
              </a:extLst>
            </xdr:cNvPr>
            <xdr:cNvSpPr txBox="1"/>
          </xdr:nvSpPr>
          <xdr:spPr>
            <a:xfrm>
              <a:off x="552450" y="9220200"/>
              <a:ext cx="392672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11</a:t>
              </a:r>
            </a:p>
          </xdr:txBody>
        </xdr:sp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986F1553-2D37-4C0A-BE87-CE98BCF03AFE}"/>
                </a:ext>
              </a:extLst>
            </xdr:cNvPr>
            <xdr:cNvSpPr txBox="1"/>
          </xdr:nvSpPr>
          <xdr:spPr>
            <a:xfrm>
              <a:off x="1035050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8</a:t>
              </a:r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FA1AEC3F-C8A4-4D83-9A25-FD947D7734EF}"/>
                </a:ext>
              </a:extLst>
            </xdr:cNvPr>
            <xdr:cNvSpPr txBox="1"/>
          </xdr:nvSpPr>
          <xdr:spPr>
            <a:xfrm>
              <a:off x="1495425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6</a:t>
              </a:r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37334E2-A397-4BD2-BB4D-542FE21CCA9B}"/>
                </a:ext>
              </a:extLst>
            </xdr:cNvPr>
            <xdr:cNvSpPr txBox="1"/>
          </xdr:nvSpPr>
          <xdr:spPr>
            <a:xfrm>
              <a:off x="1885950" y="9220200"/>
              <a:ext cx="392672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14</a:t>
              </a:r>
            </a:p>
          </xdr:txBody>
        </xdr:sp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94B6E910-1297-472C-8D32-F02C71020739}"/>
                </a:ext>
              </a:extLst>
            </xdr:cNvPr>
            <xdr:cNvSpPr txBox="1"/>
          </xdr:nvSpPr>
          <xdr:spPr>
            <a:xfrm>
              <a:off x="2403475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0</a:t>
              </a:r>
            </a:p>
          </xdr:txBody>
        </xdr:sp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157EE924-FD34-4646-AB45-63074170CAC5}"/>
                </a:ext>
              </a:extLst>
            </xdr:cNvPr>
            <xdr:cNvSpPr txBox="1"/>
          </xdr:nvSpPr>
          <xdr:spPr>
            <a:xfrm>
              <a:off x="2844800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9</a:t>
              </a:r>
            </a:p>
          </xdr:txBody>
        </xdr:sp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6ED5D73C-5CA3-4373-82C1-0BB5E46BD3C1}"/>
                </a:ext>
              </a:extLst>
            </xdr:cNvPr>
            <xdr:cNvSpPr txBox="1"/>
          </xdr:nvSpPr>
          <xdr:spPr>
            <a:xfrm>
              <a:off x="3302000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5</a:t>
              </a:r>
            </a:p>
          </xdr:txBody>
        </xdr:sp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5257994-7DA3-47DB-8A95-CB13AED60060}"/>
                </a:ext>
              </a:extLst>
            </xdr:cNvPr>
            <xdr:cNvSpPr txBox="1"/>
          </xdr:nvSpPr>
          <xdr:spPr>
            <a:xfrm>
              <a:off x="3743325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3</a:t>
              </a:r>
            </a:p>
          </xdr:txBody>
        </xdr:sp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C11AAB95-99B8-4D3B-A8AE-DECBEB23D847}"/>
                </a:ext>
              </a:extLst>
            </xdr:cNvPr>
            <xdr:cNvSpPr txBox="1"/>
          </xdr:nvSpPr>
          <xdr:spPr>
            <a:xfrm>
              <a:off x="4197350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4</a:t>
              </a:r>
            </a:p>
          </xdr:txBody>
        </xdr:sp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1BD01A87-BA42-43BF-A9E5-9DA1EEFCA10D}"/>
                </a:ext>
              </a:extLst>
            </xdr:cNvPr>
            <xdr:cNvSpPr txBox="1"/>
          </xdr:nvSpPr>
          <xdr:spPr>
            <a:xfrm>
              <a:off x="4645025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1</a:t>
              </a:r>
            </a:p>
          </xdr:txBody>
        </xdr:sp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F85C95-564F-43E3-8BB1-D20AB24154FA}"/>
                </a:ext>
              </a:extLst>
            </xdr:cNvPr>
            <xdr:cNvSpPr txBox="1"/>
          </xdr:nvSpPr>
          <xdr:spPr>
            <a:xfrm>
              <a:off x="5054600" y="9220200"/>
              <a:ext cx="392672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13</a:t>
              </a:r>
            </a:p>
          </xdr:txBody>
        </xdr:sp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D87DDAB9-4ECC-4CD1-9262-F5D0AD87AAA1}"/>
                </a:ext>
              </a:extLst>
            </xdr:cNvPr>
            <xdr:cNvSpPr txBox="1"/>
          </xdr:nvSpPr>
          <xdr:spPr>
            <a:xfrm>
              <a:off x="5489575" y="9226550"/>
              <a:ext cx="392672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15</a:t>
              </a:r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8B4F4FD0-1D42-44BF-BEC9-D9F1E30DD5D1}"/>
                </a:ext>
              </a:extLst>
            </xdr:cNvPr>
            <xdr:cNvSpPr txBox="1"/>
          </xdr:nvSpPr>
          <xdr:spPr>
            <a:xfrm>
              <a:off x="5981700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2</a:t>
              </a:r>
            </a:p>
          </xdr:txBody>
        </xdr:sp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5B8C5106-820C-4956-83F5-2002C86DA9E7}"/>
                </a:ext>
              </a:extLst>
            </xdr:cNvPr>
            <xdr:cNvSpPr txBox="1"/>
          </xdr:nvSpPr>
          <xdr:spPr>
            <a:xfrm>
              <a:off x="6397625" y="9220200"/>
              <a:ext cx="392672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17</a:t>
              </a:r>
            </a:p>
          </xdr:txBody>
        </xdr:sp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720A4D25-FBDE-4341-B05C-2742439B2D8B}"/>
                </a:ext>
              </a:extLst>
            </xdr:cNvPr>
            <xdr:cNvSpPr txBox="1"/>
          </xdr:nvSpPr>
          <xdr:spPr>
            <a:xfrm>
              <a:off x="6896100" y="9220200"/>
              <a:ext cx="288669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7</a:t>
              </a:r>
            </a:p>
          </xdr:txBody>
        </xdr:sp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795B716-15A6-4B03-BC5F-8B32C1B0CC47}"/>
                </a:ext>
              </a:extLst>
            </xdr:cNvPr>
            <xdr:cNvSpPr txBox="1"/>
          </xdr:nvSpPr>
          <xdr:spPr>
            <a:xfrm>
              <a:off x="7296150" y="9220200"/>
              <a:ext cx="392672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12</a:t>
              </a:r>
            </a:p>
          </xdr:txBody>
        </xdr:sp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AFC62F-58E9-496C-B166-0BFDAA1AB0D9}"/>
                </a:ext>
              </a:extLst>
            </xdr:cNvPr>
            <xdr:cNvSpPr txBox="1"/>
          </xdr:nvSpPr>
          <xdr:spPr>
            <a:xfrm>
              <a:off x="7737475" y="9220200"/>
              <a:ext cx="392672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16</a:t>
              </a:r>
            </a:p>
          </xdr:txBody>
        </xdr:sp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2A52791-4236-44CB-B91C-73DF8E97CD15}"/>
                </a:ext>
              </a:extLst>
            </xdr:cNvPr>
            <xdr:cNvSpPr txBox="1"/>
          </xdr:nvSpPr>
          <xdr:spPr>
            <a:xfrm>
              <a:off x="8191500" y="9220200"/>
              <a:ext cx="392672" cy="3427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600" b="1"/>
                <a:t>10</a:t>
              </a:r>
            </a:p>
          </xdr:txBody>
        </xdr:sp>
      </xdr:grpSp>
    </xdr:grpSp>
    <xdr:clientData/>
  </xdr:twoCellAnchor>
  <xdr:twoCellAnchor editAs="oneCell">
    <xdr:from>
      <xdr:col>0</xdr:col>
      <xdr:colOff>582083</xdr:colOff>
      <xdr:row>140</xdr:row>
      <xdr:rowOff>148165</xdr:rowOff>
    </xdr:from>
    <xdr:to>
      <xdr:col>39</xdr:col>
      <xdr:colOff>0</xdr:colOff>
      <xdr:row>159</xdr:row>
      <xdr:rowOff>122788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F3F1F3C3-DF54-2B54-4CDC-61D71EE171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084" t="10317" r="25073" b="3704"/>
        <a:stretch/>
      </xdr:blipFill>
      <xdr:spPr bwMode="auto">
        <a:xfrm>
          <a:off x="582083" y="26828748"/>
          <a:ext cx="9228667" cy="3594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306915</xdr:colOff>
      <xdr:row>160</xdr:row>
      <xdr:rowOff>52916</xdr:rowOff>
    </xdr:from>
    <xdr:to>
      <xdr:col>38</xdr:col>
      <xdr:colOff>497417</xdr:colOff>
      <xdr:row>178</xdr:row>
      <xdr:rowOff>46687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A8351D11-AA18-4F9C-B3C0-1D56C6AF3B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32" t="14546" r="25134" b="7572"/>
        <a:stretch/>
      </xdr:blipFill>
      <xdr:spPr bwMode="auto">
        <a:xfrm>
          <a:off x="1090082" y="30543499"/>
          <a:ext cx="8710085" cy="34227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</xdr:col>
      <xdr:colOff>444500</xdr:colOff>
      <xdr:row>44</xdr:row>
      <xdr:rowOff>158749</xdr:rowOff>
    </xdr:from>
    <xdr:ext cx="946541" cy="436786"/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FDFBA1FA-19BE-708A-D70E-478231D43641}"/>
            </a:ext>
          </a:extLst>
        </xdr:cNvPr>
        <xdr:cNvSpPr txBox="1"/>
      </xdr:nvSpPr>
      <xdr:spPr>
        <a:xfrm>
          <a:off x="1619250" y="8551332"/>
          <a:ext cx="946541" cy="436786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spAutoFit/>
        </a:bodyPr>
        <a:lstStyle/>
        <a:p>
          <a:pPr algn="ctr"/>
          <a:r>
            <a:rPr lang="ru-RU" sz="1050" b="1"/>
            <a:t>Спец.</a:t>
          </a:r>
        </a:p>
        <a:p>
          <a:pPr algn="ctr"/>
          <a:r>
            <a:rPr lang="ru-RU" sz="1050" b="1"/>
            <a:t>ассортимент</a:t>
          </a:r>
        </a:p>
      </xdr:txBody>
    </xdr:sp>
    <xdr:clientData/>
  </xdr:oneCellAnchor>
  <xdr:oneCellAnchor>
    <xdr:from>
      <xdr:col>9</xdr:col>
      <xdr:colOff>137944</xdr:colOff>
      <xdr:row>43</xdr:row>
      <xdr:rowOff>107304</xdr:rowOff>
    </xdr:from>
    <xdr:ext cx="975459" cy="421141"/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D730A70B-223A-41C0-85AA-5238E19407C9}"/>
            </a:ext>
          </a:extLst>
        </xdr:cNvPr>
        <xdr:cNvSpPr txBox="1"/>
      </xdr:nvSpPr>
      <xdr:spPr>
        <a:xfrm>
          <a:off x="2836694" y="8309387"/>
          <a:ext cx="975459" cy="421141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spAutoFit/>
        </a:bodyPr>
        <a:lstStyle/>
        <a:p>
          <a:pPr algn="ctr"/>
          <a:r>
            <a:rPr lang="ru-RU" sz="1050" b="1"/>
            <a:t>Классическая</a:t>
          </a:r>
          <a:endParaRPr lang="ru-RU" sz="1050" b="1" baseline="0"/>
        </a:p>
        <a:p>
          <a:pPr algn="ctr"/>
          <a:r>
            <a:rPr lang="ru-RU" sz="1050" b="1" baseline="0"/>
            <a:t>аптека</a:t>
          </a:r>
          <a:endParaRPr lang="ru-RU" sz="1050" b="1"/>
        </a:p>
      </xdr:txBody>
    </xdr:sp>
    <xdr:clientData/>
  </xdr:oneCellAnchor>
  <xdr:oneCellAnchor>
    <xdr:from>
      <xdr:col>4</xdr:col>
      <xdr:colOff>65430</xdr:colOff>
      <xdr:row>47</xdr:row>
      <xdr:rowOff>22288</xdr:rowOff>
    </xdr:from>
    <xdr:ext cx="982320" cy="585545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1C86F996-BC78-4667-8AE9-23E775DED5EF}"/>
            </a:ext>
          </a:extLst>
        </xdr:cNvPr>
        <xdr:cNvSpPr txBox="1"/>
      </xdr:nvSpPr>
      <xdr:spPr>
        <a:xfrm>
          <a:off x="2256180" y="8986371"/>
          <a:ext cx="982320" cy="585545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50" b="1" baseline="0"/>
            <a:t>Центральная сельская аптека</a:t>
          </a:r>
        </a:p>
      </xdr:txBody>
    </xdr:sp>
    <xdr:clientData/>
  </xdr:oneCellAnchor>
  <xdr:oneCellAnchor>
    <xdr:from>
      <xdr:col>9</xdr:col>
      <xdr:colOff>80248</xdr:colOff>
      <xdr:row>52</xdr:row>
      <xdr:rowOff>148360</xdr:rowOff>
    </xdr:from>
    <xdr:ext cx="851086" cy="405367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FAD486F8-6B66-4990-8E67-3EDFD800E4E3}"/>
            </a:ext>
          </a:extLst>
        </xdr:cNvPr>
        <xdr:cNvSpPr txBox="1"/>
      </xdr:nvSpPr>
      <xdr:spPr>
        <a:xfrm>
          <a:off x="2778998" y="10064943"/>
          <a:ext cx="851086" cy="40536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Самсон без </a:t>
          </a:r>
          <a:r>
            <a:rPr lang="en-US" sz="1000" b="1" baseline="0"/>
            <a:t>D1-D4</a:t>
          </a:r>
          <a:endParaRPr lang="ru-RU" sz="1000" b="1" baseline="0"/>
        </a:p>
      </xdr:txBody>
    </xdr:sp>
    <xdr:clientData/>
  </xdr:oneCellAnchor>
  <xdr:oneCellAnchor>
    <xdr:from>
      <xdr:col>2</xdr:col>
      <xdr:colOff>411513</xdr:colOff>
      <xdr:row>49</xdr:row>
      <xdr:rowOff>91791</xdr:rowOff>
    </xdr:from>
    <xdr:ext cx="349070" cy="1146460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E9FE3E8E-0F57-4914-8D3B-2A54E1C1A5F8}"/>
            </a:ext>
          </a:extLst>
        </xdr:cNvPr>
        <xdr:cNvSpPr txBox="1"/>
      </xdr:nvSpPr>
      <xdr:spPr>
        <a:xfrm>
          <a:off x="1586263" y="9436874"/>
          <a:ext cx="349070" cy="11464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vert270" wrap="square" rtlCol="0" anchor="ctr">
          <a:spAutoFit/>
        </a:bodyPr>
        <a:lstStyle/>
        <a:p>
          <a:pPr algn="ctr"/>
          <a:r>
            <a:rPr lang="ru-RU" sz="1050" b="1" baseline="0"/>
            <a:t>6-я Радиальная</a:t>
          </a:r>
        </a:p>
      </xdr:txBody>
    </xdr:sp>
    <xdr:clientData/>
  </xdr:oneCellAnchor>
  <xdr:oneCellAnchor>
    <xdr:from>
      <xdr:col>3</xdr:col>
      <xdr:colOff>247464</xdr:colOff>
      <xdr:row>51</xdr:row>
      <xdr:rowOff>32524</xdr:rowOff>
    </xdr:from>
    <xdr:ext cx="747370" cy="421141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09FE1C30-BDCB-46A9-9A80-A6E1341C0599}"/>
            </a:ext>
          </a:extLst>
        </xdr:cNvPr>
        <xdr:cNvSpPr txBox="1"/>
      </xdr:nvSpPr>
      <xdr:spPr>
        <a:xfrm>
          <a:off x="1930214" y="9758607"/>
          <a:ext cx="747370" cy="421141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50" b="1" baseline="0"/>
            <a:t>Самсон с </a:t>
          </a:r>
          <a:r>
            <a:rPr lang="en-US" sz="1050" b="1" baseline="0"/>
            <a:t>D1-D4</a:t>
          </a:r>
          <a:endParaRPr lang="ru-RU" sz="1050" b="1" baseline="0"/>
        </a:p>
      </xdr:txBody>
    </xdr:sp>
    <xdr:clientData/>
  </xdr:oneCellAnchor>
  <xdr:oneCellAnchor>
    <xdr:from>
      <xdr:col>10</xdr:col>
      <xdr:colOff>56461</xdr:colOff>
      <xdr:row>50</xdr:row>
      <xdr:rowOff>49457</xdr:rowOff>
    </xdr:from>
    <xdr:ext cx="760016" cy="421141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895EA259-350D-4E8F-81D2-FE1D3BD578F5}"/>
            </a:ext>
          </a:extLst>
        </xdr:cNvPr>
        <xdr:cNvSpPr txBox="1"/>
      </xdr:nvSpPr>
      <xdr:spPr>
        <a:xfrm>
          <a:off x="3263211" y="9585040"/>
          <a:ext cx="760016" cy="421141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Средние Озерки</a:t>
          </a:r>
        </a:p>
      </xdr:txBody>
    </xdr:sp>
    <xdr:clientData/>
  </xdr:oneCellAnchor>
  <xdr:oneCellAnchor>
    <xdr:from>
      <xdr:col>10</xdr:col>
      <xdr:colOff>458078</xdr:colOff>
      <xdr:row>52</xdr:row>
      <xdr:rowOff>109433</xdr:rowOff>
    </xdr:from>
    <xdr:ext cx="780171" cy="421141"/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49B6A171-914D-4041-9295-4BC5BAB24C6C}"/>
            </a:ext>
          </a:extLst>
        </xdr:cNvPr>
        <xdr:cNvSpPr txBox="1"/>
      </xdr:nvSpPr>
      <xdr:spPr>
        <a:xfrm>
          <a:off x="3664828" y="10026016"/>
          <a:ext cx="780171" cy="421141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50" b="1" baseline="0"/>
            <a:t>Щепкина 61/2</a:t>
          </a:r>
        </a:p>
      </xdr:txBody>
    </xdr:sp>
    <xdr:clientData/>
  </xdr:oneCellAnchor>
  <xdr:oneCellAnchor>
    <xdr:from>
      <xdr:col>11</xdr:col>
      <xdr:colOff>282943</xdr:colOff>
      <xdr:row>50</xdr:row>
      <xdr:rowOff>50994</xdr:rowOff>
    </xdr:from>
    <xdr:ext cx="997640" cy="405367"/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A9D5EC08-878D-4CB9-966C-4D36D29D17C1}"/>
            </a:ext>
          </a:extLst>
        </xdr:cNvPr>
        <xdr:cNvSpPr txBox="1"/>
      </xdr:nvSpPr>
      <xdr:spPr>
        <a:xfrm>
          <a:off x="3997693" y="9586577"/>
          <a:ext cx="997640" cy="40536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"Центральная аптека"</a:t>
          </a:r>
        </a:p>
      </xdr:txBody>
    </xdr:sp>
    <xdr:clientData/>
  </xdr:oneCellAnchor>
  <xdr:oneCellAnchor>
    <xdr:from>
      <xdr:col>17</xdr:col>
      <xdr:colOff>255426</xdr:colOff>
      <xdr:row>42</xdr:row>
      <xdr:rowOff>86977</xdr:rowOff>
    </xdr:from>
    <xdr:ext cx="601824" cy="405367"/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2CE43ECA-1B64-47ED-BFA1-C74B2D8B039E}"/>
            </a:ext>
          </a:extLst>
        </xdr:cNvPr>
        <xdr:cNvSpPr txBox="1"/>
      </xdr:nvSpPr>
      <xdr:spPr>
        <a:xfrm>
          <a:off x="4986176" y="8098560"/>
          <a:ext cx="601824" cy="40536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Аптека </a:t>
          </a:r>
        </a:p>
        <a:p>
          <a:pPr algn="ctr"/>
          <a:r>
            <a:rPr lang="ru-RU" sz="1000" b="1" baseline="0"/>
            <a:t>у дома</a:t>
          </a:r>
        </a:p>
      </xdr:txBody>
    </xdr:sp>
    <xdr:clientData/>
  </xdr:oneCellAnchor>
  <xdr:oneCellAnchor>
    <xdr:from>
      <xdr:col>16</xdr:col>
      <xdr:colOff>407826</xdr:colOff>
      <xdr:row>52</xdr:row>
      <xdr:rowOff>70044</xdr:rowOff>
    </xdr:from>
    <xdr:ext cx="601824" cy="405367"/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F064EDC8-67A3-4E32-BF0D-5E194F1FCA89}"/>
            </a:ext>
          </a:extLst>
        </xdr:cNvPr>
        <xdr:cNvSpPr txBox="1"/>
      </xdr:nvSpPr>
      <xdr:spPr>
        <a:xfrm>
          <a:off x="4630576" y="9986627"/>
          <a:ext cx="601824" cy="40536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Аптека </a:t>
          </a:r>
        </a:p>
        <a:p>
          <a:pPr algn="ctr"/>
          <a:r>
            <a:rPr lang="ru-RU" sz="1000" b="1" baseline="0"/>
            <a:t>у дома</a:t>
          </a:r>
        </a:p>
      </xdr:txBody>
    </xdr:sp>
    <xdr:clientData/>
  </xdr:oneCellAnchor>
  <xdr:oneCellAnchor>
    <xdr:from>
      <xdr:col>17</xdr:col>
      <xdr:colOff>359143</xdr:colOff>
      <xdr:row>50</xdr:row>
      <xdr:rowOff>31944</xdr:rowOff>
    </xdr:from>
    <xdr:ext cx="601824" cy="405367"/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AE193BAE-C104-4D6D-8BAB-BE75942D2843}"/>
            </a:ext>
          </a:extLst>
        </xdr:cNvPr>
        <xdr:cNvSpPr txBox="1"/>
      </xdr:nvSpPr>
      <xdr:spPr>
        <a:xfrm>
          <a:off x="5089893" y="9567527"/>
          <a:ext cx="601824" cy="40536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Мини-аптека</a:t>
          </a:r>
        </a:p>
      </xdr:txBody>
    </xdr:sp>
    <xdr:clientData/>
  </xdr:oneCellAnchor>
  <xdr:oneCellAnchor>
    <xdr:from>
      <xdr:col>18</xdr:col>
      <xdr:colOff>289293</xdr:colOff>
      <xdr:row>52</xdr:row>
      <xdr:rowOff>188518</xdr:rowOff>
    </xdr:from>
    <xdr:ext cx="601824" cy="248851"/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6364C705-73A1-44BA-9F70-8CC3C406540C}"/>
            </a:ext>
          </a:extLst>
        </xdr:cNvPr>
        <xdr:cNvSpPr txBox="1"/>
      </xdr:nvSpPr>
      <xdr:spPr>
        <a:xfrm>
          <a:off x="5528043" y="10105101"/>
          <a:ext cx="601824" cy="248851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Ларьки</a:t>
          </a:r>
        </a:p>
      </xdr:txBody>
    </xdr:sp>
    <xdr:clientData/>
  </xdr:oneCellAnchor>
  <xdr:oneCellAnchor>
    <xdr:from>
      <xdr:col>23</xdr:col>
      <xdr:colOff>462860</xdr:colOff>
      <xdr:row>47</xdr:row>
      <xdr:rowOff>76335</xdr:rowOff>
    </xdr:from>
    <xdr:ext cx="601824" cy="248851"/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EF6601A9-0BFB-4906-A79C-52017C32D384}"/>
            </a:ext>
          </a:extLst>
        </xdr:cNvPr>
        <xdr:cNvSpPr txBox="1"/>
      </xdr:nvSpPr>
      <xdr:spPr>
        <a:xfrm>
          <a:off x="6209610" y="9040418"/>
          <a:ext cx="601824" cy="248851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ЛПУ</a:t>
          </a:r>
        </a:p>
      </xdr:txBody>
    </xdr:sp>
    <xdr:clientData/>
  </xdr:oneCellAnchor>
  <xdr:oneCellAnchor>
    <xdr:from>
      <xdr:col>32</xdr:col>
      <xdr:colOff>96677</xdr:colOff>
      <xdr:row>47</xdr:row>
      <xdr:rowOff>27652</xdr:rowOff>
    </xdr:from>
    <xdr:ext cx="908740" cy="248851"/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B82589A9-3E53-4DFC-9263-C773AF294E51}"/>
            </a:ext>
          </a:extLst>
        </xdr:cNvPr>
        <xdr:cNvSpPr txBox="1"/>
      </xdr:nvSpPr>
      <xdr:spPr>
        <a:xfrm>
          <a:off x="8383427" y="8991735"/>
          <a:ext cx="908740" cy="248851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Супермаркет</a:t>
          </a:r>
        </a:p>
      </xdr:txBody>
    </xdr:sp>
    <xdr:clientData/>
  </xdr:oneCellAnchor>
  <xdr:oneCellAnchor>
    <xdr:from>
      <xdr:col>30</xdr:col>
      <xdr:colOff>312577</xdr:colOff>
      <xdr:row>42</xdr:row>
      <xdr:rowOff>59460</xdr:rowOff>
    </xdr:from>
    <xdr:ext cx="1264340" cy="405367"/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48A06BF2-D6F8-4BAD-8009-C258679EC38D}"/>
            </a:ext>
          </a:extLst>
        </xdr:cNvPr>
        <xdr:cNvSpPr txBox="1"/>
      </xdr:nvSpPr>
      <xdr:spPr>
        <a:xfrm>
          <a:off x="7583327" y="8071043"/>
          <a:ext cx="1264340" cy="40536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Магазины красоты и здоровья</a:t>
          </a:r>
        </a:p>
      </xdr:txBody>
    </xdr:sp>
    <xdr:clientData/>
  </xdr:oneCellAnchor>
  <xdr:oneCellAnchor>
    <xdr:from>
      <xdr:col>18</xdr:col>
      <xdr:colOff>464978</xdr:colOff>
      <xdr:row>34</xdr:row>
      <xdr:rowOff>52652</xdr:rowOff>
    </xdr:from>
    <xdr:ext cx="1264340" cy="342786"/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89D8AFAF-E8DD-494B-9F2A-CA1ADEAA66DF}"/>
            </a:ext>
          </a:extLst>
        </xdr:cNvPr>
        <xdr:cNvSpPr txBox="1"/>
      </xdr:nvSpPr>
      <xdr:spPr>
        <a:xfrm>
          <a:off x="5703728" y="6540235"/>
          <a:ext cx="1264340" cy="342786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en-US" sz="1600" b="1" baseline="0"/>
            <a:t>OTC</a:t>
          </a:r>
          <a:endParaRPr lang="ru-RU" sz="1600" b="1" baseline="0"/>
        </a:p>
      </xdr:txBody>
    </xdr:sp>
    <xdr:clientData/>
  </xdr:oneCellAnchor>
  <xdr:oneCellAnchor>
    <xdr:from>
      <xdr:col>3</xdr:col>
      <xdr:colOff>373961</xdr:colOff>
      <xdr:row>34</xdr:row>
      <xdr:rowOff>88636</xdr:rowOff>
    </xdr:from>
    <xdr:ext cx="1264340" cy="342786"/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001055DB-792F-4822-8AF2-489993B23A01}"/>
            </a:ext>
          </a:extLst>
        </xdr:cNvPr>
        <xdr:cNvSpPr txBox="1"/>
      </xdr:nvSpPr>
      <xdr:spPr>
        <a:xfrm>
          <a:off x="2056711" y="6576219"/>
          <a:ext cx="1264340" cy="342786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en-US" sz="1600" b="1" baseline="0"/>
            <a:t>RX</a:t>
          </a:r>
          <a:endParaRPr lang="ru-RU" sz="1600" b="1" baseline="0"/>
        </a:p>
      </xdr:txBody>
    </xdr:sp>
    <xdr:clientData/>
  </xdr:oneCellAnchor>
  <xdr:oneCellAnchor>
    <xdr:from>
      <xdr:col>25</xdr:col>
      <xdr:colOff>31751</xdr:colOff>
      <xdr:row>52</xdr:row>
      <xdr:rowOff>184344</xdr:rowOff>
    </xdr:from>
    <xdr:ext cx="806450" cy="405367"/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3B8A003-1030-454A-ABE4-2B387C449702}"/>
            </a:ext>
          </a:extLst>
        </xdr:cNvPr>
        <xdr:cNvSpPr txBox="1"/>
      </xdr:nvSpPr>
      <xdr:spPr>
        <a:xfrm>
          <a:off x="6794501" y="10100927"/>
          <a:ext cx="806450" cy="40536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Магазин косметики</a:t>
          </a:r>
        </a:p>
      </xdr:txBody>
    </xdr:sp>
    <xdr:clientData/>
  </xdr:oneCellAnchor>
  <xdr:oneCellAnchor>
    <xdr:from>
      <xdr:col>30</xdr:col>
      <xdr:colOff>92442</xdr:colOff>
      <xdr:row>50</xdr:row>
      <xdr:rowOff>89152</xdr:rowOff>
    </xdr:from>
    <xdr:ext cx="601824" cy="561885"/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B65AB225-CA56-40E2-B1B6-6E683BC3E7AC}"/>
            </a:ext>
          </a:extLst>
        </xdr:cNvPr>
        <xdr:cNvSpPr txBox="1"/>
      </xdr:nvSpPr>
      <xdr:spPr>
        <a:xfrm>
          <a:off x="7363192" y="9624735"/>
          <a:ext cx="601824" cy="561885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ВИП-супермаркет</a:t>
          </a:r>
        </a:p>
      </xdr:txBody>
    </xdr:sp>
    <xdr:clientData/>
  </xdr:oneCellAnchor>
  <xdr:oneCellAnchor>
    <xdr:from>
      <xdr:col>30</xdr:col>
      <xdr:colOff>462859</xdr:colOff>
      <xdr:row>52</xdr:row>
      <xdr:rowOff>135661</xdr:rowOff>
    </xdr:from>
    <xdr:ext cx="701308" cy="478173"/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3601F364-F8E8-4496-9115-D0106ADB3EEC}"/>
            </a:ext>
          </a:extLst>
        </xdr:cNvPr>
        <xdr:cNvSpPr txBox="1"/>
      </xdr:nvSpPr>
      <xdr:spPr>
        <a:xfrm>
          <a:off x="7733609" y="10052244"/>
          <a:ext cx="701308" cy="478173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noAutofit/>
        </a:bodyPr>
        <a:lstStyle/>
        <a:p>
          <a:pPr algn="ctr"/>
          <a:r>
            <a:rPr lang="ru-RU" sz="1000" b="1" baseline="0"/>
            <a:t>ВИП-аптека</a:t>
          </a:r>
        </a:p>
      </xdr:txBody>
    </xdr:sp>
    <xdr:clientData/>
  </xdr:oneCellAnchor>
  <xdr:oneCellAnchor>
    <xdr:from>
      <xdr:col>25</xdr:col>
      <xdr:colOff>280827</xdr:colOff>
      <xdr:row>46</xdr:row>
      <xdr:rowOff>165294</xdr:rowOff>
    </xdr:from>
    <xdr:ext cx="999756" cy="405367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3CF79A3C-4AC3-4EEB-AD9E-BC12A357D1F3}"/>
            </a:ext>
          </a:extLst>
        </xdr:cNvPr>
        <xdr:cNvSpPr txBox="1"/>
      </xdr:nvSpPr>
      <xdr:spPr>
        <a:xfrm>
          <a:off x="7043577" y="8938877"/>
          <a:ext cx="999756" cy="40536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vert="horz" wrap="square" rtlCol="0" anchor="ctr">
          <a:spAutoFit/>
        </a:bodyPr>
        <a:lstStyle/>
        <a:p>
          <a:pPr algn="ctr"/>
          <a:r>
            <a:rPr lang="ru-RU" sz="1000" b="1" baseline="0"/>
            <a:t>Премиальные аптеки</a:t>
          </a:r>
        </a:p>
      </xdr:txBody>
    </xdr:sp>
    <xdr:clientData/>
  </xdr:oneCellAnchor>
  <xdr:twoCellAnchor editAs="oneCell">
    <xdr:from>
      <xdr:col>2</xdr:col>
      <xdr:colOff>56697</xdr:colOff>
      <xdr:row>59</xdr:row>
      <xdr:rowOff>0</xdr:rowOff>
    </xdr:from>
    <xdr:to>
      <xdr:col>38</xdr:col>
      <xdr:colOff>442232</xdr:colOff>
      <xdr:row>85</xdr:row>
      <xdr:rowOff>120469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58501777-A315-3952-F7E5-F5644DA150C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91" t="9824" r="9326" b="7490"/>
        <a:stretch/>
      </xdr:blipFill>
      <xdr:spPr bwMode="auto">
        <a:xfrm>
          <a:off x="1224643" y="11384643"/>
          <a:ext cx="8549821" cy="5132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52334</xdr:colOff>
      <xdr:row>86</xdr:row>
      <xdr:rowOff>52335</xdr:rowOff>
    </xdr:from>
    <xdr:to>
      <xdr:col>38</xdr:col>
      <xdr:colOff>418680</xdr:colOff>
      <xdr:row>112</xdr:row>
      <xdr:rowOff>155872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3362D0B1-4727-7331-CF14-A7F11888906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57" t="10235" r="9496" b="7574"/>
        <a:stretch/>
      </xdr:blipFill>
      <xdr:spPr bwMode="auto">
        <a:xfrm>
          <a:off x="1224642" y="16265769"/>
          <a:ext cx="8405027" cy="5002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11340</xdr:colOff>
      <xdr:row>113</xdr:row>
      <xdr:rowOff>22677</xdr:rowOff>
    </xdr:from>
    <xdr:to>
      <xdr:col>38</xdr:col>
      <xdr:colOff>438235</xdr:colOff>
      <xdr:row>139</xdr:row>
      <xdr:rowOff>124731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9A68ECAD-D263-034F-91E9-E9E81F545FB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51" t="10222" r="9391" b="7851"/>
        <a:stretch/>
      </xdr:blipFill>
      <xdr:spPr bwMode="auto">
        <a:xfrm>
          <a:off x="1179286" y="21816784"/>
          <a:ext cx="8591181" cy="5114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9A231-9623-4F35-A24E-F2B104585A55}">
  <dimension ref="A1:AR1182"/>
  <sheetViews>
    <sheetView zoomScale="90" zoomScaleNormal="90" workbookViewId="0">
      <pane xSplit="11" ySplit="2" topLeftCell="L1209" activePane="bottomRight" state="frozen"/>
      <selection pane="topRight" activeCell="L1" sqref="L1"/>
      <selection pane="bottomLeft" activeCell="A3" sqref="A3"/>
      <selection pane="bottomRight" activeCell="J3" sqref="J3"/>
    </sheetView>
  </sheetViews>
  <sheetFormatPr defaultRowHeight="15" outlineLevelRow="1" outlineLevelCol="1" x14ac:dyDescent="0.25"/>
  <cols>
    <col min="1" max="1" width="33.85546875" style="22" customWidth="1"/>
    <col min="2" max="2" width="14.5703125" style="4" customWidth="1" outlineLevel="1"/>
    <col min="3" max="3" width="12.42578125" style="4" customWidth="1" outlineLevel="1"/>
    <col min="4" max="4" width="11.140625" style="4" customWidth="1" outlineLevel="1"/>
    <col min="5" max="5" width="10.7109375" style="4" customWidth="1" outlineLevel="1"/>
    <col min="6" max="6" width="12.140625" style="4" customWidth="1" outlineLevel="1"/>
    <col min="7" max="7" width="8.85546875" style="4" customWidth="1" outlineLevel="1"/>
    <col min="8" max="8" width="10.85546875" style="4" customWidth="1" outlineLevel="1"/>
    <col min="9" max="9" width="11" style="4" customWidth="1" outlineLevel="1"/>
    <col min="10" max="10" width="10.7109375" customWidth="1" outlineLevel="1"/>
    <col min="11" max="11" width="12.85546875" style="4" customWidth="1" outlineLevel="1"/>
    <col min="12" max="12" width="8.140625" customWidth="1"/>
    <col min="13" max="13" width="12.42578125" style="4" customWidth="1"/>
    <col min="14" max="14" width="9.140625" style="4" customWidth="1"/>
    <col min="15" max="15" width="9.140625" style="4" bestFit="1" customWidth="1"/>
    <col min="16" max="16" width="9.85546875" style="54" customWidth="1"/>
    <col min="17" max="17" width="14.28515625" customWidth="1"/>
    <col min="18" max="18" width="13.5703125" customWidth="1"/>
    <col min="19" max="19" width="12.28515625" customWidth="1"/>
    <col min="20" max="21" width="10" style="2" customWidth="1"/>
    <col min="22" max="22" width="15" style="2" customWidth="1"/>
    <col min="23" max="23" width="14" style="2" customWidth="1"/>
    <col min="24" max="24" width="11.140625" style="2" customWidth="1"/>
    <col min="25" max="25" width="12.140625" style="2" customWidth="1"/>
    <col min="26" max="29" width="10" style="2" customWidth="1"/>
    <col min="30" max="30" width="11.42578125" style="2" customWidth="1"/>
    <col min="31" max="35" width="10" style="2" customWidth="1"/>
    <col min="36" max="38" width="14" style="2" customWidth="1"/>
    <col min="39" max="39" width="10" style="2" customWidth="1"/>
    <col min="40" max="41" width="12.140625" style="2" customWidth="1"/>
    <col min="42" max="44" width="10" style="2" customWidth="1"/>
  </cols>
  <sheetData>
    <row r="1" spans="1:44" ht="30" customHeight="1" thickBot="1" x14ac:dyDescent="0.3">
      <c r="A1" s="74" t="s">
        <v>1991</v>
      </c>
      <c r="B1" s="79" t="s">
        <v>1997</v>
      </c>
      <c r="C1" s="81" t="s">
        <v>1998</v>
      </c>
      <c r="D1" s="81" t="s">
        <v>1947</v>
      </c>
      <c r="E1" s="81" t="s">
        <v>1966</v>
      </c>
      <c r="F1" s="81" t="s">
        <v>1999</v>
      </c>
      <c r="G1" s="81" t="s">
        <v>2000</v>
      </c>
      <c r="H1" s="81" t="s">
        <v>1964</v>
      </c>
      <c r="I1" s="83" t="s">
        <v>1965</v>
      </c>
      <c r="J1" s="72" t="s">
        <v>1955</v>
      </c>
      <c r="K1" s="83" t="s">
        <v>1956</v>
      </c>
      <c r="L1" s="72" t="s">
        <v>1992</v>
      </c>
      <c r="M1" s="81" t="s">
        <v>1986</v>
      </c>
      <c r="N1" s="81" t="s">
        <v>1987</v>
      </c>
      <c r="O1" s="81" t="s">
        <v>1988</v>
      </c>
      <c r="P1" s="88" t="s">
        <v>1989</v>
      </c>
      <c r="Q1" s="76" t="s">
        <v>1996</v>
      </c>
      <c r="R1" s="77"/>
      <c r="S1" s="78"/>
      <c r="T1" s="85" t="s">
        <v>1990</v>
      </c>
      <c r="U1" s="86"/>
      <c r="V1" s="86"/>
      <c r="W1" s="86"/>
      <c r="X1" s="86"/>
      <c r="Y1" s="86"/>
      <c r="Z1" s="86"/>
      <c r="AA1" s="86"/>
      <c r="AB1" s="86"/>
      <c r="AC1" s="86"/>
      <c r="AD1" s="86"/>
      <c r="AE1" s="86"/>
      <c r="AF1" s="86"/>
      <c r="AG1" s="86"/>
      <c r="AH1" s="86"/>
      <c r="AI1" s="86"/>
      <c r="AJ1" s="86"/>
      <c r="AK1" s="86"/>
      <c r="AL1" s="86"/>
      <c r="AM1" s="86"/>
      <c r="AN1" s="86"/>
      <c r="AO1" s="86"/>
      <c r="AP1" s="86"/>
      <c r="AQ1" s="86"/>
      <c r="AR1" s="87"/>
    </row>
    <row r="2" spans="1:44" s="23" customFormat="1" ht="45.75" thickBot="1" x14ac:dyDescent="0.3">
      <c r="A2" s="75"/>
      <c r="B2" s="80"/>
      <c r="C2" s="82"/>
      <c r="D2" s="82"/>
      <c r="E2" s="82"/>
      <c r="F2" s="82"/>
      <c r="G2" s="82"/>
      <c r="H2" s="82"/>
      <c r="I2" s="84"/>
      <c r="J2" s="73"/>
      <c r="K2" s="84"/>
      <c r="L2" s="73"/>
      <c r="M2" s="82"/>
      <c r="N2" s="82"/>
      <c r="O2" s="82"/>
      <c r="P2" s="89"/>
      <c r="Q2" s="42" t="s">
        <v>1993</v>
      </c>
      <c r="R2" s="43" t="s">
        <v>1994</v>
      </c>
      <c r="S2" s="44" t="s">
        <v>1995</v>
      </c>
      <c r="T2" s="39" t="s">
        <v>26</v>
      </c>
      <c r="U2" s="40" t="s">
        <v>29</v>
      </c>
      <c r="V2" s="40" t="s">
        <v>19</v>
      </c>
      <c r="W2" s="40" t="s">
        <v>9</v>
      </c>
      <c r="X2" s="40" t="s">
        <v>13</v>
      </c>
      <c r="Y2" s="40" t="s">
        <v>11</v>
      </c>
      <c r="Z2" s="40" t="s">
        <v>22</v>
      </c>
      <c r="AA2" s="40" t="s">
        <v>17</v>
      </c>
      <c r="AB2" s="40" t="s">
        <v>7</v>
      </c>
      <c r="AC2" s="40" t="s">
        <v>18</v>
      </c>
      <c r="AD2" s="40" t="s">
        <v>23</v>
      </c>
      <c r="AE2" s="40" t="s">
        <v>21</v>
      </c>
      <c r="AF2" s="40" t="s">
        <v>8</v>
      </c>
      <c r="AG2" s="40" t="s">
        <v>10</v>
      </c>
      <c r="AH2" s="40" t="s">
        <v>20</v>
      </c>
      <c r="AI2" s="40" t="s">
        <v>25</v>
      </c>
      <c r="AJ2" s="40" t="s">
        <v>5</v>
      </c>
      <c r="AK2" s="40" t="s">
        <v>6</v>
      </c>
      <c r="AL2" s="40" t="s">
        <v>12</v>
      </c>
      <c r="AM2" s="40" t="s">
        <v>14</v>
      </c>
      <c r="AN2" s="40" t="s">
        <v>27</v>
      </c>
      <c r="AO2" s="40" t="s">
        <v>28</v>
      </c>
      <c r="AP2" s="40" t="s">
        <v>16</v>
      </c>
      <c r="AQ2" s="40" t="s">
        <v>15</v>
      </c>
      <c r="AR2" s="41" t="s">
        <v>24</v>
      </c>
    </row>
    <row r="3" spans="1:44" x14ac:dyDescent="0.25">
      <c r="A3" s="60" t="s">
        <v>1981</v>
      </c>
      <c r="B3" s="61" t="str">
        <f>IFERROR(VLOOKUP(LEFT($A3,6),Data!$A:$F,2,FALSE),"")</f>
        <v/>
      </c>
      <c r="C3" s="62" t="str">
        <f>IFERROR(VLOOKUP(LEFT($A3,6),Data!$A:$F,4,FALSE),"")</f>
        <v/>
      </c>
      <c r="D3" s="62" t="str">
        <f>IFERROR(VLOOKUP(LEFT($A3,6),Data!$A:$F,5,FALSE),"")</f>
        <v/>
      </c>
      <c r="E3" s="62" t="str">
        <f>IFERROR(VLOOKUP(LEFT($A3,6),Data!$A:$F,8,FALSE),"")</f>
        <v/>
      </c>
      <c r="F3" s="62" t="str">
        <f>IFERROR(VLOOKUP(LEFT($A3,6),Data!$A:$F,7,FALSE),"")</f>
        <v/>
      </c>
      <c r="G3" s="62" t="str">
        <f>IFERROR(VLOOKUP(LEFT($A3,6),Data!$A:$F,6,FALSE),"")</f>
        <v/>
      </c>
      <c r="H3" s="62" t="str">
        <f>IFERROR(VLOOKUP(LEFT($A3,6),Data!$A:$F,9,FALSE),"")</f>
        <v/>
      </c>
      <c r="I3" s="63" t="str">
        <f>IFERROR(VLOOKUP(LEFT($A3,6),Data!$A:$F,10,FALSE),"")</f>
        <v/>
      </c>
      <c r="J3" s="64" t="str">
        <f>IFERROR(VLOOKUP(LEFT($A3,6),Data!$A:$F,13,FALSE),"")</f>
        <v/>
      </c>
      <c r="K3" s="63" t="str">
        <f>IFERROR(VLOOKUP(LEFT($A3,6),Data!$A:$F,14,FALSE),"")</f>
        <v/>
      </c>
      <c r="L3" s="64">
        <v>313</v>
      </c>
      <c r="M3" s="62">
        <v>66683255.664568707</v>
      </c>
      <c r="N3" s="62">
        <v>147336.59105431309</v>
      </c>
      <c r="O3" s="62">
        <f>M3/N3</f>
        <v>452.59127544214101</v>
      </c>
      <c r="P3" s="65">
        <v>58.507380191693272</v>
      </c>
      <c r="Q3" s="66">
        <v>0.47952008524050715</v>
      </c>
      <c r="R3" s="67">
        <v>0.34955675089786636</v>
      </c>
      <c r="S3" s="68">
        <v>0.1709231638616259</v>
      </c>
      <c r="T3" s="69">
        <v>0.13326100549201275</v>
      </c>
      <c r="U3" s="70">
        <v>2.1238313178913736E-2</v>
      </c>
      <c r="V3" s="70">
        <v>1.2092238741214052E-2</v>
      </c>
      <c r="W3" s="70">
        <v>1.1184988824281154E-2</v>
      </c>
      <c r="X3" s="70">
        <v>2.1429121990415335E-2</v>
      </c>
      <c r="Y3" s="70">
        <v>6.314576911501589E-2</v>
      </c>
      <c r="Z3" s="70">
        <v>1.7330769501597447E-2</v>
      </c>
      <c r="AA3" s="70">
        <v>3.7870371629392989E-2</v>
      </c>
      <c r="AB3" s="70">
        <v>4.2382048118210884E-2</v>
      </c>
      <c r="AC3" s="70">
        <v>6.7575032354632567E-2</v>
      </c>
      <c r="AD3" s="70">
        <v>0.11008543629712469</v>
      </c>
      <c r="AE3" s="70">
        <v>3.6489139712460032E-2</v>
      </c>
      <c r="AF3" s="70">
        <v>4.7625405926517574E-2</v>
      </c>
      <c r="AG3" s="70">
        <v>2.8360065623003188E-2</v>
      </c>
      <c r="AH3" s="70">
        <v>1.4318290955271578E-2</v>
      </c>
      <c r="AI3" s="70">
        <v>0.1469054631948882</v>
      </c>
      <c r="AJ3" s="70">
        <v>3.6413407156549531E-3</v>
      </c>
      <c r="AK3" s="70">
        <v>8.0638168715654948E-2</v>
      </c>
      <c r="AL3" s="70">
        <v>1.6049069196198095E-2</v>
      </c>
      <c r="AM3" s="70">
        <v>3.2620136230031925E-2</v>
      </c>
      <c r="AN3" s="70">
        <v>3.6704388849840243E-3</v>
      </c>
      <c r="AO3" s="70">
        <v>9.599157271565498E-3</v>
      </c>
      <c r="AP3" s="70">
        <v>1.6030946795527173E-2</v>
      </c>
      <c r="AQ3" s="70">
        <v>2.270117917891374E-2</v>
      </c>
      <c r="AR3" s="71">
        <v>3.7561025782747596E-3</v>
      </c>
    </row>
    <row r="4" spans="1:44" x14ac:dyDescent="0.25">
      <c r="A4" s="51" t="s">
        <v>1972</v>
      </c>
      <c r="B4" s="45" t="str">
        <f>IFERROR(VLOOKUP(LEFT($A4,6),Data!$A:$F,2,FALSE),"")</f>
        <v/>
      </c>
      <c r="C4" s="46" t="str">
        <f>IFERROR(VLOOKUP(LEFT($A4,6),Data!$A:$F,4,FALSE),"")</f>
        <v/>
      </c>
      <c r="D4" s="46" t="str">
        <f>IFERROR(VLOOKUP(LEFT($A4,6),Data!$A:$F,5,FALSE),"")</f>
        <v/>
      </c>
      <c r="E4" s="46" t="str">
        <f>IFERROR(VLOOKUP(LEFT($A4,6),Data!$A:$F,8,FALSE),"")</f>
        <v/>
      </c>
      <c r="F4" s="46" t="str">
        <f>IFERROR(VLOOKUP(LEFT($A4,6),Data!$A:$F,7,FALSE),"")</f>
        <v/>
      </c>
      <c r="G4" s="46" t="str">
        <f>IFERROR(VLOOKUP(LEFT($A4,6),Data!$A:$F,6,FALSE),"")</f>
        <v/>
      </c>
      <c r="H4" s="46" t="str">
        <f>IFERROR(VLOOKUP(LEFT($A4,6),Data!$A:$F,9,FALSE),"")</f>
        <v/>
      </c>
      <c r="I4" s="47" t="str">
        <f>IFERROR(VLOOKUP(LEFT($A4,6),Data!$A:$F,10,FALSE),"")</f>
        <v/>
      </c>
      <c r="J4" s="17" t="str">
        <f>IFERROR(VLOOKUP(LEFT($A4,6),Data!$A:$F,13,FALSE),"")</f>
        <v/>
      </c>
      <c r="K4" s="47" t="str">
        <f>IFERROR(VLOOKUP(LEFT($A4,6),Data!$A:$F,14,FALSE),"")</f>
        <v/>
      </c>
      <c r="L4" s="17">
        <v>55</v>
      </c>
      <c r="M4" s="46">
        <v>155416192.61200002</v>
      </c>
      <c r="N4" s="46">
        <v>316201.34545454546</v>
      </c>
      <c r="O4" s="46">
        <f t="shared" ref="O4:O67" si="0">M4/N4</f>
        <v>491.51021918830321</v>
      </c>
      <c r="P4" s="55">
        <v>84.255454545454555</v>
      </c>
      <c r="Q4" s="24">
        <v>0.51085795441380333</v>
      </c>
      <c r="R4" s="25">
        <v>0.33503925724997835</v>
      </c>
      <c r="S4" s="26">
        <v>0.1541027883362184</v>
      </c>
      <c r="T4" s="33">
        <v>0.1465208345090909</v>
      </c>
      <c r="U4" s="34">
        <v>2.2897214672727276E-2</v>
      </c>
      <c r="V4" s="34">
        <v>1.6047931436363634E-2</v>
      </c>
      <c r="W4" s="34">
        <v>1.1864606818181821E-2</v>
      </c>
      <c r="X4" s="34">
        <v>1.9410581509090908E-2</v>
      </c>
      <c r="Y4" s="34">
        <v>7.0173285545454545E-2</v>
      </c>
      <c r="Z4" s="34">
        <v>1.8274524000000004E-2</v>
      </c>
      <c r="AA4" s="34">
        <v>3.9306225672727263E-2</v>
      </c>
      <c r="AB4" s="34">
        <v>4.4315678654545457E-2</v>
      </c>
      <c r="AC4" s="34">
        <v>7.2919007036363614E-2</v>
      </c>
      <c r="AD4" s="34">
        <v>0.10526850332727272</v>
      </c>
      <c r="AE4" s="34">
        <v>3.1448857709090908E-2</v>
      </c>
      <c r="AF4" s="34">
        <v>4.7431655090909089E-2</v>
      </c>
      <c r="AG4" s="34">
        <v>3.0073899145454545E-2</v>
      </c>
      <c r="AH4" s="34">
        <v>1.3610032454545454E-2</v>
      </c>
      <c r="AI4" s="34">
        <v>0.12158211592727276</v>
      </c>
      <c r="AJ4" s="34">
        <v>3.6439109272727271E-3</v>
      </c>
      <c r="AK4" s="34">
        <v>8.1618886363636359E-2</v>
      </c>
      <c r="AL4" s="34">
        <v>2.2565579036363637E-2</v>
      </c>
      <c r="AM4" s="34">
        <v>2.9916298272727269E-2</v>
      </c>
      <c r="AN4" s="34">
        <v>3.4902936545454545E-3</v>
      </c>
      <c r="AO4" s="34">
        <v>8.1892598545454543E-3</v>
      </c>
      <c r="AP4" s="34">
        <v>1.6833937072727272E-2</v>
      </c>
      <c r="AQ4" s="34">
        <v>1.9327427072727273E-2</v>
      </c>
      <c r="AR4" s="35">
        <v>3.2694544545454536E-3</v>
      </c>
    </row>
    <row r="5" spans="1:44" hidden="1" outlineLevel="1" x14ac:dyDescent="0.25">
      <c r="A5" s="52" t="s">
        <v>135</v>
      </c>
      <c r="B5" s="20" t="str">
        <f>IFERROR(VLOOKUP(LEFT($A5,6),Data!$A:$F,2,FALSE),"")</f>
        <v>БЕ Поволжье</v>
      </c>
      <c r="C5" s="4" t="str">
        <f>IFERROR(VLOOKUP(LEFT($A5,6),Data!$A:$F,4,FALSE),"")</f>
        <v>Озерки</v>
      </c>
      <c r="D5" s="4" t="str">
        <f>IFERROR(VLOOKUP(LEFT($A5,6),Data!$A:$F,5,FALSE),"")</f>
        <v>Стрит</v>
      </c>
      <c r="E5" s="4" t="str">
        <f>IFERROR(VLOOKUP(LEFT($A5,6),Data!$A:$F,8,FALSE),"")</f>
        <v/>
      </c>
      <c r="F5" s="4" t="str">
        <f>IFERROR(VLOOKUP(LEFT($A5,6),Data!$A:$F,7,FALSE),"")</f>
        <v/>
      </c>
      <c r="G5" s="4" t="str">
        <f>IFERROR(VLOOKUP(LEFT($A5,6),Data!$A:$F,6,FALSE),"")</f>
        <v>ОФТ</v>
      </c>
      <c r="H5" s="4" t="str">
        <f>IFERROR(VLOOKUP(LEFT($A5,6),Data!$A:$F,9,FALSE),"")</f>
        <v/>
      </c>
      <c r="I5" s="21" t="str">
        <f>IFERROR(VLOOKUP(LEFT($A5,6),Data!$A:$F,10,FALSE),"")</f>
        <v/>
      </c>
      <c r="J5" s="6" t="str">
        <f>IFERROR(VLOOKUP(LEFT($A5,6),Data!$A:$F,13,FALSE),"")</f>
        <v/>
      </c>
      <c r="K5" s="21" t="str">
        <f>IFERROR(VLOOKUP(LEFT($A5,6),Data!$A:$F,14,FALSE),"")</f>
        <v/>
      </c>
      <c r="L5" s="6">
        <v>1</v>
      </c>
      <c r="M5" s="4">
        <v>121413460.56</v>
      </c>
      <c r="N5" s="4">
        <v>303556</v>
      </c>
      <c r="O5" s="4">
        <f t="shared" si="0"/>
        <v>399.97055093623584</v>
      </c>
      <c r="P5" s="56">
        <v>86.1</v>
      </c>
      <c r="Q5" s="27">
        <v>0.48906925884082159</v>
      </c>
      <c r="R5" s="28">
        <v>0.34922978038979591</v>
      </c>
      <c r="S5" s="29">
        <v>0.1617009607693824</v>
      </c>
      <c r="T5" s="8">
        <v>8.9416135999999993E-2</v>
      </c>
      <c r="U5" s="9">
        <v>2.0127954E-2</v>
      </c>
      <c r="V5" s="9">
        <v>1.8617253E-2</v>
      </c>
      <c r="W5" s="9">
        <v>1.1433573000000001E-2</v>
      </c>
      <c r="X5" s="9">
        <v>3.6499866999999998E-2</v>
      </c>
      <c r="Y5" s="9">
        <v>5.3361295000000003E-2</v>
      </c>
      <c r="Z5" s="9">
        <v>1.2459591000000001E-2</v>
      </c>
      <c r="AA5" s="9">
        <v>4.7268636000000003E-2</v>
      </c>
      <c r="AB5" s="9">
        <v>4.7260001000000003E-2</v>
      </c>
      <c r="AC5" s="9">
        <v>6.5146387E-2</v>
      </c>
      <c r="AD5" s="9">
        <v>0.108138283</v>
      </c>
      <c r="AE5" s="9">
        <v>4.3112978000000003E-2</v>
      </c>
      <c r="AF5" s="9">
        <v>4.2431650000000001E-2</v>
      </c>
      <c r="AG5" s="9">
        <v>2.0392641E-2</v>
      </c>
      <c r="AH5" s="9">
        <v>1.3301565E-2</v>
      </c>
      <c r="AI5" s="9">
        <v>0.14178895599999999</v>
      </c>
      <c r="AJ5" s="9">
        <v>3.5239870000000001E-3</v>
      </c>
      <c r="AK5" s="9">
        <v>8.8252864E-2</v>
      </c>
      <c r="AL5" s="9">
        <v>2.6298073000000002E-2</v>
      </c>
      <c r="AM5" s="9">
        <v>4.1514914999999999E-2</v>
      </c>
      <c r="AN5" s="9">
        <v>8.5073860000000005E-3</v>
      </c>
      <c r="AO5" s="9">
        <v>8.1167719999999995E-3</v>
      </c>
      <c r="AP5" s="9">
        <v>2.2291114000000001E-2</v>
      </c>
      <c r="AQ5" s="9">
        <v>2.6577033E-2</v>
      </c>
      <c r="AR5" s="10">
        <v>4.1610889999999998E-3</v>
      </c>
    </row>
    <row r="6" spans="1:44" hidden="1" outlineLevel="1" x14ac:dyDescent="0.25">
      <c r="A6" s="52" t="s">
        <v>316</v>
      </c>
      <c r="B6" s="20" t="str">
        <f>IFERROR(VLOOKUP(LEFT($A6,6),Data!$A:$F,2,FALSE),"")</f>
        <v>БЕ Поволжье</v>
      </c>
      <c r="C6" s="4" t="str">
        <f>IFERROR(VLOOKUP(LEFT($A6,6),Data!$A:$F,4,FALSE),"")</f>
        <v>Озерки</v>
      </c>
      <c r="D6" s="4" t="str">
        <f>IFERROR(VLOOKUP(LEFT($A6,6),Data!$A:$F,5,FALSE),"")</f>
        <v>Стрит</v>
      </c>
      <c r="E6" s="4" t="str">
        <f>IFERROR(VLOOKUP(LEFT($A6,6),Data!$A:$F,8,FALSE),"")</f>
        <v/>
      </c>
      <c r="F6" s="4" t="str">
        <f>IFERROR(VLOOKUP(LEFT($A6,6),Data!$A:$F,7,FALSE),"")</f>
        <v/>
      </c>
      <c r="G6" s="4" t="str">
        <f>IFERROR(VLOOKUP(LEFT($A6,6),Data!$A:$F,6,FALSE),"")</f>
        <v>ЗФТ</v>
      </c>
      <c r="H6" s="4" t="str">
        <f>IFERROR(VLOOKUP(LEFT($A6,6),Data!$A:$F,9,FALSE),"")</f>
        <v/>
      </c>
      <c r="I6" s="21" t="str">
        <f>IFERROR(VLOOKUP(LEFT($A6,6),Data!$A:$F,10,FALSE),"")</f>
        <v/>
      </c>
      <c r="J6" s="6" t="str">
        <f>IFERROR(VLOOKUP(LEFT($A6,6),Data!$A:$F,13,FALSE),"")</f>
        <v/>
      </c>
      <c r="K6" s="21" t="str">
        <f>IFERROR(VLOOKUP(LEFT($A6,6),Data!$A:$F,14,FALSE),"")</f>
        <v/>
      </c>
      <c r="L6" s="6">
        <v>1</v>
      </c>
      <c r="M6" s="4">
        <v>101895616.06</v>
      </c>
      <c r="N6" s="4">
        <v>303915</v>
      </c>
      <c r="O6" s="4">
        <f t="shared" si="0"/>
        <v>335.27669269368079</v>
      </c>
      <c r="P6" s="56">
        <v>73.47</v>
      </c>
      <c r="Q6" s="27">
        <v>0.42931268654611571</v>
      </c>
      <c r="R6" s="28">
        <v>0.3656842063750666</v>
      </c>
      <c r="S6" s="29">
        <v>0.2050031070788178</v>
      </c>
      <c r="T6" s="8">
        <v>0.109541919</v>
      </c>
      <c r="U6" s="9">
        <v>1.8770838000000001E-2</v>
      </c>
      <c r="V6" s="9">
        <v>1.5755088E-2</v>
      </c>
      <c r="W6" s="9">
        <v>1.6070682999999999E-2</v>
      </c>
      <c r="X6" s="9">
        <v>3.5257189000000001E-2</v>
      </c>
      <c r="Y6" s="9">
        <v>5.9073085999999997E-2</v>
      </c>
      <c r="Z6" s="9">
        <v>1.4680004999999999E-2</v>
      </c>
      <c r="AA6" s="9">
        <v>4.0259892999999998E-2</v>
      </c>
      <c r="AB6" s="9">
        <v>3.9941641E-2</v>
      </c>
      <c r="AC6" s="9">
        <v>8.3106359000000005E-2</v>
      </c>
      <c r="AD6" s="9">
        <v>0.10216106599999999</v>
      </c>
      <c r="AE6" s="9">
        <v>5.4505313E-2</v>
      </c>
      <c r="AF6" s="9">
        <v>4.1997205000000003E-2</v>
      </c>
      <c r="AG6" s="9">
        <v>2.5006534E-2</v>
      </c>
      <c r="AH6" s="9">
        <v>1.3394493E-2</v>
      </c>
      <c r="AI6" s="9">
        <v>0.155460074</v>
      </c>
      <c r="AJ6" s="9">
        <v>3.8221380000000001E-3</v>
      </c>
      <c r="AK6" s="9">
        <v>6.9907074999999999E-2</v>
      </c>
      <c r="AL6" s="9">
        <v>4.4362059999999998E-3</v>
      </c>
      <c r="AM6" s="9">
        <v>2.580263E-2</v>
      </c>
      <c r="AN6" s="9">
        <v>6.4667780000000003E-3</v>
      </c>
      <c r="AO6" s="9">
        <v>8.9511220000000006E-3</v>
      </c>
      <c r="AP6" s="9">
        <v>2.0748369999999999E-2</v>
      </c>
      <c r="AQ6" s="9">
        <v>3.0086063E-2</v>
      </c>
      <c r="AR6" s="10">
        <v>4.7982340000000002E-3</v>
      </c>
    </row>
    <row r="7" spans="1:44" hidden="1" outlineLevel="1" x14ac:dyDescent="0.25">
      <c r="A7" s="52" t="s">
        <v>378</v>
      </c>
      <c r="B7" s="20" t="str">
        <f>IFERROR(VLOOKUP(LEFT($A7,6),Data!$A:$F,2,FALSE),"")</f>
        <v>БЕ Москва</v>
      </c>
      <c r="C7" s="4" t="str">
        <f>IFERROR(VLOOKUP(LEFT($A7,6),Data!$A:$F,4,FALSE),"")</f>
        <v>Озерки</v>
      </c>
      <c r="D7" s="4" t="str">
        <f>IFERROR(VLOOKUP(LEFT($A7,6),Data!$A:$F,5,FALSE),"")</f>
        <v>Стрит</v>
      </c>
      <c r="E7" s="4" t="str">
        <f>IFERROR(VLOOKUP(LEFT($A7,6),Data!$A:$F,8,FALSE),"")</f>
        <v/>
      </c>
      <c r="F7" s="4" t="str">
        <f>IFERROR(VLOOKUP(LEFT($A7,6),Data!$A:$F,7,FALSE),"")</f>
        <v/>
      </c>
      <c r="G7" s="4" t="str">
        <f>IFERROR(VLOOKUP(LEFT($A7,6),Data!$A:$F,6,FALSE),"")</f>
        <v>ЗФТ</v>
      </c>
      <c r="H7" s="4" t="str">
        <f>IFERROR(VLOOKUP(LEFT($A7,6),Data!$A:$F,9,FALSE),"")</f>
        <v/>
      </c>
      <c r="I7" s="21" t="str">
        <f>IFERROR(VLOOKUP(LEFT($A7,6),Data!$A:$F,10,FALSE),"")</f>
        <v/>
      </c>
      <c r="J7" s="6" t="str">
        <f>IFERROR(VLOOKUP(LEFT($A7,6),Data!$A:$F,13,FALSE),"")</f>
        <v/>
      </c>
      <c r="K7" s="21" t="str">
        <f>IFERROR(VLOOKUP(LEFT($A7,6),Data!$A:$F,14,FALSE),"")</f>
        <v/>
      </c>
      <c r="L7" s="6">
        <v>1</v>
      </c>
      <c r="M7" s="4">
        <v>258364155.43000001</v>
      </c>
      <c r="N7" s="4">
        <v>534093</v>
      </c>
      <c r="O7" s="4">
        <f t="shared" si="0"/>
        <v>483.74375891464598</v>
      </c>
      <c r="P7" s="56">
        <v>75</v>
      </c>
      <c r="Q7" s="27">
        <v>0.53625043414110329</v>
      </c>
      <c r="R7" s="28">
        <v>0.32566607998954028</v>
      </c>
      <c r="S7" s="29">
        <v>0.13808348586935629</v>
      </c>
      <c r="T7" s="8">
        <v>0.11336181200000001</v>
      </c>
      <c r="U7" s="9">
        <v>2.1259971999999999E-2</v>
      </c>
      <c r="V7" s="9">
        <v>2.6520373E-2</v>
      </c>
      <c r="W7" s="9">
        <v>8.3242779999999992E-3</v>
      </c>
      <c r="X7" s="9">
        <v>2.6672363000000001E-2</v>
      </c>
      <c r="Y7" s="9">
        <v>6.9733109000000001E-2</v>
      </c>
      <c r="Z7" s="9">
        <v>1.6281302000000001E-2</v>
      </c>
      <c r="AA7" s="9">
        <v>3.2529561999999998E-2</v>
      </c>
      <c r="AB7" s="9">
        <v>3.9416866000000002E-2</v>
      </c>
      <c r="AC7" s="9">
        <v>7.6842277E-2</v>
      </c>
      <c r="AD7" s="9">
        <v>0.109552025</v>
      </c>
      <c r="AE7" s="9">
        <v>3.9950140000000002E-2</v>
      </c>
      <c r="AF7" s="9">
        <v>4.9035553000000003E-2</v>
      </c>
      <c r="AG7" s="9">
        <v>2.8113802E-2</v>
      </c>
      <c r="AH7" s="9">
        <v>1.7427077999999999E-2</v>
      </c>
      <c r="AI7" s="9">
        <v>0.134974123</v>
      </c>
      <c r="AJ7" s="9">
        <v>4.2743149999999999E-3</v>
      </c>
      <c r="AK7" s="9">
        <v>7.5407223999999995E-2</v>
      </c>
      <c r="AL7" s="9">
        <v>2.5120243E-2</v>
      </c>
      <c r="AM7" s="9">
        <v>3.3344414000000003E-2</v>
      </c>
      <c r="AN7" s="9">
        <v>5.792724E-3</v>
      </c>
      <c r="AO7" s="9">
        <v>3.7622760000000002E-3</v>
      </c>
      <c r="AP7" s="9">
        <v>1.4699701000000001E-2</v>
      </c>
      <c r="AQ7" s="9">
        <v>2.4539874999999999E-2</v>
      </c>
      <c r="AR7" s="10">
        <v>3.064593E-3</v>
      </c>
    </row>
    <row r="8" spans="1:44" hidden="1" outlineLevel="1" x14ac:dyDescent="0.25">
      <c r="A8" s="52" t="s">
        <v>393</v>
      </c>
      <c r="B8" s="20" t="str">
        <f>IFERROR(VLOOKUP(LEFT($A8,6),Data!$A:$F,2,FALSE),"")</f>
        <v>БЕ Озерки СЗ</v>
      </c>
      <c r="C8" s="4" t="str">
        <f>IFERROR(VLOOKUP(LEFT($A8,6),Data!$A:$F,4,FALSE),"")</f>
        <v>Озерки</v>
      </c>
      <c r="D8" s="4" t="str">
        <f>IFERROR(VLOOKUP(LEFT($A8,6),Data!$A:$F,5,FALSE),"")</f>
        <v>Стрит</v>
      </c>
      <c r="E8" s="4" t="str">
        <f>IFERROR(VLOOKUP(LEFT($A8,6),Data!$A:$F,8,FALSE),"")</f>
        <v/>
      </c>
      <c r="F8" s="4" t="str">
        <f>IFERROR(VLOOKUP(LEFT($A8,6),Data!$A:$F,7,FALSE),"")</f>
        <v/>
      </c>
      <c r="G8" s="4" t="str">
        <f>IFERROR(VLOOKUP(LEFT($A8,6),Data!$A:$F,6,FALSE),"")</f>
        <v>ЗФТ</v>
      </c>
      <c r="H8" s="4" t="str">
        <f>IFERROR(VLOOKUP(LEFT($A8,6),Data!$A:$F,9,FALSE),"")</f>
        <v/>
      </c>
      <c r="I8" s="21" t="str">
        <f>IFERROR(VLOOKUP(LEFT($A8,6),Data!$A:$F,10,FALSE),"")</f>
        <v/>
      </c>
      <c r="J8" s="6" t="str">
        <f>IFERROR(VLOOKUP(LEFT($A8,6),Data!$A:$F,13,FALSE),"")</f>
        <v/>
      </c>
      <c r="K8" s="21" t="str">
        <f>IFERROR(VLOOKUP(LEFT($A8,6),Data!$A:$F,14,FALSE),"")</f>
        <v/>
      </c>
      <c r="L8" s="6">
        <v>1</v>
      </c>
      <c r="M8" s="4">
        <v>244047554.16</v>
      </c>
      <c r="N8" s="4">
        <v>495947</v>
      </c>
      <c r="O8" s="4">
        <f t="shared" si="0"/>
        <v>492.08394074366817</v>
      </c>
      <c r="P8" s="56">
        <v>89.8</v>
      </c>
      <c r="Q8" s="27">
        <v>0.50977759893853325</v>
      </c>
      <c r="R8" s="28">
        <v>0.33574423801970299</v>
      </c>
      <c r="S8" s="29">
        <v>0.15447816304176379</v>
      </c>
      <c r="T8" s="8">
        <v>0.15939841099999999</v>
      </c>
      <c r="U8" s="9">
        <v>2.8312460000000001E-2</v>
      </c>
      <c r="V8" s="9">
        <v>2.5374654E-2</v>
      </c>
      <c r="W8" s="9">
        <v>1.092859E-2</v>
      </c>
      <c r="X8" s="9">
        <v>1.8013349000000001E-2</v>
      </c>
      <c r="Y8" s="9">
        <v>7.9983156999999999E-2</v>
      </c>
      <c r="Z8" s="9">
        <v>1.8977449E-2</v>
      </c>
      <c r="AA8" s="9">
        <v>3.7822689E-2</v>
      </c>
      <c r="AB8" s="9">
        <v>4.4718594E-2</v>
      </c>
      <c r="AC8" s="9">
        <v>7.6040404000000006E-2</v>
      </c>
      <c r="AD8" s="9">
        <v>0.104542071</v>
      </c>
      <c r="AE8" s="9">
        <v>2.8115497999999999E-2</v>
      </c>
      <c r="AF8" s="9">
        <v>4.3906045999999997E-2</v>
      </c>
      <c r="AG8" s="9">
        <v>3.2505895999999999E-2</v>
      </c>
      <c r="AH8" s="9">
        <v>1.5841338E-2</v>
      </c>
      <c r="AI8" s="9">
        <v>0.10865343199999999</v>
      </c>
      <c r="AJ8" s="9">
        <v>3.8905630000000001E-3</v>
      </c>
      <c r="AK8" s="9">
        <v>7.4494543999999996E-2</v>
      </c>
      <c r="AL8" s="9">
        <v>1.4127693E-2</v>
      </c>
      <c r="AM8" s="9">
        <v>2.5508036000000001E-2</v>
      </c>
      <c r="AN8" s="9">
        <v>2.671709E-3</v>
      </c>
      <c r="AO8" s="9">
        <v>9.6494070000000005E-3</v>
      </c>
      <c r="AP8" s="9">
        <v>1.677234E-2</v>
      </c>
      <c r="AQ8" s="9">
        <v>1.7129717999999999E-2</v>
      </c>
      <c r="AR8" s="10">
        <v>2.6219529999999998E-3</v>
      </c>
    </row>
    <row r="9" spans="1:44" hidden="1" outlineLevel="1" x14ac:dyDescent="0.25">
      <c r="A9" s="52" t="s">
        <v>397</v>
      </c>
      <c r="B9" s="20" t="str">
        <f>IFERROR(VLOOKUP(LEFT($A9,6),Data!$A:$F,2,FALSE),"")</f>
        <v>БЕ Озерки СЗ</v>
      </c>
      <c r="C9" s="4" t="str">
        <f>IFERROR(VLOOKUP(LEFT($A9,6),Data!$A:$F,4,FALSE),"")</f>
        <v>Озерки</v>
      </c>
      <c r="D9" s="4" t="str">
        <f>IFERROR(VLOOKUP(LEFT($A9,6),Data!$A:$F,5,FALSE),"")</f>
        <v>Стрит</v>
      </c>
      <c r="E9" s="4" t="str">
        <f>IFERROR(VLOOKUP(LEFT($A9,6),Data!$A:$F,8,FALSE),"")</f>
        <v/>
      </c>
      <c r="F9" s="4" t="str">
        <f>IFERROR(VLOOKUP(LEFT($A9,6),Data!$A:$F,7,FALSE),"")</f>
        <v/>
      </c>
      <c r="G9" s="4" t="str">
        <f>IFERROR(VLOOKUP(LEFT($A9,6),Data!$A:$F,6,FALSE),"")</f>
        <v>ЗФТ</v>
      </c>
      <c r="H9" s="4" t="str">
        <f>IFERROR(VLOOKUP(LEFT($A9,6),Data!$A:$F,9,FALSE),"")</f>
        <v/>
      </c>
      <c r="I9" s="21" t="str">
        <f>IFERROR(VLOOKUP(LEFT($A9,6),Data!$A:$F,10,FALSE),"")</f>
        <v/>
      </c>
      <c r="J9" s="6" t="str">
        <f>IFERROR(VLOOKUP(LEFT($A9,6),Data!$A:$F,13,FALSE),"")</f>
        <v/>
      </c>
      <c r="K9" s="21" t="str">
        <f>IFERROR(VLOOKUP(LEFT($A9,6),Data!$A:$F,14,FALSE),"")</f>
        <v/>
      </c>
      <c r="L9" s="6">
        <v>1</v>
      </c>
      <c r="M9" s="4">
        <v>185884053.88</v>
      </c>
      <c r="N9" s="4">
        <v>345917</v>
      </c>
      <c r="O9" s="4">
        <f t="shared" si="0"/>
        <v>537.36605567231447</v>
      </c>
      <c r="P9" s="56">
        <v>106.2</v>
      </c>
      <c r="Q9" s="27">
        <v>0.51730660766307346</v>
      </c>
      <c r="R9" s="28">
        <v>0.32670378696490782</v>
      </c>
      <c r="S9" s="29">
        <v>0.15598960537201881</v>
      </c>
      <c r="T9" s="8">
        <v>0.14949248300000001</v>
      </c>
      <c r="U9" s="9">
        <v>2.4594964E-2</v>
      </c>
      <c r="V9" s="9">
        <v>1.8000084999999999E-2</v>
      </c>
      <c r="W9" s="9">
        <v>1.3443956999999999E-2</v>
      </c>
      <c r="X9" s="9">
        <v>1.9481684999999999E-2</v>
      </c>
      <c r="Y9" s="9">
        <v>8.3756333000000002E-2</v>
      </c>
      <c r="Z9" s="9">
        <v>1.8410544000000001E-2</v>
      </c>
      <c r="AA9" s="9">
        <v>4.0512923999999999E-2</v>
      </c>
      <c r="AB9" s="9">
        <v>4.9380462E-2</v>
      </c>
      <c r="AC9" s="9">
        <v>7.4391553999999999E-2</v>
      </c>
      <c r="AD9" s="9">
        <v>9.9614427000000005E-2</v>
      </c>
      <c r="AE9" s="9">
        <v>2.7423653999999999E-2</v>
      </c>
      <c r="AF9" s="9">
        <v>4.5120975000000001E-2</v>
      </c>
      <c r="AG9" s="9">
        <v>3.0590355999999999E-2</v>
      </c>
      <c r="AH9" s="9">
        <v>1.0903829E-2</v>
      </c>
      <c r="AI9" s="9">
        <v>0.111089491</v>
      </c>
      <c r="AJ9" s="9">
        <v>3.1086669999999999E-3</v>
      </c>
      <c r="AK9" s="9">
        <v>8.2862817000000005E-2</v>
      </c>
      <c r="AL9" s="9">
        <v>2.2214761E-2</v>
      </c>
      <c r="AM9" s="9">
        <v>2.6521467E-2</v>
      </c>
      <c r="AN9" s="9">
        <v>4.0090780000000001E-3</v>
      </c>
      <c r="AO9" s="9">
        <v>8.4178559999999996E-3</v>
      </c>
      <c r="AP9" s="9">
        <v>1.6449087000000001E-2</v>
      </c>
      <c r="AQ9" s="9">
        <v>1.7824408E-2</v>
      </c>
      <c r="AR9" s="10">
        <v>2.3841359999999998E-3</v>
      </c>
    </row>
    <row r="10" spans="1:44" hidden="1" outlineLevel="1" x14ac:dyDescent="0.25">
      <c r="A10" s="52" t="s">
        <v>399</v>
      </c>
      <c r="B10" s="20" t="str">
        <f>IFERROR(VLOOKUP(LEFT($A10,6),Data!$A:$F,2,FALSE),"")</f>
        <v>БЕ Озерки СЗ</v>
      </c>
      <c r="C10" s="4" t="str">
        <f>IFERROR(VLOOKUP(LEFT($A10,6),Data!$A:$F,4,FALSE),"")</f>
        <v>Озерки</v>
      </c>
      <c r="D10" s="4" t="str">
        <f>IFERROR(VLOOKUP(LEFT($A10,6),Data!$A:$F,5,FALSE),"")</f>
        <v>Стрит</v>
      </c>
      <c r="E10" s="4" t="str">
        <f>IFERROR(VLOOKUP(LEFT($A10,6),Data!$A:$F,8,FALSE),"")</f>
        <v/>
      </c>
      <c r="F10" s="4" t="str">
        <f>IFERROR(VLOOKUP(LEFT($A10,6),Data!$A:$F,7,FALSE),"")</f>
        <v/>
      </c>
      <c r="G10" s="4" t="str">
        <f>IFERROR(VLOOKUP(LEFT($A10,6),Data!$A:$F,6,FALSE),"")</f>
        <v>ОФТ</v>
      </c>
      <c r="H10" s="4" t="str">
        <f>IFERROR(VLOOKUP(LEFT($A10,6),Data!$A:$F,9,FALSE),"")</f>
        <v/>
      </c>
      <c r="I10" s="21" t="str">
        <f>IFERROR(VLOOKUP(LEFT($A10,6),Data!$A:$F,10,FALSE),"")</f>
        <v/>
      </c>
      <c r="J10" s="6" t="str">
        <f>IFERROR(VLOOKUP(LEFT($A10,6),Data!$A:$F,13,FALSE),"")</f>
        <v/>
      </c>
      <c r="K10" s="21" t="str">
        <f>IFERROR(VLOOKUP(LEFT($A10,6),Data!$A:$F,14,FALSE),"")</f>
        <v/>
      </c>
      <c r="L10" s="6">
        <v>1</v>
      </c>
      <c r="M10" s="4">
        <v>123502970.13</v>
      </c>
      <c r="N10" s="4">
        <v>245253</v>
      </c>
      <c r="O10" s="4">
        <f t="shared" si="0"/>
        <v>503.57373866986336</v>
      </c>
      <c r="P10" s="56">
        <v>60.8</v>
      </c>
      <c r="Q10" s="27">
        <v>0.52562439269035566</v>
      </c>
      <c r="R10" s="28">
        <v>0.33494488452214022</v>
      </c>
      <c r="S10" s="29">
        <v>0.13943072278750421</v>
      </c>
      <c r="T10" s="8">
        <v>0.14748375799999999</v>
      </c>
      <c r="U10" s="9">
        <v>2.5433253999999999E-2</v>
      </c>
      <c r="V10" s="9">
        <v>1.3765380000000001E-2</v>
      </c>
      <c r="W10" s="9">
        <v>1.2806286E-2</v>
      </c>
      <c r="X10" s="9">
        <v>2.1928409999999999E-2</v>
      </c>
      <c r="Y10" s="9">
        <v>6.4932247999999998E-2</v>
      </c>
      <c r="Z10" s="9">
        <v>1.8810772E-2</v>
      </c>
      <c r="AA10" s="9">
        <v>4.0500301000000002E-2</v>
      </c>
      <c r="AB10" s="9">
        <v>4.6129745E-2</v>
      </c>
      <c r="AC10" s="9">
        <v>7.5364498000000002E-2</v>
      </c>
      <c r="AD10" s="9">
        <v>0.111955896</v>
      </c>
      <c r="AE10" s="9">
        <v>3.0498693E-2</v>
      </c>
      <c r="AF10" s="9">
        <v>4.8647212000000002E-2</v>
      </c>
      <c r="AG10" s="9">
        <v>2.9175476999999998E-2</v>
      </c>
      <c r="AH10" s="9">
        <v>1.3812680000000001E-2</v>
      </c>
      <c r="AI10" s="9">
        <v>0.12195131100000001</v>
      </c>
      <c r="AJ10" s="9">
        <v>2.9371890000000002E-3</v>
      </c>
      <c r="AK10" s="9">
        <v>7.7539655999999998E-2</v>
      </c>
      <c r="AL10" s="9">
        <v>1.5327227000000001E-2</v>
      </c>
      <c r="AM10" s="9">
        <v>2.6619480000000001E-2</v>
      </c>
      <c r="AN10" s="9">
        <v>2.802106E-3</v>
      </c>
      <c r="AO10" s="9">
        <v>1.0550426E-2</v>
      </c>
      <c r="AP10" s="9">
        <v>1.5354934000000001E-2</v>
      </c>
      <c r="AQ10" s="9">
        <v>2.0311849E-2</v>
      </c>
      <c r="AR10" s="10">
        <v>5.3612119999999997E-3</v>
      </c>
    </row>
    <row r="11" spans="1:44" hidden="1" outlineLevel="1" x14ac:dyDescent="0.25">
      <c r="A11" s="52" t="s">
        <v>401</v>
      </c>
      <c r="B11" s="20" t="str">
        <f>IFERROR(VLOOKUP(LEFT($A11,6),Data!$A:$F,2,FALSE),"")</f>
        <v>БЕ Озерки СЗ</v>
      </c>
      <c r="C11" s="4" t="str">
        <f>IFERROR(VLOOKUP(LEFT($A11,6),Data!$A:$F,4,FALSE),"")</f>
        <v>Озерки</v>
      </c>
      <c r="D11" s="4" t="str">
        <f>IFERROR(VLOOKUP(LEFT($A11,6),Data!$A:$F,5,FALSE),"")</f>
        <v>Стрит</v>
      </c>
      <c r="E11" s="4" t="str">
        <f>IFERROR(VLOOKUP(LEFT($A11,6),Data!$A:$F,8,FALSE),"")</f>
        <v/>
      </c>
      <c r="F11" s="4" t="str">
        <f>IFERROR(VLOOKUP(LEFT($A11,6),Data!$A:$F,7,FALSE),"")</f>
        <v/>
      </c>
      <c r="G11" s="4" t="str">
        <f>IFERROR(VLOOKUP(LEFT($A11,6),Data!$A:$F,6,FALSE),"")</f>
        <v>ОФТ</v>
      </c>
      <c r="H11" s="4" t="str">
        <f>IFERROR(VLOOKUP(LEFT($A11,6),Data!$A:$F,9,FALSE),"")</f>
        <v/>
      </c>
      <c r="I11" s="21" t="str">
        <f>IFERROR(VLOOKUP(LEFT($A11,6),Data!$A:$F,10,FALSE),"")</f>
        <v/>
      </c>
      <c r="J11" s="6" t="str">
        <f>IFERROR(VLOOKUP(LEFT($A11,6),Data!$A:$F,13,FALSE),"")</f>
        <v/>
      </c>
      <c r="K11" s="21" t="str">
        <f>IFERROR(VLOOKUP(LEFT($A11,6),Data!$A:$F,14,FALSE),"")</f>
        <v/>
      </c>
      <c r="L11" s="6">
        <v>1</v>
      </c>
      <c r="M11" s="4">
        <v>122546124.88</v>
      </c>
      <c r="N11" s="4">
        <v>255923</v>
      </c>
      <c r="O11" s="4">
        <f t="shared" si="0"/>
        <v>478.83982635402054</v>
      </c>
      <c r="P11" s="56">
        <v>126</v>
      </c>
      <c r="Q11" s="27">
        <v>0.51734935258517101</v>
      </c>
      <c r="R11" s="28">
        <v>0.33178762373369902</v>
      </c>
      <c r="S11" s="29">
        <v>0.15086302368113011</v>
      </c>
      <c r="T11" s="8">
        <v>0.15187721300000001</v>
      </c>
      <c r="U11" s="9">
        <v>2.1476634000000001E-2</v>
      </c>
      <c r="V11" s="9">
        <v>1.0146291999999999E-2</v>
      </c>
      <c r="W11" s="9">
        <v>1.1833E-2</v>
      </c>
      <c r="X11" s="9">
        <v>1.7845987000000001E-2</v>
      </c>
      <c r="Y11" s="9">
        <v>6.1201802999999999E-2</v>
      </c>
      <c r="Z11" s="9">
        <v>1.8527633000000002E-2</v>
      </c>
      <c r="AA11" s="9">
        <v>3.7272827000000001E-2</v>
      </c>
      <c r="AB11" s="9">
        <v>4.1436586999999997E-2</v>
      </c>
      <c r="AC11" s="9">
        <v>6.9831506000000002E-2</v>
      </c>
      <c r="AD11" s="9">
        <v>0.109268383</v>
      </c>
      <c r="AE11" s="9">
        <v>2.8994915999999999E-2</v>
      </c>
      <c r="AF11" s="9">
        <v>4.8273748999999998E-2</v>
      </c>
      <c r="AG11" s="9">
        <v>3.1246853000000002E-2</v>
      </c>
      <c r="AH11" s="9">
        <v>1.2852842999999999E-2</v>
      </c>
      <c r="AI11" s="9">
        <v>0.12859769900000001</v>
      </c>
      <c r="AJ11" s="9">
        <v>2.9984460000000001E-3</v>
      </c>
      <c r="AK11" s="9">
        <v>7.6923071999999995E-2</v>
      </c>
      <c r="AL11" s="9">
        <v>3.4478653999999997E-2</v>
      </c>
      <c r="AM11" s="9">
        <v>3.4098821000000001E-2</v>
      </c>
      <c r="AN11" s="9">
        <v>3.8158300000000001E-3</v>
      </c>
      <c r="AO11" s="9">
        <v>7.7483639999999998E-3</v>
      </c>
      <c r="AP11" s="9">
        <v>1.8542675000000002E-2</v>
      </c>
      <c r="AQ11" s="9">
        <v>1.6061346000000001E-2</v>
      </c>
      <c r="AR11" s="10">
        <v>4.6488679999999996E-3</v>
      </c>
    </row>
    <row r="12" spans="1:44" hidden="1" outlineLevel="1" x14ac:dyDescent="0.25">
      <c r="A12" s="52" t="s">
        <v>403</v>
      </c>
      <c r="B12" s="20" t="str">
        <f>IFERROR(VLOOKUP(LEFT($A12,6),Data!$A:$F,2,FALSE),"")</f>
        <v>БЕ Озерки СЗ</v>
      </c>
      <c r="C12" s="4" t="str">
        <f>IFERROR(VLOOKUP(LEFT($A12,6),Data!$A:$F,4,FALSE),"")</f>
        <v>Озерки</v>
      </c>
      <c r="D12" s="4" t="str">
        <f>IFERROR(VLOOKUP(LEFT($A12,6),Data!$A:$F,5,FALSE),"")</f>
        <v>Стрит</v>
      </c>
      <c r="E12" s="4" t="str">
        <f>IFERROR(VLOOKUP(LEFT($A12,6),Data!$A:$F,8,FALSE),"")</f>
        <v/>
      </c>
      <c r="F12" s="4" t="str">
        <f>IFERROR(VLOOKUP(LEFT($A12,6),Data!$A:$F,7,FALSE),"")</f>
        <v/>
      </c>
      <c r="G12" s="4" t="str">
        <f>IFERROR(VLOOKUP(LEFT($A12,6),Data!$A:$F,6,FALSE),"")</f>
        <v>ОФТ</v>
      </c>
      <c r="H12" s="4" t="str">
        <f>IFERROR(VLOOKUP(LEFT($A12,6),Data!$A:$F,9,FALSE),"")</f>
        <v/>
      </c>
      <c r="I12" s="21" t="str">
        <f>IFERROR(VLOOKUP(LEFT($A12,6),Data!$A:$F,10,FALSE),"")</f>
        <v/>
      </c>
      <c r="J12" s="6" t="str">
        <f>IFERROR(VLOOKUP(LEFT($A12,6),Data!$A:$F,13,FALSE),"")</f>
        <v/>
      </c>
      <c r="K12" s="21" t="str">
        <f>IFERROR(VLOOKUP(LEFT($A12,6),Data!$A:$F,14,FALSE),"")</f>
        <v/>
      </c>
      <c r="L12" s="6">
        <v>1</v>
      </c>
      <c r="M12" s="4">
        <v>128563652.93000001</v>
      </c>
      <c r="N12" s="4">
        <v>213915</v>
      </c>
      <c r="O12" s="4">
        <f t="shared" si="0"/>
        <v>601.00344964121268</v>
      </c>
      <c r="P12" s="56">
        <v>142.5</v>
      </c>
      <c r="Q12" s="27">
        <v>0.54699533082394214</v>
      </c>
      <c r="R12" s="28">
        <v>0.31179828183169739</v>
      </c>
      <c r="S12" s="29">
        <v>0.1412063873443605</v>
      </c>
      <c r="T12" s="8">
        <v>0.15940289499999999</v>
      </c>
      <c r="U12" s="9">
        <v>2.3255557999999999E-2</v>
      </c>
      <c r="V12" s="9">
        <v>2.9748720999999999E-2</v>
      </c>
      <c r="W12" s="9">
        <v>1.5899557000000002E-2</v>
      </c>
      <c r="X12" s="9">
        <v>1.7730124999999999E-2</v>
      </c>
      <c r="Y12" s="9">
        <v>6.9117195000000006E-2</v>
      </c>
      <c r="Z12" s="9">
        <v>1.6736417E-2</v>
      </c>
      <c r="AA12" s="9">
        <v>3.8125921E-2</v>
      </c>
      <c r="AB12" s="9">
        <v>3.5563745000000001E-2</v>
      </c>
      <c r="AC12" s="9">
        <v>7.5905820999999998E-2</v>
      </c>
      <c r="AD12" s="9">
        <v>9.5685119999999999E-2</v>
      </c>
      <c r="AE12" s="9">
        <v>2.0769644E-2</v>
      </c>
      <c r="AF12" s="9">
        <v>4.4570275999999999E-2</v>
      </c>
      <c r="AG12" s="9">
        <v>3.3049963000000002E-2</v>
      </c>
      <c r="AH12" s="9">
        <v>1.7762360000000001E-2</v>
      </c>
      <c r="AI12" s="9">
        <v>9.0747862999999998E-2</v>
      </c>
      <c r="AJ12" s="9">
        <v>4.1791229999999999E-3</v>
      </c>
      <c r="AK12" s="9">
        <v>8.0218059999999994E-2</v>
      </c>
      <c r="AL12" s="9">
        <v>3.3700577000000002E-2</v>
      </c>
      <c r="AM12" s="9">
        <v>3.7404865000000002E-2</v>
      </c>
      <c r="AN12" s="9">
        <v>4.1640499999999999E-3</v>
      </c>
      <c r="AO12" s="9">
        <v>1.3302586999999999E-2</v>
      </c>
      <c r="AP12" s="9">
        <v>2.0830303000000001E-2</v>
      </c>
      <c r="AQ12" s="9">
        <v>1.9078867999999999E-2</v>
      </c>
      <c r="AR12" s="10">
        <v>3.050386E-3</v>
      </c>
    </row>
    <row r="13" spans="1:44" hidden="1" outlineLevel="1" x14ac:dyDescent="0.25">
      <c r="A13" s="52" t="s">
        <v>405</v>
      </c>
      <c r="B13" s="20" t="str">
        <f>IFERROR(VLOOKUP(LEFT($A13,6),Data!$A:$F,2,FALSE),"")</f>
        <v>БЕ Озерки СЗ</v>
      </c>
      <c r="C13" s="4" t="str">
        <f>IFERROR(VLOOKUP(LEFT($A13,6),Data!$A:$F,4,FALSE),"")</f>
        <v>Озерки</v>
      </c>
      <c r="D13" s="4" t="str">
        <f>IFERROR(VLOOKUP(LEFT($A13,6),Data!$A:$F,5,FALSE),"")</f>
        <v>Стрит</v>
      </c>
      <c r="E13" s="4" t="str">
        <f>IFERROR(VLOOKUP(LEFT($A13,6),Data!$A:$F,8,FALSE),"")</f>
        <v/>
      </c>
      <c r="F13" s="4" t="str">
        <f>IFERROR(VLOOKUP(LEFT($A13,6),Data!$A:$F,7,FALSE),"")</f>
        <v/>
      </c>
      <c r="G13" s="4" t="str">
        <f>IFERROR(VLOOKUP(LEFT($A13,6),Data!$A:$F,6,FALSE),"")</f>
        <v>ЗФТ</v>
      </c>
      <c r="H13" s="4" t="str">
        <f>IFERROR(VLOOKUP(LEFT($A13,6),Data!$A:$F,9,FALSE),"")</f>
        <v/>
      </c>
      <c r="I13" s="21" t="str">
        <f>IFERROR(VLOOKUP(LEFT($A13,6),Data!$A:$F,10,FALSE),"")</f>
        <v/>
      </c>
      <c r="J13" s="6" t="str">
        <f>IFERROR(VLOOKUP(LEFT($A13,6),Data!$A:$F,13,FALSE),"")</f>
        <v/>
      </c>
      <c r="K13" s="21" t="str">
        <f>IFERROR(VLOOKUP(LEFT($A13,6),Data!$A:$F,14,FALSE),"")</f>
        <v/>
      </c>
      <c r="L13" s="6">
        <v>1</v>
      </c>
      <c r="M13" s="4">
        <v>126404431.8</v>
      </c>
      <c r="N13" s="4">
        <v>283342</v>
      </c>
      <c r="O13" s="4">
        <f t="shared" si="0"/>
        <v>446.11964269328229</v>
      </c>
      <c r="P13" s="56">
        <v>45</v>
      </c>
      <c r="Q13" s="27">
        <v>0.49106917219645568</v>
      </c>
      <c r="R13" s="28">
        <v>0.34492079444148188</v>
      </c>
      <c r="S13" s="29">
        <v>0.16401003336206241</v>
      </c>
      <c r="T13" s="8">
        <v>0.13388545399999999</v>
      </c>
      <c r="U13" s="9">
        <v>1.9068999E-2</v>
      </c>
      <c r="V13" s="9">
        <v>1.1791761E-2</v>
      </c>
      <c r="W13" s="9">
        <v>1.1598492E-2</v>
      </c>
      <c r="X13" s="9">
        <v>1.7735359999999999E-2</v>
      </c>
      <c r="Y13" s="9">
        <v>6.2159859999999997E-2</v>
      </c>
      <c r="Z13" s="9">
        <v>1.7306274E-2</v>
      </c>
      <c r="AA13" s="9">
        <v>4.3591566999999998E-2</v>
      </c>
      <c r="AB13" s="9">
        <v>4.3117319000000001E-2</v>
      </c>
      <c r="AC13" s="9">
        <v>7.6331676000000001E-2</v>
      </c>
      <c r="AD13" s="9">
        <v>0.108175482</v>
      </c>
      <c r="AE13" s="9">
        <v>3.5337688999999999E-2</v>
      </c>
      <c r="AF13" s="9">
        <v>4.9075354000000002E-2</v>
      </c>
      <c r="AG13" s="9">
        <v>2.9092914000000001E-2</v>
      </c>
      <c r="AH13" s="9">
        <v>1.2878438000000001E-2</v>
      </c>
      <c r="AI13" s="9">
        <v>0.13919725799999999</v>
      </c>
      <c r="AJ13" s="9">
        <v>5.6879080000000002E-3</v>
      </c>
      <c r="AK13" s="9">
        <v>9.0931577E-2</v>
      </c>
      <c r="AL13" s="9">
        <v>1.2328621E-2</v>
      </c>
      <c r="AM13" s="9">
        <v>3.0383255000000001E-2</v>
      </c>
      <c r="AN13" s="9">
        <v>3.5574080000000002E-3</v>
      </c>
      <c r="AO13" s="9">
        <v>8.4882870000000006E-3</v>
      </c>
      <c r="AP13" s="9">
        <v>1.5337587E-2</v>
      </c>
      <c r="AQ13" s="9">
        <v>1.9583621999999998E-2</v>
      </c>
      <c r="AR13" s="10">
        <v>3.3578369999999998E-3</v>
      </c>
    </row>
    <row r="14" spans="1:44" hidden="1" outlineLevel="1" x14ac:dyDescent="0.25">
      <c r="A14" s="52" t="s">
        <v>407</v>
      </c>
      <c r="B14" s="20" t="str">
        <f>IFERROR(VLOOKUP(LEFT($A14,6),Data!$A:$F,2,FALSE),"")</f>
        <v>БЕ Озерки СЗ</v>
      </c>
      <c r="C14" s="4" t="str">
        <f>IFERROR(VLOOKUP(LEFT($A14,6),Data!$A:$F,4,FALSE),"")</f>
        <v>Озерки</v>
      </c>
      <c r="D14" s="4" t="str">
        <f>IFERROR(VLOOKUP(LEFT($A14,6),Data!$A:$F,5,FALSE),"")</f>
        <v>Стрит</v>
      </c>
      <c r="E14" s="4" t="str">
        <f>IFERROR(VLOOKUP(LEFT($A14,6),Data!$A:$F,8,FALSE),"")</f>
        <v/>
      </c>
      <c r="F14" s="4" t="str">
        <f>IFERROR(VLOOKUP(LEFT($A14,6),Data!$A:$F,7,FALSE),"")</f>
        <v/>
      </c>
      <c r="G14" s="4" t="str">
        <f>IFERROR(VLOOKUP(LEFT($A14,6),Data!$A:$F,6,FALSE),"")</f>
        <v>ЗФТ</v>
      </c>
      <c r="H14" s="4" t="str">
        <f>IFERROR(VLOOKUP(LEFT($A14,6),Data!$A:$F,9,FALSE),"")</f>
        <v/>
      </c>
      <c r="I14" s="21" t="str">
        <f>IFERROR(VLOOKUP(LEFT($A14,6),Data!$A:$F,10,FALSE),"")</f>
        <v/>
      </c>
      <c r="J14" s="6" t="str">
        <f>IFERROR(VLOOKUP(LEFT($A14,6),Data!$A:$F,13,FALSE),"")</f>
        <v/>
      </c>
      <c r="K14" s="21" t="str">
        <f>IFERROR(VLOOKUP(LEFT($A14,6),Data!$A:$F,14,FALSE),"")</f>
        <v/>
      </c>
      <c r="L14" s="6">
        <v>1</v>
      </c>
      <c r="M14" s="4">
        <v>245367850.97999999</v>
      </c>
      <c r="N14" s="4">
        <v>505843</v>
      </c>
      <c r="O14" s="4">
        <f t="shared" si="0"/>
        <v>485.06720658386098</v>
      </c>
      <c r="P14" s="56">
        <v>100.3</v>
      </c>
      <c r="Q14" s="27">
        <v>0.50411468422367745</v>
      </c>
      <c r="R14" s="28">
        <v>0.34281617798998543</v>
      </c>
      <c r="S14" s="29">
        <v>0.15306913778633729</v>
      </c>
      <c r="T14" s="8">
        <v>0.15406773000000001</v>
      </c>
      <c r="U14" s="9">
        <v>2.4282997000000001E-2</v>
      </c>
      <c r="V14" s="9">
        <v>3.1783632999999999E-2</v>
      </c>
      <c r="W14" s="9">
        <v>1.2340409E-2</v>
      </c>
      <c r="X14" s="9">
        <v>2.0971479000000001E-2</v>
      </c>
      <c r="Y14" s="9">
        <v>7.9195187E-2</v>
      </c>
      <c r="Z14" s="9">
        <v>1.9270057E-2</v>
      </c>
      <c r="AA14" s="9">
        <v>3.9640779000000001E-2</v>
      </c>
      <c r="AB14" s="9">
        <v>4.5648917999999997E-2</v>
      </c>
      <c r="AC14" s="9">
        <v>7.6312958E-2</v>
      </c>
      <c r="AD14" s="9">
        <v>0.10087002</v>
      </c>
      <c r="AE14" s="9">
        <v>3.0033002999999999E-2</v>
      </c>
      <c r="AF14" s="9">
        <v>4.6175556E-2</v>
      </c>
      <c r="AG14" s="9">
        <v>3.3522071000000001E-2</v>
      </c>
      <c r="AH14" s="9">
        <v>1.6723419E-2</v>
      </c>
      <c r="AI14" s="9">
        <v>0.10827356</v>
      </c>
      <c r="AJ14" s="9">
        <v>3.197994E-3</v>
      </c>
      <c r="AK14" s="9">
        <v>7.3044165999999994E-2</v>
      </c>
      <c r="AL14" s="9">
        <v>1.3966499E-2</v>
      </c>
      <c r="AM14" s="9">
        <v>2.1100277000000001E-2</v>
      </c>
      <c r="AN14" s="9">
        <v>2.9793710000000002E-3</v>
      </c>
      <c r="AO14" s="9">
        <v>8.9931109999999998E-3</v>
      </c>
      <c r="AP14" s="9">
        <v>1.7949236E-2</v>
      </c>
      <c r="AQ14" s="9">
        <v>1.7532120000000002E-2</v>
      </c>
      <c r="AR14" s="10">
        <v>2.1254519999999999E-3</v>
      </c>
    </row>
    <row r="15" spans="1:44" hidden="1" outlineLevel="1" x14ac:dyDescent="0.25">
      <c r="A15" s="52" t="s">
        <v>411</v>
      </c>
      <c r="B15" s="20" t="str">
        <f>IFERROR(VLOOKUP(LEFT($A15,6),Data!$A:$F,2,FALSE),"")</f>
        <v>БЕ Озерки СЗ</v>
      </c>
      <c r="C15" s="4" t="str">
        <f>IFERROR(VLOOKUP(LEFT($A15,6),Data!$A:$F,4,FALSE),"")</f>
        <v>Озерки</v>
      </c>
      <c r="D15" s="4" t="str">
        <f>IFERROR(VLOOKUP(LEFT($A15,6),Data!$A:$F,5,FALSE),"")</f>
        <v>Стрит</v>
      </c>
      <c r="E15" s="4" t="str">
        <f>IFERROR(VLOOKUP(LEFT($A15,6),Data!$A:$F,8,FALSE),"")</f>
        <v/>
      </c>
      <c r="F15" s="4" t="str">
        <f>IFERROR(VLOOKUP(LEFT($A15,6),Data!$A:$F,7,FALSE),"")</f>
        <v/>
      </c>
      <c r="G15" s="4" t="str">
        <f>IFERROR(VLOOKUP(LEFT($A15,6),Data!$A:$F,6,FALSE),"")</f>
        <v>ЗФТ</v>
      </c>
      <c r="H15" s="4" t="str">
        <f>IFERROR(VLOOKUP(LEFT($A15,6),Data!$A:$F,9,FALSE),"")</f>
        <v/>
      </c>
      <c r="I15" s="21" t="str">
        <f>IFERROR(VLOOKUP(LEFT($A15,6),Data!$A:$F,10,FALSE),"")</f>
        <v/>
      </c>
      <c r="J15" s="6" t="str">
        <f>IFERROR(VLOOKUP(LEFT($A15,6),Data!$A:$F,13,FALSE),"")</f>
        <v/>
      </c>
      <c r="K15" s="21" t="str">
        <f>IFERROR(VLOOKUP(LEFT($A15,6),Data!$A:$F,14,FALSE),"")</f>
        <v/>
      </c>
      <c r="L15" s="6">
        <v>1</v>
      </c>
      <c r="M15" s="4">
        <v>189561076.41</v>
      </c>
      <c r="N15" s="4">
        <v>448684</v>
      </c>
      <c r="O15" s="4">
        <f t="shared" si="0"/>
        <v>422.48236266503818</v>
      </c>
      <c r="P15" s="56">
        <v>59.1</v>
      </c>
      <c r="Q15" s="27">
        <v>0.49455278663094859</v>
      </c>
      <c r="R15" s="28">
        <v>0.33979809307414011</v>
      </c>
      <c r="S15" s="29">
        <v>0.1656491202949113</v>
      </c>
      <c r="T15" s="8">
        <v>0.14159342</v>
      </c>
      <c r="U15" s="9">
        <v>2.2853558999999999E-2</v>
      </c>
      <c r="V15" s="9">
        <v>1.040517E-2</v>
      </c>
      <c r="W15" s="9">
        <v>1.2959452E-2</v>
      </c>
      <c r="X15" s="9">
        <v>1.8468951000000001E-2</v>
      </c>
      <c r="Y15" s="9">
        <v>5.8929293000000001E-2</v>
      </c>
      <c r="Z15" s="9">
        <v>1.8244077000000001E-2</v>
      </c>
      <c r="AA15" s="9">
        <v>3.6958710999999998E-2</v>
      </c>
      <c r="AB15" s="9">
        <v>5.2110226000000003E-2</v>
      </c>
      <c r="AC15" s="9">
        <v>7.1591907999999996E-2</v>
      </c>
      <c r="AD15" s="9">
        <v>0.108801602</v>
      </c>
      <c r="AE15" s="9">
        <v>3.2933364999999999E-2</v>
      </c>
      <c r="AF15" s="9">
        <v>5.2941237000000002E-2</v>
      </c>
      <c r="AG15" s="9">
        <v>2.9067628000000002E-2</v>
      </c>
      <c r="AH15" s="9">
        <v>1.4889406000000001E-2</v>
      </c>
      <c r="AI15" s="9">
        <v>0.13298336699999999</v>
      </c>
      <c r="AJ15" s="9">
        <v>2.8814230000000001E-3</v>
      </c>
      <c r="AK15" s="9">
        <v>8.3266744000000004E-2</v>
      </c>
      <c r="AL15" s="9">
        <v>1.7654155000000001E-2</v>
      </c>
      <c r="AM15" s="9">
        <v>2.6797577999999999E-2</v>
      </c>
      <c r="AN15" s="9">
        <v>3.4611080000000001E-3</v>
      </c>
      <c r="AO15" s="9">
        <v>7.4768760000000004E-3</v>
      </c>
      <c r="AP15" s="9">
        <v>1.6363816E-2</v>
      </c>
      <c r="AQ15" s="9">
        <v>2.3346754000000001E-2</v>
      </c>
      <c r="AR15" s="10">
        <v>3.0201719999999998E-3</v>
      </c>
    </row>
    <row r="16" spans="1:44" hidden="1" outlineLevel="1" x14ac:dyDescent="0.25">
      <c r="A16" s="52" t="s">
        <v>413</v>
      </c>
      <c r="B16" s="20" t="str">
        <f>IFERROR(VLOOKUP(LEFT($A16,6),Data!$A:$F,2,FALSE),"")</f>
        <v>БЕ Озерки СЗ</v>
      </c>
      <c r="C16" s="4" t="str">
        <f>IFERROR(VLOOKUP(LEFT($A16,6),Data!$A:$F,4,FALSE),"")</f>
        <v>Озерки</v>
      </c>
      <c r="D16" s="4" t="str">
        <f>IFERROR(VLOOKUP(LEFT($A16,6),Data!$A:$F,5,FALSE),"")</f>
        <v>Стрит</v>
      </c>
      <c r="E16" s="4" t="str">
        <f>IFERROR(VLOOKUP(LEFT($A16,6),Data!$A:$F,8,FALSE),"")</f>
        <v/>
      </c>
      <c r="F16" s="4" t="str">
        <f>IFERROR(VLOOKUP(LEFT($A16,6),Data!$A:$F,7,FALSE),"")</f>
        <v/>
      </c>
      <c r="G16" s="4" t="str">
        <f>IFERROR(VLOOKUP(LEFT($A16,6),Data!$A:$F,6,FALSE),"")</f>
        <v>ОФТ</v>
      </c>
      <c r="H16" s="4" t="str">
        <f>IFERROR(VLOOKUP(LEFT($A16,6),Data!$A:$F,9,FALSE),"")</f>
        <v/>
      </c>
      <c r="I16" s="21" t="str">
        <f>IFERROR(VLOOKUP(LEFT($A16,6),Data!$A:$F,10,FALSE),"")</f>
        <v/>
      </c>
      <c r="J16" s="6" t="str">
        <f>IFERROR(VLOOKUP(LEFT($A16,6),Data!$A:$F,13,FALSE),"")</f>
        <v/>
      </c>
      <c r="K16" s="21" t="str">
        <f>IFERROR(VLOOKUP(LEFT($A16,6),Data!$A:$F,14,FALSE),"")</f>
        <v/>
      </c>
      <c r="L16" s="6">
        <v>1</v>
      </c>
      <c r="M16" s="4">
        <v>112724831.34999999</v>
      </c>
      <c r="N16" s="4">
        <v>198842</v>
      </c>
      <c r="O16" s="4">
        <f t="shared" si="0"/>
        <v>566.90654564930946</v>
      </c>
      <c r="P16" s="56">
        <v>85</v>
      </c>
      <c r="Q16" s="27">
        <v>0.55641108590020305</v>
      </c>
      <c r="R16" s="28">
        <v>0.31094112414363428</v>
      </c>
      <c r="S16" s="29">
        <v>0.13264778995616261</v>
      </c>
      <c r="T16" s="8">
        <v>0.14298038399999999</v>
      </c>
      <c r="U16" s="9">
        <v>2.1255776000000001E-2</v>
      </c>
      <c r="V16" s="9">
        <v>1.6413766E-2</v>
      </c>
      <c r="W16" s="9">
        <v>1.0782289E-2</v>
      </c>
      <c r="X16" s="9">
        <v>1.7111029999999999E-2</v>
      </c>
      <c r="Y16" s="9">
        <v>8.0913092000000006E-2</v>
      </c>
      <c r="Z16" s="9">
        <v>1.8721653000000001E-2</v>
      </c>
      <c r="AA16" s="9">
        <v>4.0131712999999999E-2</v>
      </c>
      <c r="AB16" s="9">
        <v>4.4269476000000002E-2</v>
      </c>
      <c r="AC16" s="9">
        <v>7.6701019999999995E-2</v>
      </c>
      <c r="AD16" s="9">
        <v>0.10008834799999999</v>
      </c>
      <c r="AE16" s="9">
        <v>2.2509253999999999E-2</v>
      </c>
      <c r="AF16" s="9">
        <v>4.5123363999999999E-2</v>
      </c>
      <c r="AG16" s="9">
        <v>2.7082853E-2</v>
      </c>
      <c r="AH16" s="9">
        <v>1.0508869000000001E-2</v>
      </c>
      <c r="AI16" s="9">
        <v>9.4873767999999997E-2</v>
      </c>
      <c r="AJ16" s="9">
        <v>5.5129180000000003E-3</v>
      </c>
      <c r="AK16" s="9">
        <v>9.7441206000000002E-2</v>
      </c>
      <c r="AL16" s="9">
        <v>4.1006898999999999E-2</v>
      </c>
      <c r="AM16" s="9">
        <v>3.6104825E-2</v>
      </c>
      <c r="AN16" s="9">
        <v>3.015022E-3</v>
      </c>
      <c r="AO16" s="9">
        <v>7.7595340000000002E-3</v>
      </c>
      <c r="AP16" s="9">
        <v>1.7013409E-2</v>
      </c>
      <c r="AQ16" s="9">
        <v>1.8349443999999999E-2</v>
      </c>
      <c r="AR16" s="10">
        <v>4.3300880000000002E-3</v>
      </c>
    </row>
    <row r="17" spans="1:44" hidden="1" outlineLevel="1" x14ac:dyDescent="0.25">
      <c r="A17" s="52" t="s">
        <v>415</v>
      </c>
      <c r="B17" s="20" t="str">
        <f>IFERROR(VLOOKUP(LEFT($A17,6),Data!$A:$F,2,FALSE),"")</f>
        <v>БЕ Озерки СЗ</v>
      </c>
      <c r="C17" s="4" t="str">
        <f>IFERROR(VLOOKUP(LEFT($A17,6),Data!$A:$F,4,FALSE),"")</f>
        <v>Озерки</v>
      </c>
      <c r="D17" s="4" t="str">
        <f>IFERROR(VLOOKUP(LEFT($A17,6),Data!$A:$F,5,FALSE),"")</f>
        <v>Стрит</v>
      </c>
      <c r="E17" s="4" t="str">
        <f>IFERROR(VLOOKUP(LEFT($A17,6),Data!$A:$F,8,FALSE),"")</f>
        <v/>
      </c>
      <c r="F17" s="4" t="str">
        <f>IFERROR(VLOOKUP(LEFT($A17,6),Data!$A:$F,7,FALSE),"")</f>
        <v/>
      </c>
      <c r="G17" s="4" t="str">
        <f>IFERROR(VLOOKUP(LEFT($A17,6),Data!$A:$F,6,FALSE),"")</f>
        <v>ЗФТ</v>
      </c>
      <c r="H17" s="4" t="str">
        <f>IFERROR(VLOOKUP(LEFT($A17,6),Data!$A:$F,9,FALSE),"")</f>
        <v/>
      </c>
      <c r="I17" s="21" t="str">
        <f>IFERROR(VLOOKUP(LEFT($A17,6),Data!$A:$F,10,FALSE),"")</f>
        <v/>
      </c>
      <c r="J17" s="6" t="str">
        <f>IFERROR(VLOOKUP(LEFT($A17,6),Data!$A:$F,13,FALSE),"")</f>
        <v/>
      </c>
      <c r="K17" s="21" t="str">
        <f>IFERROR(VLOOKUP(LEFT($A17,6),Data!$A:$F,14,FALSE),"")</f>
        <v/>
      </c>
      <c r="L17" s="6">
        <v>1</v>
      </c>
      <c r="M17" s="4">
        <v>113189117.98</v>
      </c>
      <c r="N17" s="4">
        <v>238887</v>
      </c>
      <c r="O17" s="4">
        <f t="shared" si="0"/>
        <v>473.81865894753588</v>
      </c>
      <c r="P17" s="56">
        <v>64.3</v>
      </c>
      <c r="Q17" s="27">
        <v>0.51098953721998863</v>
      </c>
      <c r="R17" s="28">
        <v>0.33692457499200412</v>
      </c>
      <c r="S17" s="29">
        <v>0.1520858877880073</v>
      </c>
      <c r="T17" s="8">
        <v>0.15694715400000001</v>
      </c>
      <c r="U17" s="9">
        <v>2.1603285E-2</v>
      </c>
      <c r="V17" s="9">
        <v>1.2576858E-2</v>
      </c>
      <c r="W17" s="9">
        <v>1.1776923999999999E-2</v>
      </c>
      <c r="X17" s="9">
        <v>1.6773422999999999E-2</v>
      </c>
      <c r="Y17" s="9">
        <v>7.3445396999999996E-2</v>
      </c>
      <c r="Z17" s="9">
        <v>2.2403686999999999E-2</v>
      </c>
      <c r="AA17" s="9">
        <v>3.8767701000000002E-2</v>
      </c>
      <c r="AB17" s="9">
        <v>4.0313314000000003E-2</v>
      </c>
      <c r="AC17" s="9">
        <v>7.4190804999999999E-2</v>
      </c>
      <c r="AD17" s="9">
        <v>0.109065615</v>
      </c>
      <c r="AE17" s="9">
        <v>2.8500040000000001E-2</v>
      </c>
      <c r="AF17" s="9">
        <v>4.6772310999999997E-2</v>
      </c>
      <c r="AG17" s="9">
        <v>3.0845186E-2</v>
      </c>
      <c r="AH17" s="9">
        <v>1.2053711999999999E-2</v>
      </c>
      <c r="AI17" s="9">
        <v>0.116529785</v>
      </c>
      <c r="AJ17" s="9">
        <v>3.5495209999999999E-3</v>
      </c>
      <c r="AK17" s="9">
        <v>7.8842298000000005E-2</v>
      </c>
      <c r="AL17" s="9">
        <v>2.3454460999999999E-2</v>
      </c>
      <c r="AM17" s="9">
        <v>3.1742027999999999E-2</v>
      </c>
      <c r="AN17" s="9">
        <v>3.5901010000000001E-3</v>
      </c>
      <c r="AO17" s="9">
        <v>7.9144300000000001E-3</v>
      </c>
      <c r="AP17" s="9">
        <v>1.7570793000000001E-2</v>
      </c>
      <c r="AQ17" s="9">
        <v>1.7600745000000001E-2</v>
      </c>
      <c r="AR17" s="10">
        <v>3.1704260000000001E-3</v>
      </c>
    </row>
    <row r="18" spans="1:44" hidden="1" outlineLevel="1" x14ac:dyDescent="0.25">
      <c r="A18" s="52" t="s">
        <v>421</v>
      </c>
      <c r="B18" s="20" t="str">
        <f>IFERROR(VLOOKUP(LEFT($A18,6),Data!$A:$F,2,FALSE),"")</f>
        <v>БЕ Озерки СЗ</v>
      </c>
      <c r="C18" s="4" t="str">
        <f>IFERROR(VLOOKUP(LEFT($A18,6),Data!$A:$F,4,FALSE),"")</f>
        <v>Озерки</v>
      </c>
      <c r="D18" s="4" t="str">
        <f>IFERROR(VLOOKUP(LEFT($A18,6),Data!$A:$F,5,FALSE),"")</f>
        <v>Стрит</v>
      </c>
      <c r="E18" s="4" t="str">
        <f>IFERROR(VLOOKUP(LEFT($A18,6),Data!$A:$F,8,FALSE),"")</f>
        <v/>
      </c>
      <c r="F18" s="4" t="str">
        <f>IFERROR(VLOOKUP(LEFT($A18,6),Data!$A:$F,7,FALSE),"")</f>
        <v/>
      </c>
      <c r="G18" s="4" t="str">
        <f>IFERROR(VLOOKUP(LEFT($A18,6),Data!$A:$F,6,FALSE),"")</f>
        <v>ОФТ</v>
      </c>
      <c r="H18" s="4" t="str">
        <f>IFERROR(VLOOKUP(LEFT($A18,6),Data!$A:$F,9,FALSE),"")</f>
        <v/>
      </c>
      <c r="I18" s="21" t="str">
        <f>IFERROR(VLOOKUP(LEFT($A18,6),Data!$A:$F,10,FALSE),"")</f>
        <v/>
      </c>
      <c r="J18" s="6" t="str">
        <f>IFERROR(VLOOKUP(LEFT($A18,6),Data!$A:$F,13,FALSE),"")</f>
        <v/>
      </c>
      <c r="K18" s="21" t="str">
        <f>IFERROR(VLOOKUP(LEFT($A18,6),Data!$A:$F,14,FALSE),"")</f>
        <v/>
      </c>
      <c r="L18" s="6">
        <v>1</v>
      </c>
      <c r="M18" s="4">
        <v>179720437.11000001</v>
      </c>
      <c r="N18" s="4">
        <v>367141</v>
      </c>
      <c r="O18" s="4">
        <f t="shared" si="0"/>
        <v>489.51339433623599</v>
      </c>
      <c r="P18" s="56">
        <v>113.4</v>
      </c>
      <c r="Q18" s="27">
        <v>0.51571506261198485</v>
      </c>
      <c r="R18" s="28">
        <v>0.33117412238769539</v>
      </c>
      <c r="S18" s="29">
        <v>0.15311081500031959</v>
      </c>
      <c r="T18" s="8">
        <v>0.17761038100000001</v>
      </c>
      <c r="U18" s="9">
        <v>2.6989888E-2</v>
      </c>
      <c r="V18" s="9">
        <v>1.2660970000000001E-2</v>
      </c>
      <c r="W18" s="9">
        <v>1.2074919E-2</v>
      </c>
      <c r="X18" s="9">
        <v>1.5398752E-2</v>
      </c>
      <c r="Y18" s="9">
        <v>8.0208017000000006E-2</v>
      </c>
      <c r="Z18" s="9">
        <v>2.2362837999999999E-2</v>
      </c>
      <c r="AA18" s="9">
        <v>4.1154333000000001E-2</v>
      </c>
      <c r="AB18" s="9">
        <v>3.9503336E-2</v>
      </c>
      <c r="AC18" s="9">
        <v>6.6564398999999996E-2</v>
      </c>
      <c r="AD18" s="9">
        <v>9.8372122000000006E-2</v>
      </c>
      <c r="AE18" s="9">
        <v>2.7323515999999999E-2</v>
      </c>
      <c r="AF18" s="9">
        <v>4.3856602000000001E-2</v>
      </c>
      <c r="AG18" s="9">
        <v>3.3845159E-2</v>
      </c>
      <c r="AH18" s="9">
        <v>9.1858849999999995E-3</v>
      </c>
      <c r="AI18" s="9">
        <v>9.2983084999999993E-2</v>
      </c>
      <c r="AJ18" s="9">
        <v>3.4334679999999998E-3</v>
      </c>
      <c r="AK18" s="9">
        <v>8.5949958000000007E-2</v>
      </c>
      <c r="AL18" s="9">
        <v>2.5121523E-2</v>
      </c>
      <c r="AM18" s="9">
        <v>3.0194044E-2</v>
      </c>
      <c r="AN18" s="9">
        <v>2.9401890000000002E-3</v>
      </c>
      <c r="AO18" s="9">
        <v>8.3457619999999996E-3</v>
      </c>
      <c r="AP18" s="9">
        <v>2.2098644000000001E-2</v>
      </c>
      <c r="AQ18" s="9">
        <v>1.7425915E-2</v>
      </c>
      <c r="AR18" s="10">
        <v>4.3962949999999997E-3</v>
      </c>
    </row>
    <row r="19" spans="1:44" hidden="1" outlineLevel="1" x14ac:dyDescent="0.25">
      <c r="A19" s="52" t="s">
        <v>423</v>
      </c>
      <c r="B19" s="20" t="str">
        <f>IFERROR(VLOOKUP(LEFT($A19,6),Data!$A:$F,2,FALSE),"")</f>
        <v>БЕ Озерки СЗ</v>
      </c>
      <c r="C19" s="4" t="str">
        <f>IFERROR(VLOOKUP(LEFT($A19,6),Data!$A:$F,4,FALSE),"")</f>
        <v>Озерки</v>
      </c>
      <c r="D19" s="4" t="str">
        <f>IFERROR(VLOOKUP(LEFT($A19,6),Data!$A:$F,5,FALSE),"")</f>
        <v>Стрит</v>
      </c>
      <c r="E19" s="4" t="str">
        <f>IFERROR(VLOOKUP(LEFT($A19,6),Data!$A:$F,8,FALSE),"")</f>
        <v/>
      </c>
      <c r="F19" s="4" t="str">
        <f>IFERROR(VLOOKUP(LEFT($A19,6),Data!$A:$F,7,FALSE),"")</f>
        <v/>
      </c>
      <c r="G19" s="4" t="str">
        <f>IFERROR(VLOOKUP(LEFT($A19,6),Data!$A:$F,6,FALSE),"")</f>
        <v>ЗФТ</v>
      </c>
      <c r="H19" s="4" t="str">
        <f>IFERROR(VLOOKUP(LEFT($A19,6),Data!$A:$F,9,FALSE),"")</f>
        <v/>
      </c>
      <c r="I19" s="21" t="str">
        <f>IFERROR(VLOOKUP(LEFT($A19,6),Data!$A:$F,10,FALSE),"")</f>
        <v/>
      </c>
      <c r="J19" s="6" t="str">
        <f>IFERROR(VLOOKUP(LEFT($A19,6),Data!$A:$F,13,FALSE),"")</f>
        <v/>
      </c>
      <c r="K19" s="21" t="str">
        <f>IFERROR(VLOOKUP(LEFT($A19,6),Data!$A:$F,14,FALSE),"")</f>
        <v/>
      </c>
      <c r="L19" s="6">
        <v>1</v>
      </c>
      <c r="M19" s="4">
        <v>177462351.16</v>
      </c>
      <c r="N19" s="4">
        <v>376046</v>
      </c>
      <c r="O19" s="4">
        <f t="shared" si="0"/>
        <v>471.91660371337548</v>
      </c>
      <c r="P19" s="56">
        <v>105.7</v>
      </c>
      <c r="Q19" s="27">
        <v>0.50349470332899815</v>
      </c>
      <c r="R19" s="28">
        <v>0.3406921086602468</v>
      </c>
      <c r="S19" s="29">
        <v>0.15581318801075519</v>
      </c>
      <c r="T19" s="8">
        <v>0.15093986700000001</v>
      </c>
      <c r="U19" s="9">
        <v>2.2736738999999999E-2</v>
      </c>
      <c r="V19" s="9">
        <v>1.4496034E-2</v>
      </c>
      <c r="W19" s="9">
        <v>1.2279396999999999E-2</v>
      </c>
      <c r="X19" s="9">
        <v>1.9558888E-2</v>
      </c>
      <c r="Y19" s="9">
        <v>7.8422704999999995E-2</v>
      </c>
      <c r="Z19" s="9">
        <v>1.9027621000000002E-2</v>
      </c>
      <c r="AA19" s="9">
        <v>3.9813291000000001E-2</v>
      </c>
      <c r="AB19" s="9">
        <v>4.3181123000000002E-2</v>
      </c>
      <c r="AC19" s="9">
        <v>7.4721299000000005E-2</v>
      </c>
      <c r="AD19" s="9">
        <v>0.10284712999999999</v>
      </c>
      <c r="AE19" s="9">
        <v>3.2937586999999997E-2</v>
      </c>
      <c r="AF19" s="9">
        <v>4.7238429999999998E-2</v>
      </c>
      <c r="AG19" s="9">
        <v>3.3278251000000002E-2</v>
      </c>
      <c r="AH19" s="9">
        <v>1.1667314999999999E-2</v>
      </c>
      <c r="AI19" s="9">
        <v>0.122828093</v>
      </c>
      <c r="AJ19" s="9">
        <v>3.0109350000000002E-3</v>
      </c>
      <c r="AK19" s="9">
        <v>7.3158048000000003E-2</v>
      </c>
      <c r="AL19" s="9">
        <v>1.8112191999999999E-2</v>
      </c>
      <c r="AM19" s="9">
        <v>2.6152933999999999E-2</v>
      </c>
      <c r="AN19" s="9">
        <v>3.3663619999999999E-3</v>
      </c>
      <c r="AO19" s="9">
        <v>1.0804454E-2</v>
      </c>
      <c r="AP19" s="9">
        <v>1.7311755000000002E-2</v>
      </c>
      <c r="AQ19" s="9">
        <v>1.9323867000000002E-2</v>
      </c>
      <c r="AR19" s="10">
        <v>2.785685E-3</v>
      </c>
    </row>
    <row r="20" spans="1:44" hidden="1" outlineLevel="1" x14ac:dyDescent="0.25">
      <c r="A20" s="52" t="s">
        <v>425</v>
      </c>
      <c r="B20" s="20" t="str">
        <f>IFERROR(VLOOKUP(LEFT($A20,6),Data!$A:$F,2,FALSE),"")</f>
        <v>БЕ Озерки СЗ</v>
      </c>
      <c r="C20" s="4" t="str">
        <f>IFERROR(VLOOKUP(LEFT($A20,6),Data!$A:$F,4,FALSE),"")</f>
        <v>Озерки</v>
      </c>
      <c r="D20" s="4" t="str">
        <f>IFERROR(VLOOKUP(LEFT($A20,6),Data!$A:$F,5,FALSE),"")</f>
        <v>Стрит</v>
      </c>
      <c r="E20" s="4" t="str">
        <f>IFERROR(VLOOKUP(LEFT($A20,6),Data!$A:$F,8,FALSE),"")</f>
        <v/>
      </c>
      <c r="F20" s="4" t="str">
        <f>IFERROR(VLOOKUP(LEFT($A20,6),Data!$A:$F,7,FALSE),"")</f>
        <v/>
      </c>
      <c r="G20" s="4" t="str">
        <f>IFERROR(VLOOKUP(LEFT($A20,6),Data!$A:$F,6,FALSE),"")</f>
        <v>ЗФТ</v>
      </c>
      <c r="H20" s="4" t="str">
        <f>IFERROR(VLOOKUP(LEFT($A20,6),Data!$A:$F,9,FALSE),"")</f>
        <v/>
      </c>
      <c r="I20" s="21" t="str">
        <f>IFERROR(VLOOKUP(LEFT($A20,6),Data!$A:$F,10,FALSE),"")</f>
        <v/>
      </c>
      <c r="J20" s="6" t="str">
        <f>IFERROR(VLOOKUP(LEFT($A20,6),Data!$A:$F,13,FALSE),"")</f>
        <v/>
      </c>
      <c r="K20" s="21" t="str">
        <f>IFERROR(VLOOKUP(LEFT($A20,6),Data!$A:$F,14,FALSE),"")</f>
        <v/>
      </c>
      <c r="L20" s="6">
        <v>1</v>
      </c>
      <c r="M20" s="4">
        <v>286850441.13999999</v>
      </c>
      <c r="N20" s="4">
        <v>525104</v>
      </c>
      <c r="O20" s="4">
        <f t="shared" si="0"/>
        <v>546.27357845303027</v>
      </c>
      <c r="P20" s="56">
        <v>84.8</v>
      </c>
      <c r="Q20" s="27">
        <v>0.52787920334767391</v>
      </c>
      <c r="R20" s="28">
        <v>0.3202202050725737</v>
      </c>
      <c r="S20" s="29">
        <v>0.1519005915797523</v>
      </c>
      <c r="T20" s="8">
        <v>0.14864654099999999</v>
      </c>
      <c r="U20" s="9">
        <v>2.2632131E-2</v>
      </c>
      <c r="V20" s="9">
        <v>3.7047790999999997E-2</v>
      </c>
      <c r="W20" s="9">
        <v>1.1348934E-2</v>
      </c>
      <c r="X20" s="9">
        <v>2.1238573E-2</v>
      </c>
      <c r="Y20" s="9">
        <v>7.4251790999999998E-2</v>
      </c>
      <c r="Z20" s="9">
        <v>1.6329803E-2</v>
      </c>
      <c r="AA20" s="9">
        <v>4.3042631999999997E-2</v>
      </c>
      <c r="AB20" s="9">
        <v>4.3873574999999998E-2</v>
      </c>
      <c r="AC20" s="9">
        <v>7.6973911000000006E-2</v>
      </c>
      <c r="AD20" s="9">
        <v>9.7282802000000002E-2</v>
      </c>
      <c r="AE20" s="9">
        <v>2.6014164999999999E-2</v>
      </c>
      <c r="AF20" s="9">
        <v>4.3994315999999999E-2</v>
      </c>
      <c r="AG20" s="9">
        <v>2.9055576999999999E-2</v>
      </c>
      <c r="AH20" s="9">
        <v>1.7837125999999998E-2</v>
      </c>
      <c r="AI20" s="9">
        <v>0.107914669</v>
      </c>
      <c r="AJ20" s="9">
        <v>3.5617330000000001E-3</v>
      </c>
      <c r="AK20" s="9">
        <v>8.0782188000000005E-2</v>
      </c>
      <c r="AL20" s="9">
        <v>2.4747097999999999E-2</v>
      </c>
      <c r="AM20" s="9">
        <v>2.6329432E-2</v>
      </c>
      <c r="AN20" s="9">
        <v>3.5859070000000002E-3</v>
      </c>
      <c r="AO20" s="9">
        <v>6.1182659999999998E-3</v>
      </c>
      <c r="AP20" s="9">
        <v>1.7440997999999999E-2</v>
      </c>
      <c r="AQ20" s="9">
        <v>1.6830810000000002E-2</v>
      </c>
      <c r="AR20" s="10">
        <v>3.1192300000000002E-3</v>
      </c>
    </row>
    <row r="21" spans="1:44" hidden="1" outlineLevel="1" x14ac:dyDescent="0.25">
      <c r="A21" s="52" t="s">
        <v>427</v>
      </c>
      <c r="B21" s="20" t="str">
        <f>IFERROR(VLOOKUP(LEFT($A21,6),Data!$A:$F,2,FALSE),"")</f>
        <v>БЕ Озерки СЗ</v>
      </c>
      <c r="C21" s="4" t="str">
        <f>IFERROR(VLOOKUP(LEFT($A21,6),Data!$A:$F,4,FALSE),"")</f>
        <v>Озерки</v>
      </c>
      <c r="D21" s="4" t="str">
        <f>IFERROR(VLOOKUP(LEFT($A21,6),Data!$A:$F,5,FALSE),"")</f>
        <v>Стрит</v>
      </c>
      <c r="E21" s="4" t="str">
        <f>IFERROR(VLOOKUP(LEFT($A21,6),Data!$A:$F,8,FALSE),"")</f>
        <v/>
      </c>
      <c r="F21" s="4" t="str">
        <f>IFERROR(VLOOKUP(LEFT($A21,6),Data!$A:$F,7,FALSE),"")</f>
        <v/>
      </c>
      <c r="G21" s="4" t="str">
        <f>IFERROR(VLOOKUP(LEFT($A21,6),Data!$A:$F,6,FALSE),"")</f>
        <v>ЗФТ</v>
      </c>
      <c r="H21" s="4" t="str">
        <f>IFERROR(VLOOKUP(LEFT($A21,6),Data!$A:$F,9,FALSE),"")</f>
        <v/>
      </c>
      <c r="I21" s="21" t="str">
        <f>IFERROR(VLOOKUP(LEFT($A21,6),Data!$A:$F,10,FALSE),"")</f>
        <v/>
      </c>
      <c r="J21" s="6" t="str">
        <f>IFERROR(VLOOKUP(LEFT($A21,6),Data!$A:$F,13,FALSE),"")</f>
        <v/>
      </c>
      <c r="K21" s="21" t="str">
        <f>IFERROR(VLOOKUP(LEFT($A21,6),Data!$A:$F,14,FALSE),"")</f>
        <v/>
      </c>
      <c r="L21" s="6">
        <v>1</v>
      </c>
      <c r="M21" s="4">
        <v>133185703.65000001</v>
      </c>
      <c r="N21" s="4">
        <v>250519</v>
      </c>
      <c r="O21" s="4">
        <f t="shared" si="0"/>
        <v>531.63913176246115</v>
      </c>
      <c r="P21" s="56">
        <v>48.7</v>
      </c>
      <c r="Q21" s="27">
        <v>0.54964822914086586</v>
      </c>
      <c r="R21" s="28">
        <v>0.31151865903606318</v>
      </c>
      <c r="S21" s="29">
        <v>0.13883311182307109</v>
      </c>
      <c r="T21" s="8">
        <v>0.136799693</v>
      </c>
      <c r="U21" s="9">
        <v>1.9362536999999999E-2</v>
      </c>
      <c r="V21" s="9">
        <v>1.5952098000000001E-2</v>
      </c>
      <c r="W21" s="9">
        <v>1.1094191E-2</v>
      </c>
      <c r="X21" s="9">
        <v>1.7029762E-2</v>
      </c>
      <c r="Y21" s="9">
        <v>6.6955199000000007E-2</v>
      </c>
      <c r="Z21" s="9">
        <v>1.8100403000000001E-2</v>
      </c>
      <c r="AA21" s="9">
        <v>3.6927856000000002E-2</v>
      </c>
      <c r="AB21" s="9">
        <v>6.1495110999999998E-2</v>
      </c>
      <c r="AC21" s="9">
        <v>8.5082394000000006E-2</v>
      </c>
      <c r="AD21" s="9">
        <v>0.104871775</v>
      </c>
      <c r="AE21" s="9">
        <v>3.1163038000000001E-2</v>
      </c>
      <c r="AF21" s="9">
        <v>5.1821991999999997E-2</v>
      </c>
      <c r="AG21" s="9">
        <v>2.8405397999999998E-2</v>
      </c>
      <c r="AH21" s="9">
        <v>1.2563095E-2</v>
      </c>
      <c r="AI21" s="9">
        <v>0.117562345</v>
      </c>
      <c r="AJ21" s="9">
        <v>4.4120690000000002E-3</v>
      </c>
      <c r="AK21" s="9">
        <v>8.4676955999999998E-2</v>
      </c>
      <c r="AL21" s="9">
        <v>2.1218109999999998E-2</v>
      </c>
      <c r="AM21" s="9">
        <v>3.0776498999999999E-2</v>
      </c>
      <c r="AN21" s="9">
        <v>2.7128109999999999E-3</v>
      </c>
      <c r="AO21" s="9">
        <v>6.9745470000000002E-3</v>
      </c>
      <c r="AP21" s="9">
        <v>1.172289E-2</v>
      </c>
      <c r="AQ21" s="9">
        <v>1.8731326999999999E-2</v>
      </c>
      <c r="AR21" s="10">
        <v>3.5879029999999999E-3</v>
      </c>
    </row>
    <row r="22" spans="1:44" hidden="1" outlineLevel="1" x14ac:dyDescent="0.25">
      <c r="A22" s="52" t="s">
        <v>431</v>
      </c>
      <c r="B22" s="20" t="str">
        <f>IFERROR(VLOOKUP(LEFT($A22,6),Data!$A:$F,2,FALSE),"")</f>
        <v>БЕ Озерки СЗ</v>
      </c>
      <c r="C22" s="4" t="str">
        <f>IFERROR(VLOOKUP(LEFT($A22,6),Data!$A:$F,4,FALSE),"")</f>
        <v>Озерки</v>
      </c>
      <c r="D22" s="4" t="str">
        <f>IFERROR(VLOOKUP(LEFT($A22,6),Data!$A:$F,5,FALSE),"")</f>
        <v>Стрит</v>
      </c>
      <c r="E22" s="4" t="str">
        <f>IFERROR(VLOOKUP(LEFT($A22,6),Data!$A:$F,8,FALSE),"")</f>
        <v/>
      </c>
      <c r="F22" s="4" t="str">
        <f>IFERROR(VLOOKUP(LEFT($A22,6),Data!$A:$F,7,FALSE),"")</f>
        <v/>
      </c>
      <c r="G22" s="4" t="str">
        <f>IFERROR(VLOOKUP(LEFT($A22,6),Data!$A:$F,6,FALSE),"")</f>
        <v>ЗФТ</v>
      </c>
      <c r="H22" s="4" t="str">
        <f>IFERROR(VLOOKUP(LEFT($A22,6),Data!$A:$F,9,FALSE),"")</f>
        <v/>
      </c>
      <c r="I22" s="21" t="str">
        <f>IFERROR(VLOOKUP(LEFT($A22,6),Data!$A:$F,10,FALSE),"")</f>
        <v/>
      </c>
      <c r="J22" s="6" t="str">
        <f>IFERROR(VLOOKUP(LEFT($A22,6),Data!$A:$F,13,FALSE),"")</f>
        <v/>
      </c>
      <c r="K22" s="21" t="str">
        <f>IFERROR(VLOOKUP(LEFT($A22,6),Data!$A:$F,14,FALSE),"")</f>
        <v/>
      </c>
      <c r="L22" s="6">
        <v>1</v>
      </c>
      <c r="M22" s="4">
        <v>251330782.25</v>
      </c>
      <c r="N22" s="4">
        <v>447311</v>
      </c>
      <c r="O22" s="4">
        <f t="shared" si="0"/>
        <v>561.87033685735423</v>
      </c>
      <c r="P22" s="56">
        <v>107.7</v>
      </c>
      <c r="Q22" s="27">
        <v>0.54127218779706543</v>
      </c>
      <c r="R22" s="28">
        <v>0.32315624635020268</v>
      </c>
      <c r="S22" s="29">
        <v>0.13557156585273189</v>
      </c>
      <c r="T22" s="8">
        <v>0.138999716</v>
      </c>
      <c r="U22" s="9">
        <v>2.6127188999999999E-2</v>
      </c>
      <c r="V22" s="9">
        <v>3.7953220000000003E-2</v>
      </c>
      <c r="W22" s="9">
        <v>1.1421748000000001E-2</v>
      </c>
      <c r="X22" s="9">
        <v>2.0387657E-2</v>
      </c>
      <c r="Y22" s="9">
        <v>7.9445350999999997E-2</v>
      </c>
      <c r="Z22" s="9">
        <v>1.6146146E-2</v>
      </c>
      <c r="AA22" s="9">
        <v>3.9242311000000002E-2</v>
      </c>
      <c r="AB22" s="9">
        <v>4.5964952000000003E-2</v>
      </c>
      <c r="AC22" s="9">
        <v>7.2703151999999993E-2</v>
      </c>
      <c r="AD22" s="9">
        <v>9.9074679999999998E-2</v>
      </c>
      <c r="AE22" s="9">
        <v>2.7282196000000002E-2</v>
      </c>
      <c r="AF22" s="9">
        <v>4.4094875999999998E-2</v>
      </c>
      <c r="AG22" s="9">
        <v>2.8750587000000001E-2</v>
      </c>
      <c r="AH22" s="9">
        <v>1.6600792999999999E-2</v>
      </c>
      <c r="AI22" s="9">
        <v>0.100322144</v>
      </c>
      <c r="AJ22" s="9">
        <v>4.7867150000000004E-3</v>
      </c>
      <c r="AK22" s="9">
        <v>8.2902658000000004E-2</v>
      </c>
      <c r="AL22" s="9">
        <v>3.5770946999999997E-2</v>
      </c>
      <c r="AM22" s="9">
        <v>2.8295008999999999E-2</v>
      </c>
      <c r="AN22" s="9">
        <v>2.7080020000000002E-3</v>
      </c>
      <c r="AO22" s="9">
        <v>5.9513270000000002E-3</v>
      </c>
      <c r="AP22" s="9">
        <v>1.6016089000000001E-2</v>
      </c>
      <c r="AQ22" s="9">
        <v>1.6558021999999999E-2</v>
      </c>
      <c r="AR22" s="10">
        <v>2.4945140000000002E-3</v>
      </c>
    </row>
    <row r="23" spans="1:44" hidden="1" outlineLevel="1" x14ac:dyDescent="0.25">
      <c r="A23" s="52" t="s">
        <v>433</v>
      </c>
      <c r="B23" s="20" t="str">
        <f>IFERROR(VLOOKUP(LEFT($A23,6),Data!$A:$F,2,FALSE),"")</f>
        <v>БЕ Озерки СЗ</v>
      </c>
      <c r="C23" s="4" t="str">
        <f>IFERROR(VLOOKUP(LEFT($A23,6),Data!$A:$F,4,FALSE),"")</f>
        <v>Озерки</v>
      </c>
      <c r="D23" s="4" t="str">
        <f>IFERROR(VLOOKUP(LEFT($A23,6),Data!$A:$F,5,FALSE),"")</f>
        <v>Стрит</v>
      </c>
      <c r="E23" s="4" t="str">
        <f>IFERROR(VLOOKUP(LEFT($A23,6),Data!$A:$F,8,FALSE),"")</f>
        <v/>
      </c>
      <c r="F23" s="4" t="str">
        <f>IFERROR(VLOOKUP(LEFT($A23,6),Data!$A:$F,7,FALSE),"")</f>
        <v/>
      </c>
      <c r="G23" s="4" t="str">
        <f>IFERROR(VLOOKUP(LEFT($A23,6),Data!$A:$F,6,FALSE),"")</f>
        <v>ЗФТ</v>
      </c>
      <c r="H23" s="4" t="str">
        <f>IFERROR(VLOOKUP(LEFT($A23,6),Data!$A:$F,9,FALSE),"")</f>
        <v/>
      </c>
      <c r="I23" s="21" t="str">
        <f>IFERROR(VLOOKUP(LEFT($A23,6),Data!$A:$F,10,FALSE),"")</f>
        <v/>
      </c>
      <c r="J23" s="6" t="str">
        <f>IFERROR(VLOOKUP(LEFT($A23,6),Data!$A:$F,13,FALSE),"")</f>
        <v/>
      </c>
      <c r="K23" s="21" t="str">
        <f>IFERROR(VLOOKUP(LEFT($A23,6),Data!$A:$F,14,FALSE),"")</f>
        <v/>
      </c>
      <c r="L23" s="6">
        <v>1</v>
      </c>
      <c r="M23" s="4">
        <v>214786198.81</v>
      </c>
      <c r="N23" s="4">
        <v>394295</v>
      </c>
      <c r="O23" s="4">
        <f t="shared" si="0"/>
        <v>544.73477677880771</v>
      </c>
      <c r="P23" s="56">
        <v>101.1</v>
      </c>
      <c r="Q23" s="27">
        <v>0.51673272291279682</v>
      </c>
      <c r="R23" s="28">
        <v>0.32634748894036542</v>
      </c>
      <c r="S23" s="29">
        <v>0.15691978814683791</v>
      </c>
      <c r="T23" s="8">
        <v>0.156557794</v>
      </c>
      <c r="U23" s="9">
        <v>2.4623903999999999E-2</v>
      </c>
      <c r="V23" s="9">
        <v>2.1930806000000001E-2</v>
      </c>
      <c r="W23" s="9">
        <v>1.4161928000000001E-2</v>
      </c>
      <c r="X23" s="9">
        <v>2.3328637999999999E-2</v>
      </c>
      <c r="Y23" s="9">
        <v>7.8727850000000002E-2</v>
      </c>
      <c r="Z23" s="9">
        <v>1.7814765999999999E-2</v>
      </c>
      <c r="AA23" s="9">
        <v>3.9403725000000001E-2</v>
      </c>
      <c r="AB23" s="9">
        <v>4.2230553999999997E-2</v>
      </c>
      <c r="AC23" s="9">
        <v>8.4145703000000002E-2</v>
      </c>
      <c r="AD23" s="9">
        <v>0.100463135</v>
      </c>
      <c r="AE23" s="9">
        <v>2.6418027E-2</v>
      </c>
      <c r="AF23" s="9">
        <v>4.1389249000000003E-2</v>
      </c>
      <c r="AG23" s="9">
        <v>3.0722481999999999E-2</v>
      </c>
      <c r="AH23" s="9">
        <v>1.1543158E-2</v>
      </c>
      <c r="AI23" s="9">
        <v>0.111424963</v>
      </c>
      <c r="AJ23" s="9">
        <v>3.3154590000000002E-3</v>
      </c>
      <c r="AK23" s="9">
        <v>7.7534380999999999E-2</v>
      </c>
      <c r="AL23" s="9">
        <v>2.1112816999999999E-2</v>
      </c>
      <c r="AM23" s="9">
        <v>2.2964673000000001E-2</v>
      </c>
      <c r="AN23" s="9">
        <v>2.905651E-3</v>
      </c>
      <c r="AO23" s="9">
        <v>1.1317518E-2</v>
      </c>
      <c r="AP23" s="9">
        <v>1.6802174E-2</v>
      </c>
      <c r="AQ23" s="9">
        <v>1.6724989999999999E-2</v>
      </c>
      <c r="AR23" s="10">
        <v>2.4356579999999998E-3</v>
      </c>
    </row>
    <row r="24" spans="1:44" hidden="1" outlineLevel="1" x14ac:dyDescent="0.25">
      <c r="A24" s="52" t="s">
        <v>435</v>
      </c>
      <c r="B24" s="20" t="str">
        <f>IFERROR(VLOOKUP(LEFT($A24,6),Data!$A:$F,2,FALSE),"")</f>
        <v>БЕ Озерки СЗ</v>
      </c>
      <c r="C24" s="4" t="str">
        <f>IFERROR(VLOOKUP(LEFT($A24,6),Data!$A:$F,4,FALSE),"")</f>
        <v>Озерки</v>
      </c>
      <c r="D24" s="4" t="str">
        <f>IFERROR(VLOOKUP(LEFT($A24,6),Data!$A:$F,5,FALSE),"")</f>
        <v>Стрит</v>
      </c>
      <c r="E24" s="4" t="str">
        <f>IFERROR(VLOOKUP(LEFT($A24,6),Data!$A:$F,8,FALSE),"")</f>
        <v/>
      </c>
      <c r="F24" s="4" t="str">
        <f>IFERROR(VLOOKUP(LEFT($A24,6),Data!$A:$F,7,FALSE),"")</f>
        <v/>
      </c>
      <c r="G24" s="4" t="str">
        <f>IFERROR(VLOOKUP(LEFT($A24,6),Data!$A:$F,6,FALSE),"")</f>
        <v>ЗФТ</v>
      </c>
      <c r="H24" s="4" t="str">
        <f>IFERROR(VLOOKUP(LEFT($A24,6),Data!$A:$F,9,FALSE),"")</f>
        <v/>
      </c>
      <c r="I24" s="21" t="str">
        <f>IFERROR(VLOOKUP(LEFT($A24,6),Data!$A:$F,10,FALSE),"")</f>
        <v/>
      </c>
      <c r="J24" s="6" t="str">
        <f>IFERROR(VLOOKUP(LEFT($A24,6),Data!$A:$F,13,FALSE),"")</f>
        <v/>
      </c>
      <c r="K24" s="21" t="str">
        <f>IFERROR(VLOOKUP(LEFT($A24,6),Data!$A:$F,14,FALSE),"")</f>
        <v/>
      </c>
      <c r="L24" s="6">
        <v>1</v>
      </c>
      <c r="M24" s="4">
        <v>144320293.56999999</v>
      </c>
      <c r="N24" s="4">
        <v>269003</v>
      </c>
      <c r="O24" s="4">
        <f t="shared" si="0"/>
        <v>536.50068426746168</v>
      </c>
      <c r="P24" s="56">
        <v>145.1</v>
      </c>
      <c r="Q24" s="27">
        <v>0.51611917539858443</v>
      </c>
      <c r="R24" s="28">
        <v>0.3262631721859357</v>
      </c>
      <c r="S24" s="29">
        <v>0.15761765241547979</v>
      </c>
      <c r="T24" s="8">
        <v>0.16420240799999999</v>
      </c>
      <c r="U24" s="9">
        <v>2.6546966000000002E-2</v>
      </c>
      <c r="V24" s="9">
        <v>2.1224433000000001E-2</v>
      </c>
      <c r="W24" s="9">
        <v>1.3258358E-2</v>
      </c>
      <c r="X24" s="9">
        <v>1.9166488999999998E-2</v>
      </c>
      <c r="Y24" s="9">
        <v>7.5182874999999996E-2</v>
      </c>
      <c r="Z24" s="9">
        <v>2.0019048000000001E-2</v>
      </c>
      <c r="AA24" s="9">
        <v>4.2046954999999997E-2</v>
      </c>
      <c r="AB24" s="9">
        <v>3.8062022000000001E-2</v>
      </c>
      <c r="AC24" s="9">
        <v>7.7071714E-2</v>
      </c>
      <c r="AD24" s="9">
        <v>0.10274697300000001</v>
      </c>
      <c r="AE24" s="9">
        <v>2.8476141E-2</v>
      </c>
      <c r="AF24" s="9">
        <v>4.3385511000000002E-2</v>
      </c>
      <c r="AG24" s="9">
        <v>3.5053127000000003E-2</v>
      </c>
      <c r="AH24" s="9">
        <v>1.5861532000000001E-2</v>
      </c>
      <c r="AI24" s="9">
        <v>0.10924816399999999</v>
      </c>
      <c r="AJ24" s="9">
        <v>2.0792620000000001E-3</v>
      </c>
      <c r="AK24" s="9">
        <v>7.1131106E-2</v>
      </c>
      <c r="AL24" s="9">
        <v>1.6898574999999999E-2</v>
      </c>
      <c r="AM24" s="9">
        <v>2.2996374E-2</v>
      </c>
      <c r="AN24" s="9">
        <v>2.888294E-3</v>
      </c>
      <c r="AO24" s="9">
        <v>1.0932693E-2</v>
      </c>
      <c r="AP24" s="9">
        <v>2.0458583999999998E-2</v>
      </c>
      <c r="AQ24" s="9">
        <v>1.8442552000000001E-2</v>
      </c>
      <c r="AR24" s="10">
        <v>2.619845E-3</v>
      </c>
    </row>
    <row r="25" spans="1:44" hidden="1" outlineLevel="1" x14ac:dyDescent="0.25">
      <c r="A25" s="52" t="s">
        <v>437</v>
      </c>
      <c r="B25" s="20" t="str">
        <f>IFERROR(VLOOKUP(LEFT($A25,6),Data!$A:$F,2,FALSE),"")</f>
        <v>БЕ Озерки СЗ</v>
      </c>
      <c r="C25" s="4" t="str">
        <f>IFERROR(VLOOKUP(LEFT($A25,6),Data!$A:$F,4,FALSE),"")</f>
        <v>Озерки</v>
      </c>
      <c r="D25" s="4" t="str">
        <f>IFERROR(VLOOKUP(LEFT($A25,6),Data!$A:$F,5,FALSE),"")</f>
        <v>Стрит</v>
      </c>
      <c r="E25" s="4" t="str">
        <f>IFERROR(VLOOKUP(LEFT($A25,6),Data!$A:$F,8,FALSE),"")</f>
        <v/>
      </c>
      <c r="F25" s="4" t="str">
        <f>IFERROR(VLOOKUP(LEFT($A25,6),Data!$A:$F,7,FALSE),"")</f>
        <v/>
      </c>
      <c r="G25" s="4" t="str">
        <f>IFERROR(VLOOKUP(LEFT($A25,6),Data!$A:$F,6,FALSE),"")</f>
        <v>ЗФТ</v>
      </c>
      <c r="H25" s="4" t="str">
        <f>IFERROR(VLOOKUP(LEFT($A25,6),Data!$A:$F,9,FALSE),"")</f>
        <v/>
      </c>
      <c r="I25" s="21" t="str">
        <f>IFERROR(VLOOKUP(LEFT($A25,6),Data!$A:$F,10,FALSE),"")</f>
        <v/>
      </c>
      <c r="J25" s="6" t="str">
        <f>IFERROR(VLOOKUP(LEFT($A25,6),Data!$A:$F,13,FALSE),"")</f>
        <v/>
      </c>
      <c r="K25" s="21" t="str">
        <f>IFERROR(VLOOKUP(LEFT($A25,6),Data!$A:$F,14,FALSE),"")</f>
        <v/>
      </c>
      <c r="L25" s="6">
        <v>1</v>
      </c>
      <c r="M25" s="4">
        <v>125209645.87</v>
      </c>
      <c r="N25" s="4">
        <v>260745</v>
      </c>
      <c r="O25" s="4">
        <f t="shared" si="0"/>
        <v>480.19960447947233</v>
      </c>
      <c r="P25" s="56">
        <v>84.4</v>
      </c>
      <c r="Q25" s="27">
        <v>0.53752058606869901</v>
      </c>
      <c r="R25" s="28">
        <v>0.31014247410126272</v>
      </c>
      <c r="S25" s="29">
        <v>0.15233693983003829</v>
      </c>
      <c r="T25" s="8">
        <v>0.15380470900000001</v>
      </c>
      <c r="U25" s="9">
        <v>2.7073654999999999E-2</v>
      </c>
      <c r="V25" s="9">
        <v>1.3286486E-2</v>
      </c>
      <c r="W25" s="9">
        <v>1.149473E-2</v>
      </c>
      <c r="X25" s="9">
        <v>1.4995804E-2</v>
      </c>
      <c r="Y25" s="9">
        <v>8.3308284999999996E-2</v>
      </c>
      <c r="Z25" s="9">
        <v>2.0120008000000002E-2</v>
      </c>
      <c r="AA25" s="9">
        <v>4.3402164E-2</v>
      </c>
      <c r="AB25" s="9">
        <v>4.124009E-2</v>
      </c>
      <c r="AC25" s="9">
        <v>6.7965442000000001E-2</v>
      </c>
      <c r="AD25" s="9">
        <v>9.6172927000000005E-2</v>
      </c>
      <c r="AE25" s="9">
        <v>3.6804492000000001E-2</v>
      </c>
      <c r="AF25" s="9">
        <v>4.9387060000000003E-2</v>
      </c>
      <c r="AG25" s="9">
        <v>2.9155759E-2</v>
      </c>
      <c r="AH25" s="9">
        <v>1.140855E-2</v>
      </c>
      <c r="AI25" s="9">
        <v>0.117724681</v>
      </c>
      <c r="AJ25" s="9">
        <v>4.5506799999999997E-3</v>
      </c>
      <c r="AK25" s="9">
        <v>8.2724213000000005E-2</v>
      </c>
      <c r="AL25" s="9">
        <v>1.7211007E-2</v>
      </c>
      <c r="AM25" s="9">
        <v>2.8894075000000002E-2</v>
      </c>
      <c r="AN25" s="9">
        <v>2.1227400000000001E-3</v>
      </c>
      <c r="AO25" s="9">
        <v>5.2522139999999998E-3</v>
      </c>
      <c r="AP25" s="9">
        <v>1.8504863999999999E-2</v>
      </c>
      <c r="AQ25" s="9">
        <v>2.0002691999999999E-2</v>
      </c>
      <c r="AR25" s="10">
        <v>3.392674E-3</v>
      </c>
    </row>
    <row r="26" spans="1:44" hidden="1" outlineLevel="1" x14ac:dyDescent="0.25">
      <c r="A26" s="52" t="s">
        <v>443</v>
      </c>
      <c r="B26" s="20" t="str">
        <f>IFERROR(VLOOKUP(LEFT($A26,6),Data!$A:$F,2,FALSE),"")</f>
        <v>БЕ Озерки СЗ</v>
      </c>
      <c r="C26" s="4" t="str">
        <f>IFERROR(VLOOKUP(LEFT($A26,6),Data!$A:$F,4,FALSE),"")</f>
        <v>Озерки</v>
      </c>
      <c r="D26" s="4" t="str">
        <f>IFERROR(VLOOKUP(LEFT($A26,6),Data!$A:$F,5,FALSE),"")</f>
        <v>Стрит</v>
      </c>
      <c r="E26" s="4" t="str">
        <f>IFERROR(VLOOKUP(LEFT($A26,6),Data!$A:$F,8,FALSE),"")</f>
        <v/>
      </c>
      <c r="F26" s="4" t="str">
        <f>IFERROR(VLOOKUP(LEFT($A26,6),Data!$A:$F,7,FALSE),"")</f>
        <v/>
      </c>
      <c r="G26" s="4" t="str">
        <f>IFERROR(VLOOKUP(LEFT($A26,6),Data!$A:$F,6,FALSE),"")</f>
        <v>ЗФТ</v>
      </c>
      <c r="H26" s="4" t="str">
        <f>IFERROR(VLOOKUP(LEFT($A26,6),Data!$A:$F,9,FALSE),"")</f>
        <v/>
      </c>
      <c r="I26" s="21" t="str">
        <f>IFERROR(VLOOKUP(LEFT($A26,6),Data!$A:$F,10,FALSE),"")</f>
        <v/>
      </c>
      <c r="J26" s="6" t="str">
        <f>IFERROR(VLOOKUP(LEFT($A26,6),Data!$A:$F,13,FALSE),"")</f>
        <v/>
      </c>
      <c r="K26" s="21" t="str">
        <f>IFERROR(VLOOKUP(LEFT($A26,6),Data!$A:$F,14,FALSE),"")</f>
        <v/>
      </c>
      <c r="L26" s="6">
        <v>1</v>
      </c>
      <c r="M26" s="4">
        <v>117807892.81</v>
      </c>
      <c r="N26" s="4">
        <v>234984</v>
      </c>
      <c r="O26" s="4">
        <f t="shared" si="0"/>
        <v>501.34431625131924</v>
      </c>
      <c r="P26" s="56">
        <v>107.7</v>
      </c>
      <c r="Q26" s="27">
        <v>0.50656800526231716</v>
      </c>
      <c r="R26" s="28">
        <v>0.33409006953265702</v>
      </c>
      <c r="S26" s="29">
        <v>0.1593419252050258</v>
      </c>
      <c r="T26" s="8">
        <v>0.18408016399999999</v>
      </c>
      <c r="U26" s="9">
        <v>2.3007532000000001E-2</v>
      </c>
      <c r="V26" s="9">
        <v>8.7568699999999999E-3</v>
      </c>
      <c r="W26" s="9">
        <v>1.2166339E-2</v>
      </c>
      <c r="X26" s="9">
        <v>1.5238831E-2</v>
      </c>
      <c r="Y26" s="9">
        <v>0.105742952</v>
      </c>
      <c r="Z26" s="9">
        <v>2.0880210999999999E-2</v>
      </c>
      <c r="AA26" s="9">
        <v>4.1589550000000003E-2</v>
      </c>
      <c r="AB26" s="9">
        <v>3.2848796999999999E-2</v>
      </c>
      <c r="AC26" s="9">
        <v>7.3876116000000006E-2</v>
      </c>
      <c r="AD26" s="9">
        <v>0.10157279700000001</v>
      </c>
      <c r="AE26" s="9">
        <v>2.5482399999999999E-2</v>
      </c>
      <c r="AF26" s="9">
        <v>4.1820707999999998E-2</v>
      </c>
      <c r="AG26" s="9">
        <v>3.3989938999999997E-2</v>
      </c>
      <c r="AH26" s="9">
        <v>1.2049531E-2</v>
      </c>
      <c r="AI26" s="9">
        <v>0.103176959</v>
      </c>
      <c r="AJ26" s="9">
        <v>1.889277E-3</v>
      </c>
      <c r="AK26" s="9">
        <v>7.2085750000000004E-2</v>
      </c>
      <c r="AL26" s="9">
        <v>1.5522097E-2</v>
      </c>
      <c r="AM26" s="9">
        <v>2.2776389000000001E-2</v>
      </c>
      <c r="AN26" s="9">
        <v>2.4657590000000001E-3</v>
      </c>
      <c r="AO26" s="9">
        <v>9.9093529999999992E-3</v>
      </c>
      <c r="AP26" s="9">
        <v>2.0267713999999999E-2</v>
      </c>
      <c r="AQ26" s="9">
        <v>1.6535791000000001E-2</v>
      </c>
      <c r="AR26" s="10">
        <v>2.2681759999999998E-3</v>
      </c>
    </row>
    <row r="27" spans="1:44" hidden="1" outlineLevel="1" x14ac:dyDescent="0.25">
      <c r="A27" s="52" t="s">
        <v>447</v>
      </c>
      <c r="B27" s="20" t="str">
        <f>IFERROR(VLOOKUP(LEFT($A27,6),Data!$A:$F,2,FALSE),"")</f>
        <v>БЕ Озерки СЗ</v>
      </c>
      <c r="C27" s="4" t="str">
        <f>IFERROR(VLOOKUP(LEFT($A27,6),Data!$A:$F,4,FALSE),"")</f>
        <v>Озерки</v>
      </c>
      <c r="D27" s="4" t="str">
        <f>IFERROR(VLOOKUP(LEFT($A27,6),Data!$A:$F,5,FALSE),"")</f>
        <v>Стрит</v>
      </c>
      <c r="E27" s="4" t="str">
        <f>IFERROR(VLOOKUP(LEFT($A27,6),Data!$A:$F,8,FALSE),"")</f>
        <v/>
      </c>
      <c r="F27" s="4" t="str">
        <f>IFERROR(VLOOKUP(LEFT($A27,6),Data!$A:$F,7,FALSE),"")</f>
        <v/>
      </c>
      <c r="G27" s="4" t="str">
        <f>IFERROR(VLOOKUP(LEFT($A27,6),Data!$A:$F,6,FALSE),"")</f>
        <v>ЗФТ</v>
      </c>
      <c r="H27" s="4" t="str">
        <f>IFERROR(VLOOKUP(LEFT($A27,6),Data!$A:$F,9,FALSE),"")</f>
        <v/>
      </c>
      <c r="I27" s="21" t="str">
        <f>IFERROR(VLOOKUP(LEFT($A27,6),Data!$A:$F,10,FALSE),"")</f>
        <v/>
      </c>
      <c r="J27" s="6" t="str">
        <f>IFERROR(VLOOKUP(LEFT($A27,6),Data!$A:$F,13,FALSE),"")</f>
        <v/>
      </c>
      <c r="K27" s="21" t="str">
        <f>IFERROR(VLOOKUP(LEFT($A27,6),Data!$A:$F,14,FALSE),"")</f>
        <v/>
      </c>
      <c r="L27" s="6">
        <v>1</v>
      </c>
      <c r="M27" s="4">
        <v>223451463.93000001</v>
      </c>
      <c r="N27" s="4">
        <v>404426</v>
      </c>
      <c r="O27" s="4">
        <f t="shared" si="0"/>
        <v>552.51508045971332</v>
      </c>
      <c r="P27" s="56">
        <v>147</v>
      </c>
      <c r="Q27" s="27">
        <v>0.52176525071754754</v>
      </c>
      <c r="R27" s="28">
        <v>0.32551007192072029</v>
      </c>
      <c r="S27" s="29">
        <v>0.15272467736173209</v>
      </c>
      <c r="T27" s="8">
        <v>0.171812838</v>
      </c>
      <c r="U27" s="9">
        <v>2.5466533E-2</v>
      </c>
      <c r="V27" s="9">
        <v>4.7774397000000003E-2</v>
      </c>
      <c r="W27" s="9">
        <v>1.1433362000000001E-2</v>
      </c>
      <c r="X27" s="9">
        <v>2.0840688E-2</v>
      </c>
      <c r="Y27" s="9">
        <v>7.6060261000000004E-2</v>
      </c>
      <c r="Z27" s="9">
        <v>1.996183E-2</v>
      </c>
      <c r="AA27" s="9">
        <v>3.4308623000000003E-2</v>
      </c>
      <c r="AB27" s="9">
        <v>3.6054706999999998E-2</v>
      </c>
      <c r="AC27" s="9">
        <v>7.2081347000000004E-2</v>
      </c>
      <c r="AD27" s="9">
        <v>0.100033052</v>
      </c>
      <c r="AE27" s="9">
        <v>2.3186844000000002E-2</v>
      </c>
      <c r="AF27" s="9">
        <v>4.2766328999999999E-2</v>
      </c>
      <c r="AG27" s="9">
        <v>3.2027721000000002E-2</v>
      </c>
      <c r="AH27" s="9">
        <v>1.6869265000000001E-2</v>
      </c>
      <c r="AI27" s="9">
        <v>9.0282192999999997E-2</v>
      </c>
      <c r="AJ27" s="9">
        <v>3.221144E-3</v>
      </c>
      <c r="AK27" s="9">
        <v>7.0566554000000004E-2</v>
      </c>
      <c r="AL27" s="9">
        <v>2.7344002999999999E-2</v>
      </c>
      <c r="AM27" s="9">
        <v>2.6131316000000002E-2</v>
      </c>
      <c r="AN27" s="9">
        <v>2.348036E-3</v>
      </c>
      <c r="AO27" s="9">
        <v>8.7601810000000006E-3</v>
      </c>
      <c r="AP27" s="9">
        <v>2.1642791000000002E-2</v>
      </c>
      <c r="AQ27" s="9">
        <v>1.6650079000000002E-2</v>
      </c>
      <c r="AR27" s="10">
        <v>2.3759050000000002E-3</v>
      </c>
    </row>
    <row r="28" spans="1:44" hidden="1" outlineLevel="1" x14ac:dyDescent="0.25">
      <c r="A28" s="52" t="s">
        <v>449</v>
      </c>
      <c r="B28" s="20" t="str">
        <f>IFERROR(VLOOKUP(LEFT($A28,6),Data!$A:$F,2,FALSE),"")</f>
        <v>БЕ Озерки СЗ</v>
      </c>
      <c r="C28" s="4" t="str">
        <f>IFERROR(VLOOKUP(LEFT($A28,6),Data!$A:$F,4,FALSE),"")</f>
        <v>Озерки</v>
      </c>
      <c r="D28" s="4" t="str">
        <f>IFERROR(VLOOKUP(LEFT($A28,6),Data!$A:$F,5,FALSE),"")</f>
        <v>Стрит</v>
      </c>
      <c r="E28" s="4" t="str">
        <f>IFERROR(VLOOKUP(LEFT($A28,6),Data!$A:$F,8,FALSE),"")</f>
        <v/>
      </c>
      <c r="F28" s="4" t="str">
        <f>IFERROR(VLOOKUP(LEFT($A28,6),Data!$A:$F,7,FALSE),"")</f>
        <v/>
      </c>
      <c r="G28" s="4" t="str">
        <f>IFERROR(VLOOKUP(LEFT($A28,6),Data!$A:$F,6,FALSE),"")</f>
        <v>ЗФТ</v>
      </c>
      <c r="H28" s="4" t="str">
        <f>IFERROR(VLOOKUP(LEFT($A28,6),Data!$A:$F,9,FALSE),"")</f>
        <v/>
      </c>
      <c r="I28" s="21" t="str">
        <f>IFERROR(VLOOKUP(LEFT($A28,6),Data!$A:$F,10,FALSE),"")</f>
        <v/>
      </c>
      <c r="J28" s="6" t="str">
        <f>IFERROR(VLOOKUP(LEFT($A28,6),Data!$A:$F,13,FALSE),"")</f>
        <v/>
      </c>
      <c r="K28" s="21" t="str">
        <f>IFERROR(VLOOKUP(LEFT($A28,6),Data!$A:$F,14,FALSE),"")</f>
        <v/>
      </c>
      <c r="L28" s="6">
        <v>1</v>
      </c>
      <c r="M28" s="4">
        <v>200882816.19999999</v>
      </c>
      <c r="N28" s="4">
        <v>332614</v>
      </c>
      <c r="O28" s="4">
        <f t="shared" si="0"/>
        <v>603.95177653375981</v>
      </c>
      <c r="P28" s="56">
        <v>109.6</v>
      </c>
      <c r="Q28" s="27">
        <v>0.56983908289610308</v>
      </c>
      <c r="R28" s="28">
        <v>0.3072284377411732</v>
      </c>
      <c r="S28" s="29">
        <v>0.12293247936272381</v>
      </c>
      <c r="T28" s="8">
        <v>0.16462665500000001</v>
      </c>
      <c r="U28" s="9">
        <v>2.7167518000000002E-2</v>
      </c>
      <c r="V28" s="9">
        <v>1.9582925000000001E-2</v>
      </c>
      <c r="W28" s="9">
        <v>1.2205423E-2</v>
      </c>
      <c r="X28" s="9">
        <v>1.691962E-2</v>
      </c>
      <c r="Y28" s="9">
        <v>7.1167991999999999E-2</v>
      </c>
      <c r="Z28" s="9">
        <v>1.8413941999999999E-2</v>
      </c>
      <c r="AA28" s="9">
        <v>4.0609934E-2</v>
      </c>
      <c r="AB28" s="9">
        <v>4.2831809999999998E-2</v>
      </c>
      <c r="AC28" s="9">
        <v>7.5894824E-2</v>
      </c>
      <c r="AD28" s="9">
        <v>0.106826931</v>
      </c>
      <c r="AE28" s="9">
        <v>2.3527686999999999E-2</v>
      </c>
      <c r="AF28" s="9">
        <v>4.5801622E-2</v>
      </c>
      <c r="AG28" s="9">
        <v>2.9313697999999999E-2</v>
      </c>
      <c r="AH28" s="9">
        <v>1.2685001E-2</v>
      </c>
      <c r="AI28" s="9">
        <v>0.104894108</v>
      </c>
      <c r="AJ28" s="9">
        <v>3.9517220000000004E-3</v>
      </c>
      <c r="AK28" s="9">
        <v>7.7671185000000004E-2</v>
      </c>
      <c r="AL28" s="9">
        <v>3.4421928999999997E-2</v>
      </c>
      <c r="AM28" s="9">
        <v>2.6819704E-2</v>
      </c>
      <c r="AN28" s="9">
        <v>3.5702759999999998E-3</v>
      </c>
      <c r="AO28" s="9">
        <v>8.0782300000000005E-3</v>
      </c>
      <c r="AP28" s="9">
        <v>1.6033431000000001E-2</v>
      </c>
      <c r="AQ28" s="9">
        <v>1.4335766999999999E-2</v>
      </c>
      <c r="AR28" s="10">
        <v>2.6480639999999999E-3</v>
      </c>
    </row>
    <row r="29" spans="1:44" hidden="1" outlineLevel="1" x14ac:dyDescent="0.25">
      <c r="A29" s="52" t="s">
        <v>451</v>
      </c>
      <c r="B29" s="20" t="str">
        <f>IFERROR(VLOOKUP(LEFT($A29,6),Data!$A:$F,2,FALSE),"")</f>
        <v>БЕ Озерки СЗ</v>
      </c>
      <c r="C29" s="4" t="str">
        <f>IFERROR(VLOOKUP(LEFT($A29,6),Data!$A:$F,4,FALSE),"")</f>
        <v>Озерки</v>
      </c>
      <c r="D29" s="4" t="str">
        <f>IFERROR(VLOOKUP(LEFT($A29,6),Data!$A:$F,5,FALSE),"")</f>
        <v>ТЦ</v>
      </c>
      <c r="E29" s="4" t="str">
        <f>IFERROR(VLOOKUP(LEFT($A29,6),Data!$A:$F,8,FALSE),"")</f>
        <v/>
      </c>
      <c r="F29" s="4" t="str">
        <f>IFERROR(VLOOKUP(LEFT($A29,6),Data!$A:$F,7,FALSE),"")</f>
        <v/>
      </c>
      <c r="G29" s="4" t="str">
        <f>IFERROR(VLOOKUP(LEFT($A29,6),Data!$A:$F,6,FALSE),"")</f>
        <v>ЗФТ</v>
      </c>
      <c r="H29" s="4" t="str">
        <f>IFERROR(VLOOKUP(LEFT($A29,6),Data!$A:$F,9,FALSE),"")</f>
        <v/>
      </c>
      <c r="I29" s="21" t="str">
        <f>IFERROR(VLOOKUP(LEFT($A29,6),Data!$A:$F,10,FALSE),"")</f>
        <v/>
      </c>
      <c r="J29" s="6" t="str">
        <f>IFERROR(VLOOKUP(LEFT($A29,6),Data!$A:$F,13,FALSE),"")</f>
        <v/>
      </c>
      <c r="K29" s="21" t="str">
        <f>IFERROR(VLOOKUP(LEFT($A29,6),Data!$A:$F,14,FALSE),"")</f>
        <v/>
      </c>
      <c r="L29" s="6">
        <v>1</v>
      </c>
      <c r="M29" s="4">
        <v>131692136.61</v>
      </c>
      <c r="N29" s="4">
        <v>269217</v>
      </c>
      <c r="O29" s="4">
        <f t="shared" si="0"/>
        <v>489.16723910451418</v>
      </c>
      <c r="P29" s="56">
        <v>84.8</v>
      </c>
      <c r="Q29" s="27">
        <v>0.51809938037733483</v>
      </c>
      <c r="R29" s="28">
        <v>0.33395353726572879</v>
      </c>
      <c r="S29" s="29">
        <v>0.1479470823569364</v>
      </c>
      <c r="T29" s="8">
        <v>0.16127735100000001</v>
      </c>
      <c r="U29" s="9">
        <v>2.0967800000000002E-2</v>
      </c>
      <c r="V29" s="9">
        <v>9.2865480000000004E-3</v>
      </c>
      <c r="W29" s="9">
        <v>9.9932430000000006E-3</v>
      </c>
      <c r="X29" s="9">
        <v>1.4767784000000001E-2</v>
      </c>
      <c r="Y29" s="9">
        <v>6.5664268999999997E-2</v>
      </c>
      <c r="Z29" s="9">
        <v>2.1864847E-2</v>
      </c>
      <c r="AA29" s="9">
        <v>3.6445217000000002E-2</v>
      </c>
      <c r="AB29" s="9">
        <v>4.1749874999999999E-2</v>
      </c>
      <c r="AC29" s="9">
        <v>7.3766877999999994E-2</v>
      </c>
      <c r="AD29" s="9">
        <v>0.10810278600000001</v>
      </c>
      <c r="AE29" s="9">
        <v>3.3425336E-2</v>
      </c>
      <c r="AF29" s="9">
        <v>5.1366382000000002E-2</v>
      </c>
      <c r="AG29" s="9">
        <v>3.4074051000000001E-2</v>
      </c>
      <c r="AH29" s="9">
        <v>1.3102757E-2</v>
      </c>
      <c r="AI29" s="9">
        <v>0.120205459</v>
      </c>
      <c r="AJ29" s="9">
        <v>3.9629469999999997E-3</v>
      </c>
      <c r="AK29" s="9">
        <v>8.7770315000000002E-2</v>
      </c>
      <c r="AL29" s="9">
        <v>2.2461881999999999E-2</v>
      </c>
      <c r="AM29" s="9">
        <v>2.8610440000000001E-2</v>
      </c>
      <c r="AN29" s="9">
        <v>2.1913700000000002E-3</v>
      </c>
      <c r="AO29" s="9">
        <v>4.9086069999999997E-3</v>
      </c>
      <c r="AP29" s="9">
        <v>1.2419346E-2</v>
      </c>
      <c r="AQ29" s="9">
        <v>1.8676416000000001E-2</v>
      </c>
      <c r="AR29" s="10">
        <v>2.9380930000000001E-3</v>
      </c>
    </row>
    <row r="30" spans="1:44" hidden="1" outlineLevel="1" x14ac:dyDescent="0.25">
      <c r="A30" s="52" t="s">
        <v>455</v>
      </c>
      <c r="B30" s="20" t="str">
        <f>IFERROR(VLOOKUP(LEFT($A30,6),Data!$A:$F,2,FALSE),"")</f>
        <v>БЕ Озерки СЗ</v>
      </c>
      <c r="C30" s="4" t="str">
        <f>IFERROR(VLOOKUP(LEFT($A30,6),Data!$A:$F,4,FALSE),"")</f>
        <v>Озерки</v>
      </c>
      <c r="D30" s="4" t="str">
        <f>IFERROR(VLOOKUP(LEFT($A30,6),Data!$A:$F,5,FALSE),"")</f>
        <v>Стрит</v>
      </c>
      <c r="E30" s="4" t="str">
        <f>IFERROR(VLOOKUP(LEFT($A30,6),Data!$A:$F,8,FALSE),"")</f>
        <v/>
      </c>
      <c r="F30" s="4" t="str">
        <f>IFERROR(VLOOKUP(LEFT($A30,6),Data!$A:$F,7,FALSE),"")</f>
        <v/>
      </c>
      <c r="G30" s="4" t="str">
        <f>IFERROR(VLOOKUP(LEFT($A30,6),Data!$A:$F,6,FALSE),"")</f>
        <v>ОФТ</v>
      </c>
      <c r="H30" s="4" t="str">
        <f>IFERROR(VLOOKUP(LEFT($A30,6),Data!$A:$F,9,FALSE),"")</f>
        <v/>
      </c>
      <c r="I30" s="21" t="str">
        <f>IFERROR(VLOOKUP(LEFT($A30,6),Data!$A:$F,10,FALSE),"")</f>
        <v/>
      </c>
      <c r="J30" s="6" t="str">
        <f>IFERROR(VLOOKUP(LEFT($A30,6),Data!$A:$F,13,FALSE),"")</f>
        <v/>
      </c>
      <c r="K30" s="21" t="str">
        <f>IFERROR(VLOOKUP(LEFT($A30,6),Data!$A:$F,14,FALSE),"")</f>
        <v/>
      </c>
      <c r="L30" s="6">
        <v>1</v>
      </c>
      <c r="M30" s="4">
        <v>117953272.68000001</v>
      </c>
      <c r="N30" s="4">
        <v>251421</v>
      </c>
      <c r="O30" s="4">
        <f t="shared" si="0"/>
        <v>469.14646222869214</v>
      </c>
      <c r="P30" s="56">
        <v>75</v>
      </c>
      <c r="Q30" s="27">
        <v>0.48865544953163331</v>
      </c>
      <c r="R30" s="28">
        <v>0.359312927251973</v>
      </c>
      <c r="S30" s="29">
        <v>0.1520316232163938</v>
      </c>
      <c r="T30" s="8">
        <v>0.103732518</v>
      </c>
      <c r="U30" s="9">
        <v>1.6042134E-2</v>
      </c>
      <c r="V30" s="9">
        <v>1.1621904000000001E-2</v>
      </c>
      <c r="W30" s="9">
        <v>1.0574066E-2</v>
      </c>
      <c r="X30" s="9">
        <v>2.4040867E-2</v>
      </c>
      <c r="Y30" s="9">
        <v>4.7518910999999997E-2</v>
      </c>
      <c r="Z30" s="9">
        <v>1.4083594E-2</v>
      </c>
      <c r="AA30" s="9">
        <v>3.6966437999999997E-2</v>
      </c>
      <c r="AB30" s="9">
        <v>5.6028517E-2</v>
      </c>
      <c r="AC30" s="9">
        <v>6.6738987999999999E-2</v>
      </c>
      <c r="AD30" s="9">
        <v>0.111979157</v>
      </c>
      <c r="AE30" s="9">
        <v>3.5536140000000001E-2</v>
      </c>
      <c r="AF30" s="9">
        <v>5.6878367999999999E-2</v>
      </c>
      <c r="AG30" s="9">
        <v>2.5499951E-2</v>
      </c>
      <c r="AH30" s="9">
        <v>1.4983079E-2</v>
      </c>
      <c r="AI30" s="9">
        <v>0.159174447</v>
      </c>
      <c r="AJ30" s="9">
        <v>2.8677360000000001E-3</v>
      </c>
      <c r="AK30" s="9">
        <v>9.7543731999999994E-2</v>
      </c>
      <c r="AL30" s="9">
        <v>2.4686593999999999E-2</v>
      </c>
      <c r="AM30" s="9">
        <v>3.5764497999999999E-2</v>
      </c>
      <c r="AN30" s="9">
        <v>4.832701E-3</v>
      </c>
      <c r="AO30" s="9">
        <v>4.7088160000000002E-3</v>
      </c>
      <c r="AP30" s="9">
        <v>1.4941782000000001E-2</v>
      </c>
      <c r="AQ30" s="9">
        <v>2.0374772999999999E-2</v>
      </c>
      <c r="AR30" s="10">
        <v>2.8802889999999999E-3</v>
      </c>
    </row>
    <row r="31" spans="1:44" hidden="1" outlineLevel="1" x14ac:dyDescent="0.25">
      <c r="A31" s="52" t="s">
        <v>459</v>
      </c>
      <c r="B31" s="20" t="str">
        <f>IFERROR(VLOOKUP(LEFT($A31,6),Data!$A:$F,2,FALSE),"")</f>
        <v>БЕ Озерки СЗ</v>
      </c>
      <c r="C31" s="4" t="str">
        <f>IFERROR(VLOOKUP(LEFT($A31,6),Data!$A:$F,4,FALSE),"")</f>
        <v>Озерки</v>
      </c>
      <c r="D31" s="4" t="str">
        <f>IFERROR(VLOOKUP(LEFT($A31,6),Data!$A:$F,5,FALSE),"")</f>
        <v>Стрит</v>
      </c>
      <c r="E31" s="4" t="str">
        <f>IFERROR(VLOOKUP(LEFT($A31,6),Data!$A:$F,8,FALSE),"")</f>
        <v/>
      </c>
      <c r="F31" s="4" t="str">
        <f>IFERROR(VLOOKUP(LEFT($A31,6),Data!$A:$F,7,FALSE),"")</f>
        <v/>
      </c>
      <c r="G31" s="4" t="str">
        <f>IFERROR(VLOOKUP(LEFT($A31,6),Data!$A:$F,6,FALSE),"")</f>
        <v>ЗФТ</v>
      </c>
      <c r="H31" s="4" t="str">
        <f>IFERROR(VLOOKUP(LEFT($A31,6),Data!$A:$F,9,FALSE),"")</f>
        <v/>
      </c>
      <c r="I31" s="21" t="str">
        <f>IFERROR(VLOOKUP(LEFT($A31,6),Data!$A:$F,10,FALSE),"")</f>
        <v/>
      </c>
      <c r="J31" s="6" t="str">
        <f>IFERROR(VLOOKUP(LEFT($A31,6),Data!$A:$F,13,FALSE),"")</f>
        <v/>
      </c>
      <c r="K31" s="21" t="str">
        <f>IFERROR(VLOOKUP(LEFT($A31,6),Data!$A:$F,14,FALSE),"")</f>
        <v/>
      </c>
      <c r="L31" s="6">
        <v>1</v>
      </c>
      <c r="M31" s="4">
        <v>229293120.75</v>
      </c>
      <c r="N31" s="4">
        <v>403869</v>
      </c>
      <c r="O31" s="4">
        <f t="shared" si="0"/>
        <v>567.74132391938974</v>
      </c>
      <c r="P31" s="56">
        <v>60.4</v>
      </c>
      <c r="Q31" s="27">
        <v>0.54967554401374874</v>
      </c>
      <c r="R31" s="28">
        <v>0.3215978676451926</v>
      </c>
      <c r="S31" s="29">
        <v>0.1287265883410586</v>
      </c>
      <c r="T31" s="8">
        <v>0.11616514999999999</v>
      </c>
      <c r="U31" s="9">
        <v>2.2293976E-2</v>
      </c>
      <c r="V31" s="9">
        <v>2.4218142000000002E-2</v>
      </c>
      <c r="W31" s="9">
        <v>1.0720663E-2</v>
      </c>
      <c r="X31" s="9">
        <v>1.9531341000000001E-2</v>
      </c>
      <c r="Y31" s="9">
        <v>5.3802663000000001E-2</v>
      </c>
      <c r="Z31" s="9">
        <v>1.4963083E-2</v>
      </c>
      <c r="AA31" s="9">
        <v>4.2366756999999998E-2</v>
      </c>
      <c r="AB31" s="9">
        <v>5.3146918000000001E-2</v>
      </c>
      <c r="AC31" s="9">
        <v>7.9231645000000003E-2</v>
      </c>
      <c r="AD31" s="9">
        <v>0.108218831</v>
      </c>
      <c r="AE31" s="9">
        <v>3.1998986E-2</v>
      </c>
      <c r="AF31" s="9">
        <v>5.1487007000000001E-2</v>
      </c>
      <c r="AG31" s="9">
        <v>2.9058911E-2</v>
      </c>
      <c r="AH31" s="9">
        <v>1.7050889999999999E-2</v>
      </c>
      <c r="AI31" s="9">
        <v>0.129300216</v>
      </c>
      <c r="AJ31" s="9">
        <v>4.6282629999999996E-3</v>
      </c>
      <c r="AK31" s="9">
        <v>7.8343177E-2</v>
      </c>
      <c r="AL31" s="9">
        <v>2.7493131000000001E-2</v>
      </c>
      <c r="AM31" s="9">
        <v>3.1617463999999998E-2</v>
      </c>
      <c r="AN31" s="9">
        <v>3.8131300000000001E-3</v>
      </c>
      <c r="AO31" s="9">
        <v>7.3229599999999999E-3</v>
      </c>
      <c r="AP31" s="9">
        <v>1.5108821E-2</v>
      </c>
      <c r="AQ31" s="9">
        <v>2.5037582999999999E-2</v>
      </c>
      <c r="AR31" s="10">
        <v>3.080293E-3</v>
      </c>
    </row>
    <row r="32" spans="1:44" hidden="1" outlineLevel="1" x14ac:dyDescent="0.25">
      <c r="A32" s="52" t="s">
        <v>465</v>
      </c>
      <c r="B32" s="20" t="str">
        <f>IFERROR(VLOOKUP(LEFT($A32,6),Data!$A:$F,2,FALSE),"")</f>
        <v>БЕ Озерки СЗ</v>
      </c>
      <c r="C32" s="4" t="str">
        <f>IFERROR(VLOOKUP(LEFT($A32,6),Data!$A:$F,4,FALSE),"")</f>
        <v>Озерки</v>
      </c>
      <c r="D32" s="4" t="str">
        <f>IFERROR(VLOOKUP(LEFT($A32,6),Data!$A:$F,5,FALSE),"")</f>
        <v>Стрит</v>
      </c>
      <c r="E32" s="4" t="str">
        <f>IFERROR(VLOOKUP(LEFT($A32,6),Data!$A:$F,8,FALSE),"")</f>
        <v/>
      </c>
      <c r="F32" s="4" t="str">
        <f>IFERROR(VLOOKUP(LEFT($A32,6),Data!$A:$F,7,FALSE),"")</f>
        <v/>
      </c>
      <c r="G32" s="4" t="str">
        <f>IFERROR(VLOOKUP(LEFT($A32,6),Data!$A:$F,6,FALSE),"")</f>
        <v>ЗФТ</v>
      </c>
      <c r="H32" s="4" t="str">
        <f>IFERROR(VLOOKUP(LEFT($A32,6),Data!$A:$F,9,FALSE),"")</f>
        <v/>
      </c>
      <c r="I32" s="21" t="str">
        <f>IFERROR(VLOOKUP(LEFT($A32,6),Data!$A:$F,10,FALSE),"")</f>
        <v/>
      </c>
      <c r="J32" s="6" t="str">
        <f>IFERROR(VLOOKUP(LEFT($A32,6),Data!$A:$F,13,FALSE),"")</f>
        <v/>
      </c>
      <c r="K32" s="21" t="str">
        <f>IFERROR(VLOOKUP(LEFT($A32,6),Data!$A:$F,14,FALSE),"")</f>
        <v/>
      </c>
      <c r="L32" s="6">
        <v>1</v>
      </c>
      <c r="M32" s="4">
        <v>179080773.22</v>
      </c>
      <c r="N32" s="4">
        <v>389146</v>
      </c>
      <c r="O32" s="4">
        <f t="shared" si="0"/>
        <v>460.18916607134599</v>
      </c>
      <c r="P32" s="56">
        <v>102.4</v>
      </c>
      <c r="Q32" s="27">
        <v>0.50555092816814573</v>
      </c>
      <c r="R32" s="28">
        <v>0.32920525065598683</v>
      </c>
      <c r="S32" s="29">
        <v>0.1652438211758675</v>
      </c>
      <c r="T32" s="8">
        <v>0.14812260599999999</v>
      </c>
      <c r="U32" s="9">
        <v>2.4862354999999999E-2</v>
      </c>
      <c r="V32" s="9">
        <v>1.1289811E-2</v>
      </c>
      <c r="W32" s="9">
        <v>1.1668269E-2</v>
      </c>
      <c r="X32" s="9">
        <v>2.0471013E-2</v>
      </c>
      <c r="Y32" s="9">
        <v>7.0796016000000003E-2</v>
      </c>
      <c r="Z32" s="9">
        <v>1.9485101000000001E-2</v>
      </c>
      <c r="AA32" s="9">
        <v>4.3830696000000002E-2</v>
      </c>
      <c r="AB32" s="9">
        <v>4.2296640000000003E-2</v>
      </c>
      <c r="AC32" s="9">
        <v>7.0249402000000002E-2</v>
      </c>
      <c r="AD32" s="9">
        <v>0.10214335500000001</v>
      </c>
      <c r="AE32" s="9">
        <v>3.2791643000000002E-2</v>
      </c>
      <c r="AF32" s="9">
        <v>4.9980420999999997E-2</v>
      </c>
      <c r="AG32" s="9">
        <v>2.9694766000000001E-2</v>
      </c>
      <c r="AH32" s="9">
        <v>1.1157432E-2</v>
      </c>
      <c r="AI32" s="9">
        <v>0.114515467</v>
      </c>
      <c r="AJ32" s="9">
        <v>4.0167559999999998E-3</v>
      </c>
      <c r="AK32" s="9">
        <v>7.8105956000000004E-2</v>
      </c>
      <c r="AL32" s="9">
        <v>2.6614097999999999E-2</v>
      </c>
      <c r="AM32" s="9">
        <v>3.2348068000000001E-2</v>
      </c>
      <c r="AN32" s="9">
        <v>3.2302920000000001E-3</v>
      </c>
      <c r="AO32" s="9">
        <v>8.5381640000000009E-3</v>
      </c>
      <c r="AP32" s="9">
        <v>2.0392006000000001E-2</v>
      </c>
      <c r="AQ32" s="9">
        <v>1.9880920999999999E-2</v>
      </c>
      <c r="AR32" s="10">
        <v>3.5187460000000001E-3</v>
      </c>
    </row>
    <row r="33" spans="1:44" hidden="1" outlineLevel="1" x14ac:dyDescent="0.25">
      <c r="A33" s="52" t="s">
        <v>467</v>
      </c>
      <c r="B33" s="20" t="str">
        <f>IFERROR(VLOOKUP(LEFT($A33,6),Data!$A:$F,2,FALSE),"")</f>
        <v>БЕ Озерки СЗ</v>
      </c>
      <c r="C33" s="4" t="str">
        <f>IFERROR(VLOOKUP(LEFT($A33,6),Data!$A:$F,4,FALSE),"")</f>
        <v>Озерки</v>
      </c>
      <c r="D33" s="4" t="str">
        <f>IFERROR(VLOOKUP(LEFT($A33,6),Data!$A:$F,5,FALSE),"")</f>
        <v>Стрит</v>
      </c>
      <c r="E33" s="4" t="str">
        <f>IFERROR(VLOOKUP(LEFT($A33,6),Data!$A:$F,8,FALSE),"")</f>
        <v/>
      </c>
      <c r="F33" s="4" t="str">
        <f>IFERROR(VLOOKUP(LEFT($A33,6),Data!$A:$F,7,FALSE),"")</f>
        <v/>
      </c>
      <c r="G33" s="4" t="str">
        <f>IFERROR(VLOOKUP(LEFT($A33,6),Data!$A:$F,6,FALSE),"")</f>
        <v>ОФТ</v>
      </c>
      <c r="H33" s="4" t="str">
        <f>IFERROR(VLOOKUP(LEFT($A33,6),Data!$A:$F,9,FALSE),"")</f>
        <v/>
      </c>
      <c r="I33" s="21" t="str">
        <f>IFERROR(VLOOKUP(LEFT($A33,6),Data!$A:$F,10,FALSE),"")</f>
        <v/>
      </c>
      <c r="J33" s="6" t="str">
        <f>IFERROR(VLOOKUP(LEFT($A33,6),Data!$A:$F,13,FALSE),"")</f>
        <v/>
      </c>
      <c r="K33" s="21" t="str">
        <f>IFERROR(VLOOKUP(LEFT($A33,6),Data!$A:$F,14,FALSE),"")</f>
        <v/>
      </c>
      <c r="L33" s="6">
        <v>1</v>
      </c>
      <c r="M33" s="4">
        <v>168583417.93000001</v>
      </c>
      <c r="N33" s="4">
        <v>346003</v>
      </c>
      <c r="O33" s="4">
        <f t="shared" si="0"/>
        <v>487.23108738941573</v>
      </c>
      <c r="P33" s="56">
        <v>74.2</v>
      </c>
      <c r="Q33" s="27">
        <v>0.50801136913238698</v>
      </c>
      <c r="R33" s="28">
        <v>0.33977174510312691</v>
      </c>
      <c r="S33" s="29">
        <v>0.15221688576448611</v>
      </c>
      <c r="T33" s="8">
        <v>0.123948577</v>
      </c>
      <c r="U33" s="9">
        <v>1.8158943E-2</v>
      </c>
      <c r="V33" s="9">
        <v>1.3764269000000001E-2</v>
      </c>
      <c r="W33" s="9">
        <v>1.1235861E-2</v>
      </c>
      <c r="X33" s="9">
        <v>1.7957919999999999E-2</v>
      </c>
      <c r="Y33" s="9">
        <v>7.953056E-2</v>
      </c>
      <c r="Z33" s="9">
        <v>1.6608953999999999E-2</v>
      </c>
      <c r="AA33" s="9">
        <v>3.9328135E-2</v>
      </c>
      <c r="AB33" s="9">
        <v>4.9207912999999999E-2</v>
      </c>
      <c r="AC33" s="9">
        <v>7.1575808000000005E-2</v>
      </c>
      <c r="AD33" s="9">
        <v>9.6044768000000003E-2</v>
      </c>
      <c r="AE33" s="9">
        <v>3.2081966000000003E-2</v>
      </c>
      <c r="AF33" s="9">
        <v>5.050988E-2</v>
      </c>
      <c r="AG33" s="9">
        <v>3.0396785999999999E-2</v>
      </c>
      <c r="AH33" s="9">
        <v>1.2513705E-2</v>
      </c>
      <c r="AI33" s="9">
        <v>0.12279551599999999</v>
      </c>
      <c r="AJ33" s="9">
        <v>3.5574679999999998E-3</v>
      </c>
      <c r="AK33" s="9">
        <v>7.4844657999999994E-2</v>
      </c>
      <c r="AL33" s="9">
        <v>4.4418512E-2</v>
      </c>
      <c r="AM33" s="9">
        <v>4.4321487999999999E-2</v>
      </c>
      <c r="AN33" s="9">
        <v>4.4731459999999999E-3</v>
      </c>
      <c r="AO33" s="9">
        <v>7.1650419999999999E-3</v>
      </c>
      <c r="AP33" s="9">
        <v>1.4881151E-2</v>
      </c>
      <c r="AQ33" s="9">
        <v>1.718182E-2</v>
      </c>
      <c r="AR33" s="10">
        <v>3.4971529999999998E-3</v>
      </c>
    </row>
    <row r="34" spans="1:44" hidden="1" outlineLevel="1" x14ac:dyDescent="0.25">
      <c r="A34" s="52" t="s">
        <v>469</v>
      </c>
      <c r="B34" s="20" t="str">
        <f>IFERROR(VLOOKUP(LEFT($A34,6),Data!$A:$F,2,FALSE),"")</f>
        <v>БЕ Озерки СЗ</v>
      </c>
      <c r="C34" s="4" t="str">
        <f>IFERROR(VLOOKUP(LEFT($A34,6),Data!$A:$F,4,FALSE),"")</f>
        <v>Озерки</v>
      </c>
      <c r="D34" s="4" t="str">
        <f>IFERROR(VLOOKUP(LEFT($A34,6),Data!$A:$F,5,FALSE),"")</f>
        <v>Стрит</v>
      </c>
      <c r="E34" s="4" t="str">
        <f>IFERROR(VLOOKUP(LEFT($A34,6),Data!$A:$F,8,FALSE),"")</f>
        <v/>
      </c>
      <c r="F34" s="4" t="str">
        <f>IFERROR(VLOOKUP(LEFT($A34,6),Data!$A:$F,7,FALSE),"")</f>
        <v/>
      </c>
      <c r="G34" s="4" t="str">
        <f>IFERROR(VLOOKUP(LEFT($A34,6),Data!$A:$F,6,FALSE),"")</f>
        <v>ЗФТ</v>
      </c>
      <c r="H34" s="4" t="str">
        <f>IFERROR(VLOOKUP(LEFT($A34,6),Data!$A:$F,9,FALSE),"")</f>
        <v/>
      </c>
      <c r="I34" s="21" t="str">
        <f>IFERROR(VLOOKUP(LEFT($A34,6),Data!$A:$F,10,FALSE),"")</f>
        <v/>
      </c>
      <c r="J34" s="6" t="str">
        <f>IFERROR(VLOOKUP(LEFT($A34,6),Data!$A:$F,13,FALSE),"")</f>
        <v/>
      </c>
      <c r="K34" s="21" t="str">
        <f>IFERROR(VLOOKUP(LEFT($A34,6),Data!$A:$F,14,FALSE),"")</f>
        <v/>
      </c>
      <c r="L34" s="6">
        <v>1</v>
      </c>
      <c r="M34" s="4">
        <v>168966308.43000001</v>
      </c>
      <c r="N34" s="4">
        <v>336937</v>
      </c>
      <c r="O34" s="4">
        <f t="shared" si="0"/>
        <v>501.47745255047681</v>
      </c>
      <c r="P34" s="56">
        <v>95</v>
      </c>
      <c r="Q34" s="27">
        <v>0.5004674583963632</v>
      </c>
      <c r="R34" s="28">
        <v>0.34559787454252949</v>
      </c>
      <c r="S34" s="29">
        <v>0.15393466706110751</v>
      </c>
      <c r="T34" s="8">
        <v>0.18301294900000001</v>
      </c>
      <c r="U34" s="9">
        <v>2.4343256000000001E-2</v>
      </c>
      <c r="V34" s="9">
        <v>1.0155770999999999E-2</v>
      </c>
      <c r="W34" s="9">
        <v>1.3123971E-2</v>
      </c>
      <c r="X34" s="9">
        <v>1.4709882000000001E-2</v>
      </c>
      <c r="Y34" s="9">
        <v>8.1679239000000001E-2</v>
      </c>
      <c r="Z34" s="9">
        <v>2.2908564999999999E-2</v>
      </c>
      <c r="AA34" s="9">
        <v>3.8327380000000001E-2</v>
      </c>
      <c r="AB34" s="9">
        <v>4.1848969999999999E-2</v>
      </c>
      <c r="AC34" s="9">
        <v>7.5272708999999993E-2</v>
      </c>
      <c r="AD34" s="9">
        <v>0.10565633300000001</v>
      </c>
      <c r="AE34" s="9">
        <v>2.7777685999999999E-2</v>
      </c>
      <c r="AF34" s="9">
        <v>4.716356E-2</v>
      </c>
      <c r="AG34" s="9">
        <v>3.7560205999999999E-2</v>
      </c>
      <c r="AH34" s="9">
        <v>1.1024038999999999E-2</v>
      </c>
      <c r="AI34" s="9">
        <v>0.104898886</v>
      </c>
      <c r="AJ34" s="9">
        <v>1.816647E-3</v>
      </c>
      <c r="AK34" s="9">
        <v>7.8083633999999999E-2</v>
      </c>
      <c r="AL34" s="9">
        <v>1.3900645E-2</v>
      </c>
      <c r="AM34" s="9">
        <v>2.2449074999999999E-2</v>
      </c>
      <c r="AN34" s="9">
        <v>1.9595860000000001E-3</v>
      </c>
      <c r="AO34" s="9">
        <v>8.5271489999999995E-3</v>
      </c>
      <c r="AP34" s="9">
        <v>1.6683079E-2</v>
      </c>
      <c r="AQ34" s="9">
        <v>1.4892519999999999E-2</v>
      </c>
      <c r="AR34" s="10">
        <v>2.2242630000000002E-3</v>
      </c>
    </row>
    <row r="35" spans="1:44" hidden="1" outlineLevel="1" x14ac:dyDescent="0.25">
      <c r="A35" s="52" t="s">
        <v>471</v>
      </c>
      <c r="B35" s="20" t="str">
        <f>IFERROR(VLOOKUP(LEFT($A35,6),Data!$A:$F,2,FALSE),"")</f>
        <v>БЕ Озерки СЗ</v>
      </c>
      <c r="C35" s="4" t="str">
        <f>IFERROR(VLOOKUP(LEFT($A35,6),Data!$A:$F,4,FALSE),"")</f>
        <v>Озерки</v>
      </c>
      <c r="D35" s="4" t="str">
        <f>IFERROR(VLOOKUP(LEFT($A35,6),Data!$A:$F,5,FALSE),"")</f>
        <v>ТЦ</v>
      </c>
      <c r="E35" s="4" t="str">
        <f>IFERROR(VLOOKUP(LEFT($A35,6),Data!$A:$F,8,FALSE),"")</f>
        <v/>
      </c>
      <c r="F35" s="4" t="str">
        <f>IFERROR(VLOOKUP(LEFT($A35,6),Data!$A:$F,7,FALSE),"")</f>
        <v/>
      </c>
      <c r="G35" s="4" t="str">
        <f>IFERROR(VLOOKUP(LEFT($A35,6),Data!$A:$F,6,FALSE),"")</f>
        <v>ЗФТ</v>
      </c>
      <c r="H35" s="4" t="str">
        <f>IFERROR(VLOOKUP(LEFT($A35,6),Data!$A:$F,9,FALSE),"")</f>
        <v/>
      </c>
      <c r="I35" s="21" t="str">
        <f>IFERROR(VLOOKUP(LEFT($A35,6),Data!$A:$F,10,FALSE),"")</f>
        <v/>
      </c>
      <c r="J35" s="6" t="str">
        <f>IFERROR(VLOOKUP(LEFT($A35,6),Data!$A:$F,13,FALSE),"")</f>
        <v/>
      </c>
      <c r="K35" s="21" t="str">
        <f>IFERROR(VLOOKUP(LEFT($A35,6),Data!$A:$F,14,FALSE),"")</f>
        <v/>
      </c>
      <c r="L35" s="6">
        <v>1</v>
      </c>
      <c r="M35" s="4">
        <v>137415363.69</v>
      </c>
      <c r="N35" s="4">
        <v>285295</v>
      </c>
      <c r="O35" s="4">
        <f t="shared" si="0"/>
        <v>481.6606098599695</v>
      </c>
      <c r="P35" s="56">
        <v>80.2</v>
      </c>
      <c r="Q35" s="27">
        <v>0.48232642188742769</v>
      </c>
      <c r="R35" s="28">
        <v>0.35404826679639922</v>
      </c>
      <c r="S35" s="29">
        <v>0.16362531131617289</v>
      </c>
      <c r="T35" s="8">
        <v>0.15709621100000001</v>
      </c>
      <c r="U35" s="9">
        <v>2.5128849000000002E-2</v>
      </c>
      <c r="V35" s="9">
        <v>9.6159079999999994E-3</v>
      </c>
      <c r="W35" s="9">
        <v>1.1340693000000001E-2</v>
      </c>
      <c r="X35" s="9">
        <v>1.935576E-2</v>
      </c>
      <c r="Y35" s="9">
        <v>6.2997244999999993E-2</v>
      </c>
      <c r="Z35" s="9">
        <v>1.9459510999999999E-2</v>
      </c>
      <c r="AA35" s="9">
        <v>3.8842658000000002E-2</v>
      </c>
      <c r="AB35" s="9">
        <v>4.2001529000000003E-2</v>
      </c>
      <c r="AC35" s="9">
        <v>6.3357142000000005E-2</v>
      </c>
      <c r="AD35" s="9">
        <v>0.114395813</v>
      </c>
      <c r="AE35" s="9">
        <v>3.2778513000000002E-2</v>
      </c>
      <c r="AF35" s="9">
        <v>5.3037156000000002E-2</v>
      </c>
      <c r="AG35" s="9">
        <v>3.1703872000000001E-2</v>
      </c>
      <c r="AH35" s="9">
        <v>1.4065206E-2</v>
      </c>
      <c r="AI35" s="9">
        <v>0.12636778400000001</v>
      </c>
      <c r="AJ35" s="9">
        <v>3.3857990000000001E-3</v>
      </c>
      <c r="AK35" s="9">
        <v>8.2122814000000002E-2</v>
      </c>
      <c r="AL35" s="9">
        <v>1.925578E-2</v>
      </c>
      <c r="AM35" s="9">
        <v>2.3550063999999999E-2</v>
      </c>
      <c r="AN35" s="9">
        <v>3.2069720000000002E-3</v>
      </c>
      <c r="AO35" s="9">
        <v>8.0908019999999994E-3</v>
      </c>
      <c r="AP35" s="9">
        <v>1.9374163999999999E-2</v>
      </c>
      <c r="AQ35" s="9">
        <v>1.7548065000000002E-2</v>
      </c>
      <c r="AR35" s="10">
        <v>1.9216890000000001E-3</v>
      </c>
    </row>
    <row r="36" spans="1:44" hidden="1" outlineLevel="1" x14ac:dyDescent="0.25">
      <c r="A36" s="52" t="s">
        <v>475</v>
      </c>
      <c r="B36" s="20" t="str">
        <f>IFERROR(VLOOKUP(LEFT($A36,6),Data!$A:$F,2,FALSE),"")</f>
        <v>БЕ Озерки СЗ</v>
      </c>
      <c r="C36" s="4" t="str">
        <f>IFERROR(VLOOKUP(LEFT($A36,6),Data!$A:$F,4,FALSE),"")</f>
        <v>Озерки</v>
      </c>
      <c r="D36" s="4" t="str">
        <f>IFERROR(VLOOKUP(LEFT($A36,6),Data!$A:$F,5,FALSE),"")</f>
        <v>Стрит</v>
      </c>
      <c r="E36" s="4" t="str">
        <f>IFERROR(VLOOKUP(LEFT($A36,6),Data!$A:$F,8,FALSE),"")</f>
        <v/>
      </c>
      <c r="F36" s="4" t="str">
        <f>IFERROR(VLOOKUP(LEFT($A36,6),Data!$A:$F,7,FALSE),"")</f>
        <v/>
      </c>
      <c r="G36" s="4" t="str">
        <f>IFERROR(VLOOKUP(LEFT($A36,6),Data!$A:$F,6,FALSE),"")</f>
        <v>ОФТ</v>
      </c>
      <c r="H36" s="4" t="str">
        <f>IFERROR(VLOOKUP(LEFT($A36,6),Data!$A:$F,9,FALSE),"")</f>
        <v/>
      </c>
      <c r="I36" s="21" t="str">
        <f>IFERROR(VLOOKUP(LEFT($A36,6),Data!$A:$F,10,FALSE),"")</f>
        <v/>
      </c>
      <c r="J36" s="6" t="str">
        <f>IFERROR(VLOOKUP(LEFT($A36,6),Data!$A:$F,13,FALSE),"")</f>
        <v/>
      </c>
      <c r="K36" s="21" t="str">
        <f>IFERROR(VLOOKUP(LEFT($A36,6),Data!$A:$F,14,FALSE),"")</f>
        <v/>
      </c>
      <c r="L36" s="6">
        <v>1</v>
      </c>
      <c r="M36" s="4">
        <v>148618266.55000001</v>
      </c>
      <c r="N36" s="4">
        <v>325409</v>
      </c>
      <c r="O36" s="4">
        <f t="shared" si="0"/>
        <v>456.71221923794366</v>
      </c>
      <c r="P36" s="56">
        <v>70</v>
      </c>
      <c r="Q36" s="27">
        <v>0.52538761145523871</v>
      </c>
      <c r="R36" s="28">
        <v>0.32011709519754822</v>
      </c>
      <c r="S36" s="29">
        <v>0.15449529334721321</v>
      </c>
      <c r="T36" s="8">
        <v>0.11324295600000001</v>
      </c>
      <c r="U36" s="9">
        <v>2.0829739999999999E-2</v>
      </c>
      <c r="V36" s="9">
        <v>1.0059152999999999E-2</v>
      </c>
      <c r="W36" s="9">
        <v>9.3435310000000004E-3</v>
      </c>
      <c r="X36" s="9">
        <v>1.5365679E-2</v>
      </c>
      <c r="Y36" s="9">
        <v>5.1475999000000001E-2</v>
      </c>
      <c r="Z36" s="9">
        <v>1.6000660999999999E-2</v>
      </c>
      <c r="AA36" s="9">
        <v>4.4238672E-2</v>
      </c>
      <c r="AB36" s="9">
        <v>5.7784543000000001E-2</v>
      </c>
      <c r="AC36" s="9">
        <v>7.0100235999999996E-2</v>
      </c>
      <c r="AD36" s="9">
        <v>0.101407259</v>
      </c>
      <c r="AE36" s="9">
        <v>3.7763788999999999E-2</v>
      </c>
      <c r="AF36" s="9">
        <v>5.6334844000000002E-2</v>
      </c>
      <c r="AG36" s="9">
        <v>2.6390423999999999E-2</v>
      </c>
      <c r="AH36" s="9">
        <v>1.2600630999999999E-2</v>
      </c>
      <c r="AI36" s="9">
        <v>0.13348270000000001</v>
      </c>
      <c r="AJ36" s="9">
        <v>3.2276639999999999E-3</v>
      </c>
      <c r="AK36" s="9">
        <v>8.3117784E-2</v>
      </c>
      <c r="AL36" s="9">
        <v>3.0758122999999998E-2</v>
      </c>
      <c r="AM36" s="9">
        <v>5.1631588999999999E-2</v>
      </c>
      <c r="AN36" s="9">
        <v>3.430743E-3</v>
      </c>
      <c r="AO36" s="9">
        <v>6.1621260000000004E-3</v>
      </c>
      <c r="AP36" s="9">
        <v>1.4432301999999999E-2</v>
      </c>
      <c r="AQ36" s="9">
        <v>2.4172111E-2</v>
      </c>
      <c r="AR36" s="10">
        <v>6.6467430000000001E-3</v>
      </c>
    </row>
    <row r="37" spans="1:44" hidden="1" outlineLevel="1" x14ac:dyDescent="0.25">
      <c r="A37" s="52" t="s">
        <v>477</v>
      </c>
      <c r="B37" s="20" t="str">
        <f>IFERROR(VLOOKUP(LEFT($A37,6),Data!$A:$F,2,FALSE),"")</f>
        <v>БЕ Озерки СЗ</v>
      </c>
      <c r="C37" s="4" t="str">
        <f>IFERROR(VLOOKUP(LEFT($A37,6),Data!$A:$F,4,FALSE),"")</f>
        <v>Озерки</v>
      </c>
      <c r="D37" s="4" t="str">
        <f>IFERROR(VLOOKUP(LEFT($A37,6),Data!$A:$F,5,FALSE),"")</f>
        <v>Стрит</v>
      </c>
      <c r="E37" s="4" t="str">
        <f>IFERROR(VLOOKUP(LEFT($A37,6),Data!$A:$F,8,FALSE),"")</f>
        <v/>
      </c>
      <c r="F37" s="4" t="str">
        <f>IFERROR(VLOOKUP(LEFT($A37,6),Data!$A:$F,7,FALSE),"")</f>
        <v/>
      </c>
      <c r="G37" s="4" t="str">
        <f>IFERROR(VLOOKUP(LEFT($A37,6),Data!$A:$F,6,FALSE),"")</f>
        <v>ЗФТ</v>
      </c>
      <c r="H37" s="4" t="str">
        <f>IFERROR(VLOOKUP(LEFT($A37,6),Data!$A:$F,9,FALSE),"")</f>
        <v/>
      </c>
      <c r="I37" s="21" t="str">
        <f>IFERROR(VLOOKUP(LEFT($A37,6),Data!$A:$F,10,FALSE),"")</f>
        <v/>
      </c>
      <c r="J37" s="6" t="str">
        <f>IFERROR(VLOOKUP(LEFT($A37,6),Data!$A:$F,13,FALSE),"")</f>
        <v/>
      </c>
      <c r="K37" s="21" t="str">
        <f>IFERROR(VLOOKUP(LEFT($A37,6),Data!$A:$F,14,FALSE),"")</f>
        <v/>
      </c>
      <c r="L37" s="6">
        <v>1</v>
      </c>
      <c r="M37" s="4">
        <v>127417261.73999999</v>
      </c>
      <c r="N37" s="4">
        <v>247899</v>
      </c>
      <c r="O37" s="4">
        <f t="shared" si="0"/>
        <v>513.98860721503513</v>
      </c>
      <c r="P37" s="56">
        <v>60</v>
      </c>
      <c r="Q37" s="27">
        <v>0.49824503666592901</v>
      </c>
      <c r="R37" s="28">
        <v>0.34111008418176991</v>
      </c>
      <c r="S37" s="29">
        <v>0.16064487915230111</v>
      </c>
      <c r="T37" s="8">
        <v>0.14574683299999999</v>
      </c>
      <c r="U37" s="9">
        <v>2.0196863999999998E-2</v>
      </c>
      <c r="V37" s="9">
        <v>3.1911608000000001E-2</v>
      </c>
      <c r="W37" s="9">
        <v>1.0781357E-2</v>
      </c>
      <c r="X37" s="9">
        <v>1.7205195999999999E-2</v>
      </c>
      <c r="Y37" s="9">
        <v>7.7098557999999998E-2</v>
      </c>
      <c r="Z37" s="9">
        <v>1.9326256E-2</v>
      </c>
      <c r="AA37" s="9">
        <v>3.8686718000000002E-2</v>
      </c>
      <c r="AB37" s="9">
        <v>4.3198342000000001E-2</v>
      </c>
      <c r="AC37" s="9">
        <v>7.3545896999999999E-2</v>
      </c>
      <c r="AD37" s="9">
        <v>9.9879234999999997E-2</v>
      </c>
      <c r="AE37" s="9">
        <v>3.0676693000000001E-2</v>
      </c>
      <c r="AF37" s="9">
        <v>4.7632893000000003E-2</v>
      </c>
      <c r="AG37" s="9">
        <v>3.1361004999999997E-2</v>
      </c>
      <c r="AH37" s="9">
        <v>1.9509299000000001E-2</v>
      </c>
      <c r="AI37" s="9">
        <v>0.11463672699999999</v>
      </c>
      <c r="AJ37" s="9">
        <v>2.9366069999999999E-3</v>
      </c>
      <c r="AK37" s="9">
        <v>8.6454986999999997E-2</v>
      </c>
      <c r="AL37" s="9">
        <v>1.7588472000000001E-2</v>
      </c>
      <c r="AM37" s="9">
        <v>2.7220814999999999E-2</v>
      </c>
      <c r="AN37" s="9">
        <v>1.913912E-3</v>
      </c>
      <c r="AO37" s="9">
        <v>6.5486729999999996E-3</v>
      </c>
      <c r="AP37" s="9">
        <v>1.3655466E-2</v>
      </c>
      <c r="AQ37" s="9">
        <v>1.9308985000000001E-2</v>
      </c>
      <c r="AR37" s="10">
        <v>2.9786029999999998E-3</v>
      </c>
    </row>
    <row r="38" spans="1:44" hidden="1" outlineLevel="1" x14ac:dyDescent="0.25">
      <c r="A38" s="52" t="s">
        <v>479</v>
      </c>
      <c r="B38" s="20" t="str">
        <f>IFERROR(VLOOKUP(LEFT($A38,6),Data!$A:$F,2,FALSE),"")</f>
        <v>БЕ Озерки СЗ</v>
      </c>
      <c r="C38" s="4" t="str">
        <f>IFERROR(VLOOKUP(LEFT($A38,6),Data!$A:$F,4,FALSE),"")</f>
        <v>Озерки</v>
      </c>
      <c r="D38" s="4" t="str">
        <f>IFERROR(VLOOKUP(LEFT($A38,6),Data!$A:$F,5,FALSE),"")</f>
        <v>Стрит</v>
      </c>
      <c r="E38" s="4" t="str">
        <f>IFERROR(VLOOKUP(LEFT($A38,6),Data!$A:$F,8,FALSE),"")</f>
        <v/>
      </c>
      <c r="F38" s="4" t="str">
        <f>IFERROR(VLOOKUP(LEFT($A38,6),Data!$A:$F,7,FALSE),"")</f>
        <v/>
      </c>
      <c r="G38" s="4" t="str">
        <f>IFERROR(VLOOKUP(LEFT($A38,6),Data!$A:$F,6,FALSE),"")</f>
        <v>ЗФТ</v>
      </c>
      <c r="H38" s="4" t="str">
        <f>IFERROR(VLOOKUP(LEFT($A38,6),Data!$A:$F,9,FALSE),"")</f>
        <v/>
      </c>
      <c r="I38" s="21" t="str">
        <f>IFERROR(VLOOKUP(LEFT($A38,6),Data!$A:$F,10,FALSE),"")</f>
        <v/>
      </c>
      <c r="J38" s="6" t="str">
        <f>IFERROR(VLOOKUP(LEFT($A38,6),Data!$A:$F,13,FALSE),"")</f>
        <v/>
      </c>
      <c r="K38" s="21" t="str">
        <f>IFERROR(VLOOKUP(LEFT($A38,6),Data!$A:$F,14,FALSE),"")</f>
        <v/>
      </c>
      <c r="L38" s="6">
        <v>1</v>
      </c>
      <c r="M38" s="4">
        <v>147812506.34999999</v>
      </c>
      <c r="N38" s="4">
        <v>333093</v>
      </c>
      <c r="O38" s="4">
        <f t="shared" si="0"/>
        <v>443.75746818456105</v>
      </c>
      <c r="P38" s="56">
        <v>61</v>
      </c>
      <c r="Q38" s="27">
        <v>0.496908553321319</v>
      </c>
      <c r="R38" s="28">
        <v>0.34569959457521238</v>
      </c>
      <c r="S38" s="29">
        <v>0.15739185210346859</v>
      </c>
      <c r="T38" s="8">
        <v>0.11673180700000001</v>
      </c>
      <c r="U38" s="9">
        <v>2.1105402999999998E-2</v>
      </c>
      <c r="V38" s="9">
        <v>1.1647463E-2</v>
      </c>
      <c r="W38" s="9">
        <v>1.2004234000000001E-2</v>
      </c>
      <c r="X38" s="9">
        <v>2.1758237999999999E-2</v>
      </c>
      <c r="Y38" s="9">
        <v>7.5988663999999997E-2</v>
      </c>
      <c r="Z38" s="9">
        <v>1.9007837999999999E-2</v>
      </c>
      <c r="AA38" s="9">
        <v>3.9761219E-2</v>
      </c>
      <c r="AB38" s="9">
        <v>5.4212819000000002E-2</v>
      </c>
      <c r="AC38" s="9">
        <v>6.8769249000000005E-2</v>
      </c>
      <c r="AD38" s="9">
        <v>0.106811829</v>
      </c>
      <c r="AE38" s="9">
        <v>3.7995884000000001E-2</v>
      </c>
      <c r="AF38" s="9">
        <v>5.3656130000000003E-2</v>
      </c>
      <c r="AG38" s="9">
        <v>2.6710741E-2</v>
      </c>
      <c r="AH38" s="9">
        <v>1.2542026E-2</v>
      </c>
      <c r="AI38" s="9">
        <v>0.137201829</v>
      </c>
      <c r="AJ38" s="9">
        <v>5.8426340000000002E-3</v>
      </c>
      <c r="AK38" s="9">
        <v>8.2123931999999997E-2</v>
      </c>
      <c r="AL38" s="9">
        <v>1.4520313E-2</v>
      </c>
      <c r="AM38" s="9">
        <v>2.9712115000000001E-2</v>
      </c>
      <c r="AN38" s="9">
        <v>3.7676049999999998E-3</v>
      </c>
      <c r="AO38" s="9">
        <v>5.5916220000000001E-3</v>
      </c>
      <c r="AP38" s="9">
        <v>1.7017879E-2</v>
      </c>
      <c r="AQ38" s="9">
        <v>2.2274175E-2</v>
      </c>
      <c r="AR38" s="10">
        <v>3.24435E-3</v>
      </c>
    </row>
    <row r="39" spans="1:44" hidden="1" outlineLevel="1" x14ac:dyDescent="0.25">
      <c r="A39" s="52" t="s">
        <v>481</v>
      </c>
      <c r="B39" s="20" t="str">
        <f>IFERROR(VLOOKUP(LEFT($A39,6),Data!$A:$F,2,FALSE),"")</f>
        <v>БЕ Озерки СЗ</v>
      </c>
      <c r="C39" s="4" t="str">
        <f>IFERROR(VLOOKUP(LEFT($A39,6),Data!$A:$F,4,FALSE),"")</f>
        <v>Озерки</v>
      </c>
      <c r="D39" s="4" t="str">
        <f>IFERROR(VLOOKUP(LEFT($A39,6),Data!$A:$F,5,FALSE),"")</f>
        <v>Стрит</v>
      </c>
      <c r="E39" s="4" t="str">
        <f>IFERROR(VLOOKUP(LEFT($A39,6),Data!$A:$F,8,FALSE),"")</f>
        <v/>
      </c>
      <c r="F39" s="4" t="str">
        <f>IFERROR(VLOOKUP(LEFT($A39,6),Data!$A:$F,7,FALSE),"")</f>
        <v/>
      </c>
      <c r="G39" s="4" t="str">
        <f>IFERROR(VLOOKUP(LEFT($A39,6),Data!$A:$F,6,FALSE),"")</f>
        <v>ЗФТ</v>
      </c>
      <c r="H39" s="4" t="str">
        <f>IFERROR(VLOOKUP(LEFT($A39,6),Data!$A:$F,9,FALSE),"")</f>
        <v/>
      </c>
      <c r="I39" s="21" t="str">
        <f>IFERROR(VLOOKUP(LEFT($A39,6),Data!$A:$F,10,FALSE),"")</f>
        <v/>
      </c>
      <c r="J39" s="6" t="str">
        <f>IFERROR(VLOOKUP(LEFT($A39,6),Data!$A:$F,13,FALSE),"")</f>
        <v/>
      </c>
      <c r="K39" s="21" t="str">
        <f>IFERROR(VLOOKUP(LEFT($A39,6),Data!$A:$F,14,FALSE),"")</f>
        <v/>
      </c>
      <c r="L39" s="6">
        <v>1</v>
      </c>
      <c r="M39" s="4">
        <v>147170832.16999999</v>
      </c>
      <c r="N39" s="4">
        <v>285328</v>
      </c>
      <c r="O39" s="4">
        <f t="shared" si="0"/>
        <v>515.79526779706157</v>
      </c>
      <c r="P39" s="56">
        <v>75.3</v>
      </c>
      <c r="Q39" s="27">
        <v>0.49956820061764062</v>
      </c>
      <c r="R39" s="28">
        <v>0.35029605465636388</v>
      </c>
      <c r="S39" s="29">
        <v>0.15013574472599539</v>
      </c>
      <c r="T39" s="8">
        <v>0.17736611599999999</v>
      </c>
      <c r="U39" s="9">
        <v>3.0796565000000001E-2</v>
      </c>
      <c r="V39" s="9">
        <v>1.4547235E-2</v>
      </c>
      <c r="W39" s="9">
        <v>1.4392937999999999E-2</v>
      </c>
      <c r="X39" s="9">
        <v>1.7992604999999998E-2</v>
      </c>
      <c r="Y39" s="9">
        <v>7.7807428999999997E-2</v>
      </c>
      <c r="Z39" s="9">
        <v>1.8021461999999999E-2</v>
      </c>
      <c r="AA39" s="9">
        <v>3.7324939000000001E-2</v>
      </c>
      <c r="AB39" s="9">
        <v>5.9316915999999997E-2</v>
      </c>
      <c r="AC39" s="9">
        <v>7.2727052E-2</v>
      </c>
      <c r="AD39" s="9">
        <v>9.4107374999999993E-2</v>
      </c>
      <c r="AE39" s="9">
        <v>2.5685909999999999E-2</v>
      </c>
      <c r="AF39" s="9">
        <v>3.9332068999999997E-2</v>
      </c>
      <c r="AG39" s="9">
        <v>3.2047807999999997E-2</v>
      </c>
      <c r="AH39" s="9">
        <v>1.1312393E-2</v>
      </c>
      <c r="AI39" s="9">
        <v>9.8260086999999996E-2</v>
      </c>
      <c r="AJ39" s="9">
        <v>3.5766330000000001E-3</v>
      </c>
      <c r="AK39" s="9">
        <v>7.5765298999999994E-2</v>
      </c>
      <c r="AL39" s="9">
        <v>2.4050548000000001E-2</v>
      </c>
      <c r="AM39" s="9">
        <v>2.4442381999999999E-2</v>
      </c>
      <c r="AN39" s="9">
        <v>3.3481269999999998E-3</v>
      </c>
      <c r="AO39" s="9">
        <v>9.1101499999999992E-3</v>
      </c>
      <c r="AP39" s="9">
        <v>1.9281019999999999E-2</v>
      </c>
      <c r="AQ39" s="9">
        <v>1.5964187000000001E-2</v>
      </c>
      <c r="AR39" s="10">
        <v>3.4227559999999999E-3</v>
      </c>
    </row>
    <row r="40" spans="1:44" hidden="1" outlineLevel="1" x14ac:dyDescent="0.25">
      <c r="A40" s="52" t="s">
        <v>483</v>
      </c>
      <c r="B40" s="20" t="str">
        <f>IFERROR(VLOOKUP(LEFT($A40,6),Data!$A:$F,2,FALSE),"")</f>
        <v>БЕ Озерки СЗ</v>
      </c>
      <c r="C40" s="4" t="str">
        <f>IFERROR(VLOOKUP(LEFT($A40,6),Data!$A:$F,4,FALSE),"")</f>
        <v>Озерки</v>
      </c>
      <c r="D40" s="4" t="str">
        <f>IFERROR(VLOOKUP(LEFT($A40,6),Data!$A:$F,5,FALSE),"")</f>
        <v>Стрит</v>
      </c>
      <c r="E40" s="4" t="str">
        <f>IFERROR(VLOOKUP(LEFT($A40,6),Data!$A:$F,8,FALSE),"")</f>
        <v/>
      </c>
      <c r="F40" s="4" t="str">
        <f>IFERROR(VLOOKUP(LEFT($A40,6),Data!$A:$F,7,FALSE),"")</f>
        <v/>
      </c>
      <c r="G40" s="4" t="str">
        <f>IFERROR(VLOOKUP(LEFT($A40,6),Data!$A:$F,6,FALSE),"")</f>
        <v>ЗФТ</v>
      </c>
      <c r="H40" s="4" t="str">
        <f>IFERROR(VLOOKUP(LEFT($A40,6),Data!$A:$F,9,FALSE),"")</f>
        <v/>
      </c>
      <c r="I40" s="21" t="str">
        <f>IFERROR(VLOOKUP(LEFT($A40,6),Data!$A:$F,10,FALSE),"")</f>
        <v/>
      </c>
      <c r="J40" s="6" t="str">
        <f>IFERROR(VLOOKUP(LEFT($A40,6),Data!$A:$F,13,FALSE),"")</f>
        <v/>
      </c>
      <c r="K40" s="21" t="str">
        <f>IFERROR(VLOOKUP(LEFT($A40,6),Data!$A:$F,14,FALSE),"")</f>
        <v/>
      </c>
      <c r="L40" s="6">
        <v>1</v>
      </c>
      <c r="M40" s="4">
        <v>174013254.80000001</v>
      </c>
      <c r="N40" s="4">
        <v>330421</v>
      </c>
      <c r="O40" s="4">
        <f t="shared" si="0"/>
        <v>526.64102705336529</v>
      </c>
      <c r="P40" s="56">
        <v>84.3</v>
      </c>
      <c r="Q40" s="27">
        <v>0.49065709807276497</v>
      </c>
      <c r="R40" s="28">
        <v>0.34784826023568488</v>
      </c>
      <c r="S40" s="29">
        <v>0.16149464169155001</v>
      </c>
      <c r="T40" s="8">
        <v>0.17217752</v>
      </c>
      <c r="U40" s="9">
        <v>2.8569793E-2</v>
      </c>
      <c r="V40" s="9">
        <v>1.3878891000000001E-2</v>
      </c>
      <c r="W40" s="9">
        <v>1.4825873E-2</v>
      </c>
      <c r="X40" s="9">
        <v>2.3457954999999999E-2</v>
      </c>
      <c r="Y40" s="9">
        <v>6.8238270000000004E-2</v>
      </c>
      <c r="Z40" s="9">
        <v>1.8691706999999998E-2</v>
      </c>
      <c r="AA40" s="9">
        <v>4.2969983000000003E-2</v>
      </c>
      <c r="AB40" s="9">
        <v>4.2483131E-2</v>
      </c>
      <c r="AC40" s="9">
        <v>7.2729754999999993E-2</v>
      </c>
      <c r="AD40" s="9">
        <v>0.114586593</v>
      </c>
      <c r="AE40" s="9">
        <v>2.6118737E-2</v>
      </c>
      <c r="AF40" s="9">
        <v>4.4262585E-2</v>
      </c>
      <c r="AG40" s="9">
        <v>2.7097932000000002E-2</v>
      </c>
      <c r="AH40" s="9">
        <v>1.225527E-2</v>
      </c>
      <c r="AI40" s="9">
        <v>0.10614949999999999</v>
      </c>
      <c r="AJ40" s="9">
        <v>3.2020439999999998E-3</v>
      </c>
      <c r="AK40" s="9">
        <v>8.2705643999999995E-2</v>
      </c>
      <c r="AL40" s="9">
        <v>1.3456892E-2</v>
      </c>
      <c r="AM40" s="9">
        <v>2.5049251000000002E-2</v>
      </c>
      <c r="AN40" s="9">
        <v>3.5144970000000001E-3</v>
      </c>
      <c r="AO40" s="9">
        <v>6.7734659999999997E-3</v>
      </c>
      <c r="AP40" s="9">
        <v>1.7810447E-2</v>
      </c>
      <c r="AQ40" s="9">
        <v>1.6244735999999999E-2</v>
      </c>
      <c r="AR40" s="10">
        <v>2.7495290000000001E-3</v>
      </c>
    </row>
    <row r="41" spans="1:44" hidden="1" outlineLevel="1" x14ac:dyDescent="0.25">
      <c r="A41" s="52" t="s">
        <v>487</v>
      </c>
      <c r="B41" s="20" t="str">
        <f>IFERROR(VLOOKUP(LEFT($A41,6),Data!$A:$F,2,FALSE),"")</f>
        <v>БЕ Озерки СЗ</v>
      </c>
      <c r="C41" s="4" t="str">
        <f>IFERROR(VLOOKUP(LEFT($A41,6),Data!$A:$F,4,FALSE),"")</f>
        <v>Озерки</v>
      </c>
      <c r="D41" s="4" t="str">
        <f>IFERROR(VLOOKUP(LEFT($A41,6),Data!$A:$F,5,FALSE),"")</f>
        <v>Стрит</v>
      </c>
      <c r="E41" s="4" t="str">
        <f>IFERROR(VLOOKUP(LEFT($A41,6),Data!$A:$F,8,FALSE),"")</f>
        <v/>
      </c>
      <c r="F41" s="4" t="str">
        <f>IFERROR(VLOOKUP(LEFT($A41,6),Data!$A:$F,7,FALSE),"")</f>
        <v/>
      </c>
      <c r="G41" s="4" t="str">
        <f>IFERROR(VLOOKUP(LEFT($A41,6),Data!$A:$F,6,FALSE),"")</f>
        <v>ЗФТ</v>
      </c>
      <c r="H41" s="4" t="str">
        <f>IFERROR(VLOOKUP(LEFT($A41,6),Data!$A:$F,9,FALSE),"")</f>
        <v/>
      </c>
      <c r="I41" s="21" t="str">
        <f>IFERROR(VLOOKUP(LEFT($A41,6),Data!$A:$F,10,FALSE),"")</f>
        <v/>
      </c>
      <c r="J41" s="6" t="str">
        <f>IFERROR(VLOOKUP(LEFT($A41,6),Data!$A:$F,13,FALSE),"")</f>
        <v/>
      </c>
      <c r="K41" s="21" t="str">
        <f>IFERROR(VLOOKUP(LEFT($A41,6),Data!$A:$F,14,FALSE),"")</f>
        <v/>
      </c>
      <c r="L41" s="6">
        <v>1</v>
      </c>
      <c r="M41" s="4">
        <v>121718097.53</v>
      </c>
      <c r="N41" s="4">
        <v>266604</v>
      </c>
      <c r="O41" s="4">
        <f t="shared" si="0"/>
        <v>456.55015502393064</v>
      </c>
      <c r="P41" s="56">
        <v>112</v>
      </c>
      <c r="Q41" s="27">
        <v>0.48239242464598192</v>
      </c>
      <c r="R41" s="28">
        <v>0.35942607819907502</v>
      </c>
      <c r="S41" s="29">
        <v>0.15818149715494309</v>
      </c>
      <c r="T41" s="8">
        <v>0.171301499</v>
      </c>
      <c r="U41" s="9">
        <v>2.6156582000000001E-2</v>
      </c>
      <c r="V41" s="9">
        <v>1.2591056999999999E-2</v>
      </c>
      <c r="W41" s="9">
        <v>1.5313123999999999E-2</v>
      </c>
      <c r="X41" s="9">
        <v>2.2876682999999998E-2</v>
      </c>
      <c r="Y41" s="9">
        <v>6.3381834999999997E-2</v>
      </c>
      <c r="Z41" s="9">
        <v>1.8154594E-2</v>
      </c>
      <c r="AA41" s="9">
        <v>3.9916331999999999E-2</v>
      </c>
      <c r="AB41" s="9">
        <v>4.8325114000000002E-2</v>
      </c>
      <c r="AC41" s="9">
        <v>6.4954920999999999E-2</v>
      </c>
      <c r="AD41" s="9">
        <v>0.10362798300000001</v>
      </c>
      <c r="AE41" s="9">
        <v>3.0621969999999998E-2</v>
      </c>
      <c r="AF41" s="9">
        <v>4.6589991999999997E-2</v>
      </c>
      <c r="AG41" s="9">
        <v>3.4021273999999997E-2</v>
      </c>
      <c r="AH41" s="9">
        <v>1.2612768999999999E-2</v>
      </c>
      <c r="AI41" s="9">
        <v>0.12406125599999999</v>
      </c>
      <c r="AJ41" s="9">
        <v>2.530029E-3</v>
      </c>
      <c r="AK41" s="9">
        <v>7.2717956E-2</v>
      </c>
      <c r="AL41" s="9">
        <v>8.9172409999999994E-3</v>
      </c>
      <c r="AM41" s="9">
        <v>2.4903475000000001E-2</v>
      </c>
      <c r="AN41" s="9">
        <v>3.0027029999999998E-3</v>
      </c>
      <c r="AO41" s="9">
        <v>8.7704359999999995E-3</v>
      </c>
      <c r="AP41" s="9">
        <v>2.3853375E-2</v>
      </c>
      <c r="AQ41" s="9">
        <v>1.7953604000000001E-2</v>
      </c>
      <c r="AR41" s="10">
        <v>2.8441959999999998E-3</v>
      </c>
    </row>
    <row r="42" spans="1:44" hidden="1" outlineLevel="1" x14ac:dyDescent="0.25">
      <c r="A42" s="52" t="s">
        <v>491</v>
      </c>
      <c r="B42" s="20" t="str">
        <f>IFERROR(VLOOKUP(LEFT($A42,6),Data!$A:$F,2,FALSE),"")</f>
        <v>БЕ Озерки СЗ</v>
      </c>
      <c r="C42" s="4" t="str">
        <f>IFERROR(VLOOKUP(LEFT($A42,6),Data!$A:$F,4,FALSE),"")</f>
        <v>Озерки</v>
      </c>
      <c r="D42" s="4" t="str">
        <f>IFERROR(VLOOKUP(LEFT($A42,6),Data!$A:$F,5,FALSE),"")</f>
        <v>Стрит</v>
      </c>
      <c r="E42" s="4" t="str">
        <f>IFERROR(VLOOKUP(LEFT($A42,6),Data!$A:$F,8,FALSE),"")</f>
        <v/>
      </c>
      <c r="F42" s="4" t="str">
        <f>IFERROR(VLOOKUP(LEFT($A42,6),Data!$A:$F,7,FALSE),"")</f>
        <v/>
      </c>
      <c r="G42" s="4" t="str">
        <f>IFERROR(VLOOKUP(LEFT($A42,6),Data!$A:$F,6,FALSE),"")</f>
        <v>ЗФТ</v>
      </c>
      <c r="H42" s="4" t="str">
        <f>IFERROR(VLOOKUP(LEFT($A42,6),Data!$A:$F,9,FALSE),"")</f>
        <v/>
      </c>
      <c r="I42" s="21" t="str">
        <f>IFERROR(VLOOKUP(LEFT($A42,6),Data!$A:$F,10,FALSE),"")</f>
        <v/>
      </c>
      <c r="J42" s="6" t="str">
        <f>IFERROR(VLOOKUP(LEFT($A42,6),Data!$A:$F,13,FALSE),"")</f>
        <v/>
      </c>
      <c r="K42" s="21" t="str">
        <f>IFERROR(VLOOKUP(LEFT($A42,6),Data!$A:$F,14,FALSE),"")</f>
        <v/>
      </c>
      <c r="L42" s="6">
        <v>1</v>
      </c>
      <c r="M42" s="4">
        <v>164767109.13999999</v>
      </c>
      <c r="N42" s="4">
        <v>347396</v>
      </c>
      <c r="O42" s="4">
        <f t="shared" si="0"/>
        <v>474.29190071273126</v>
      </c>
      <c r="P42" s="56">
        <v>102.5</v>
      </c>
      <c r="Q42" s="27">
        <v>0.51536838031299914</v>
      </c>
      <c r="R42" s="28">
        <v>0.33571609103308331</v>
      </c>
      <c r="S42" s="29">
        <v>0.14891552865391761</v>
      </c>
      <c r="T42" s="8">
        <v>0.14219894</v>
      </c>
      <c r="U42" s="9">
        <v>2.1591044E-2</v>
      </c>
      <c r="V42" s="9">
        <v>1.1590461E-2</v>
      </c>
      <c r="W42" s="9">
        <v>1.3216031E-2</v>
      </c>
      <c r="X42" s="9">
        <v>1.9414989000000001E-2</v>
      </c>
      <c r="Y42" s="9">
        <v>8.4445909E-2</v>
      </c>
      <c r="Z42" s="9">
        <v>1.9567962000000001E-2</v>
      </c>
      <c r="AA42" s="9">
        <v>4.2024514999999998E-2</v>
      </c>
      <c r="AB42" s="9">
        <v>4.3939638000000003E-2</v>
      </c>
      <c r="AC42" s="9">
        <v>7.2741137999999997E-2</v>
      </c>
      <c r="AD42" s="9">
        <v>0.10095370400000001</v>
      </c>
      <c r="AE42" s="9">
        <v>3.4019537000000002E-2</v>
      </c>
      <c r="AF42" s="9">
        <v>4.8424027000000001E-2</v>
      </c>
      <c r="AG42" s="9">
        <v>3.0350764999999998E-2</v>
      </c>
      <c r="AH42" s="9">
        <v>1.3328155E-2</v>
      </c>
      <c r="AI42" s="9">
        <v>0.12747219800000001</v>
      </c>
      <c r="AJ42" s="9">
        <v>4.9359699999999996E-3</v>
      </c>
      <c r="AK42" s="9">
        <v>6.8853645000000005E-2</v>
      </c>
      <c r="AL42" s="9">
        <v>2.1269547E-2</v>
      </c>
      <c r="AM42" s="9">
        <v>2.6226412000000001E-2</v>
      </c>
      <c r="AN42" s="9">
        <v>3.161914E-3</v>
      </c>
      <c r="AO42" s="9">
        <v>9.7324649999999992E-3</v>
      </c>
      <c r="AP42" s="9">
        <v>1.7952576000000001E-2</v>
      </c>
      <c r="AQ42" s="9">
        <v>1.9893048999999999E-2</v>
      </c>
      <c r="AR42" s="10">
        <v>2.6954100000000001E-3</v>
      </c>
    </row>
    <row r="43" spans="1:44" hidden="1" outlineLevel="1" x14ac:dyDescent="0.25">
      <c r="A43" s="52" t="s">
        <v>493</v>
      </c>
      <c r="B43" s="20" t="str">
        <f>IFERROR(VLOOKUP(LEFT($A43,6),Data!$A:$F,2,FALSE),"")</f>
        <v>БЕ Озерки СЗ</v>
      </c>
      <c r="C43" s="4" t="str">
        <f>IFERROR(VLOOKUP(LEFT($A43,6),Data!$A:$F,4,FALSE),"")</f>
        <v>Озерки</v>
      </c>
      <c r="D43" s="4" t="str">
        <f>IFERROR(VLOOKUP(LEFT($A43,6),Data!$A:$F,5,FALSE),"")</f>
        <v>Стрит</v>
      </c>
      <c r="E43" s="4" t="str">
        <f>IFERROR(VLOOKUP(LEFT($A43,6),Data!$A:$F,8,FALSE),"")</f>
        <v/>
      </c>
      <c r="F43" s="4" t="str">
        <f>IFERROR(VLOOKUP(LEFT($A43,6),Data!$A:$F,7,FALSE),"")</f>
        <v/>
      </c>
      <c r="G43" s="4" t="str">
        <f>IFERROR(VLOOKUP(LEFT($A43,6),Data!$A:$F,6,FALSE),"")</f>
        <v>ЗФТ</v>
      </c>
      <c r="H43" s="4" t="str">
        <f>IFERROR(VLOOKUP(LEFT($A43,6),Data!$A:$F,9,FALSE),"")</f>
        <v/>
      </c>
      <c r="I43" s="21" t="str">
        <f>IFERROR(VLOOKUP(LEFT($A43,6),Data!$A:$F,10,FALSE),"")</f>
        <v/>
      </c>
      <c r="J43" s="6" t="str">
        <f>IFERROR(VLOOKUP(LEFT($A43,6),Data!$A:$F,13,FALSE),"")</f>
        <v/>
      </c>
      <c r="K43" s="21" t="str">
        <f>IFERROR(VLOOKUP(LEFT($A43,6),Data!$A:$F,14,FALSE),"")</f>
        <v/>
      </c>
      <c r="L43" s="6">
        <v>1</v>
      </c>
      <c r="M43" s="4">
        <v>130284337.52</v>
      </c>
      <c r="N43" s="4">
        <v>233876</v>
      </c>
      <c r="O43" s="4">
        <f t="shared" si="0"/>
        <v>557.06587046127004</v>
      </c>
      <c r="P43" s="56">
        <v>75.3</v>
      </c>
      <c r="Q43" s="27">
        <v>0.54655277194188889</v>
      </c>
      <c r="R43" s="28">
        <v>0.29736200443050509</v>
      </c>
      <c r="S43" s="29">
        <v>0.15608522362760599</v>
      </c>
      <c r="T43" s="8">
        <v>0.19190665700000001</v>
      </c>
      <c r="U43" s="9">
        <v>2.6331125E-2</v>
      </c>
      <c r="V43" s="9">
        <v>1.1319106000000001E-2</v>
      </c>
      <c r="W43" s="9">
        <v>1.2964554999999999E-2</v>
      </c>
      <c r="X43" s="9">
        <v>1.8729498000000001E-2</v>
      </c>
      <c r="Y43" s="9">
        <v>8.5320095999999998E-2</v>
      </c>
      <c r="Z43" s="9">
        <v>2.2392171999999998E-2</v>
      </c>
      <c r="AA43" s="9">
        <v>4.1044018000000002E-2</v>
      </c>
      <c r="AB43" s="9">
        <v>3.3822309000000002E-2</v>
      </c>
      <c r="AC43" s="9">
        <v>7.0303040999999997E-2</v>
      </c>
      <c r="AD43" s="9">
        <v>0.100989251</v>
      </c>
      <c r="AE43" s="9">
        <v>2.6921264E-2</v>
      </c>
      <c r="AF43" s="9">
        <v>4.4158571000000001E-2</v>
      </c>
      <c r="AG43" s="9">
        <v>3.1157240999999999E-2</v>
      </c>
      <c r="AH43" s="9">
        <v>1.0037852999999999E-2</v>
      </c>
      <c r="AI43" s="9">
        <v>9.3132746000000002E-2</v>
      </c>
      <c r="AJ43" s="9">
        <v>3.7017349999999998E-3</v>
      </c>
      <c r="AK43" s="9">
        <v>8.0838172E-2</v>
      </c>
      <c r="AL43" s="9">
        <v>1.5599457000000001E-2</v>
      </c>
      <c r="AM43" s="9">
        <v>3.0070797E-2</v>
      </c>
      <c r="AN43" s="9">
        <v>3.0895940000000002E-3</v>
      </c>
      <c r="AO43" s="9">
        <v>7.6758180000000001E-3</v>
      </c>
      <c r="AP43" s="9">
        <v>2.0829759999999999E-2</v>
      </c>
      <c r="AQ43" s="9">
        <v>1.5509665000000001E-2</v>
      </c>
      <c r="AR43" s="10">
        <v>2.155499E-3</v>
      </c>
    </row>
    <row r="44" spans="1:44" hidden="1" outlineLevel="1" x14ac:dyDescent="0.25">
      <c r="A44" s="52" t="s">
        <v>497</v>
      </c>
      <c r="B44" s="20" t="str">
        <f>IFERROR(VLOOKUP(LEFT($A44,6),Data!$A:$F,2,FALSE),"")</f>
        <v>БЕ Озерки СЗ</v>
      </c>
      <c r="C44" s="4" t="str">
        <f>IFERROR(VLOOKUP(LEFT($A44,6),Data!$A:$F,4,FALSE),"")</f>
        <v>Озерки</v>
      </c>
      <c r="D44" s="4" t="str">
        <f>IFERROR(VLOOKUP(LEFT($A44,6),Data!$A:$F,5,FALSE),"")</f>
        <v>Стрит</v>
      </c>
      <c r="E44" s="4" t="str">
        <f>IFERROR(VLOOKUP(LEFT($A44,6),Data!$A:$F,8,FALSE),"")</f>
        <v/>
      </c>
      <c r="F44" s="4" t="str">
        <f>IFERROR(VLOOKUP(LEFT($A44,6),Data!$A:$F,7,FALSE),"")</f>
        <v/>
      </c>
      <c r="G44" s="4" t="str">
        <f>IFERROR(VLOOKUP(LEFT($A44,6),Data!$A:$F,6,FALSE),"")</f>
        <v>ЗФТ</v>
      </c>
      <c r="H44" s="4" t="str">
        <f>IFERROR(VLOOKUP(LEFT($A44,6),Data!$A:$F,9,FALSE),"")</f>
        <v/>
      </c>
      <c r="I44" s="21" t="str">
        <f>IFERROR(VLOOKUP(LEFT($A44,6),Data!$A:$F,10,FALSE),"")</f>
        <v/>
      </c>
      <c r="J44" s="6" t="str">
        <f>IFERROR(VLOOKUP(LEFT($A44,6),Data!$A:$F,13,FALSE),"")</f>
        <v/>
      </c>
      <c r="K44" s="21" t="str">
        <f>IFERROR(VLOOKUP(LEFT($A44,6),Data!$A:$F,14,FALSE),"")</f>
        <v/>
      </c>
      <c r="L44" s="6">
        <v>1</v>
      </c>
      <c r="M44" s="4">
        <v>114992373.79000001</v>
      </c>
      <c r="N44" s="4">
        <v>249766</v>
      </c>
      <c r="O44" s="4">
        <f t="shared" si="0"/>
        <v>460.40042996244489</v>
      </c>
      <c r="P44" s="56">
        <v>69.2</v>
      </c>
      <c r="Q44" s="27">
        <v>0.48509468806902573</v>
      </c>
      <c r="R44" s="28">
        <v>0.34784709786243689</v>
      </c>
      <c r="S44" s="29">
        <v>0.16705821406853749</v>
      </c>
      <c r="T44" s="8">
        <v>0.13379089599999999</v>
      </c>
      <c r="U44" s="9">
        <v>1.7939276000000001E-2</v>
      </c>
      <c r="V44" s="9">
        <v>1.0354837E-2</v>
      </c>
      <c r="W44" s="9">
        <v>1.0481377E-2</v>
      </c>
      <c r="X44" s="9">
        <v>1.596943E-2</v>
      </c>
      <c r="Y44" s="9">
        <v>5.8876327999999999E-2</v>
      </c>
      <c r="Z44" s="9">
        <v>1.8992650999999999E-2</v>
      </c>
      <c r="AA44" s="9">
        <v>3.8411355000000001E-2</v>
      </c>
      <c r="AB44" s="9">
        <v>4.6475258999999998E-2</v>
      </c>
      <c r="AC44" s="9">
        <v>7.6446776999999994E-2</v>
      </c>
      <c r="AD44" s="9">
        <v>0.105017745</v>
      </c>
      <c r="AE44" s="9">
        <v>3.6295580000000001E-2</v>
      </c>
      <c r="AF44" s="9">
        <v>5.4314020999999997E-2</v>
      </c>
      <c r="AG44" s="9">
        <v>3.0093786000000001E-2</v>
      </c>
      <c r="AH44" s="9">
        <v>1.2931415E-2</v>
      </c>
      <c r="AI44" s="9">
        <v>0.13284710599999999</v>
      </c>
      <c r="AJ44" s="9">
        <v>3.031897E-3</v>
      </c>
      <c r="AK44" s="9">
        <v>9.6108764999999999E-2</v>
      </c>
      <c r="AL44" s="9">
        <v>1.6584934999999999E-2</v>
      </c>
      <c r="AM44" s="9">
        <v>3.3523337E-2</v>
      </c>
      <c r="AN44" s="9">
        <v>2.6232759999999999E-3</v>
      </c>
      <c r="AO44" s="9">
        <v>8.5449089999999998E-3</v>
      </c>
      <c r="AP44" s="9">
        <v>1.2796167000000001E-2</v>
      </c>
      <c r="AQ44" s="9">
        <v>2.4812523E-2</v>
      </c>
      <c r="AR44" s="10">
        <v>2.7363520000000001E-3</v>
      </c>
    </row>
    <row r="45" spans="1:44" hidden="1" outlineLevel="1" x14ac:dyDescent="0.25">
      <c r="A45" s="52" t="s">
        <v>499</v>
      </c>
      <c r="B45" s="20" t="str">
        <f>IFERROR(VLOOKUP(LEFT($A45,6),Data!$A:$F,2,FALSE),"")</f>
        <v>БЕ Озерки СЗ</v>
      </c>
      <c r="C45" s="4" t="str">
        <f>IFERROR(VLOOKUP(LEFT($A45,6),Data!$A:$F,4,FALSE),"")</f>
        <v>Озерки</v>
      </c>
      <c r="D45" s="4" t="str">
        <f>IFERROR(VLOOKUP(LEFT($A45,6),Data!$A:$F,5,FALSE),"")</f>
        <v>Стрит</v>
      </c>
      <c r="E45" s="4" t="str">
        <f>IFERROR(VLOOKUP(LEFT($A45,6),Data!$A:$F,8,FALSE),"")</f>
        <v/>
      </c>
      <c r="F45" s="4" t="str">
        <f>IFERROR(VLOOKUP(LEFT($A45,6),Data!$A:$F,7,FALSE),"")</f>
        <v/>
      </c>
      <c r="G45" s="4" t="str">
        <f>IFERROR(VLOOKUP(LEFT($A45,6),Data!$A:$F,6,FALSE),"")</f>
        <v>ЗФТ</v>
      </c>
      <c r="H45" s="4" t="str">
        <f>IFERROR(VLOOKUP(LEFT($A45,6),Data!$A:$F,9,FALSE),"")</f>
        <v/>
      </c>
      <c r="I45" s="21" t="str">
        <f>IFERROR(VLOOKUP(LEFT($A45,6),Data!$A:$F,10,FALSE),"")</f>
        <v/>
      </c>
      <c r="J45" s="6" t="str">
        <f>IFERROR(VLOOKUP(LEFT($A45,6),Data!$A:$F,13,FALSE),"")</f>
        <v/>
      </c>
      <c r="K45" s="21" t="str">
        <f>IFERROR(VLOOKUP(LEFT($A45,6),Data!$A:$F,14,FALSE),"")</f>
        <v/>
      </c>
      <c r="L45" s="6">
        <v>1</v>
      </c>
      <c r="M45" s="4">
        <v>138884189.06999999</v>
      </c>
      <c r="N45" s="4">
        <v>291965</v>
      </c>
      <c r="O45" s="4">
        <f t="shared" si="0"/>
        <v>475.68780185981194</v>
      </c>
      <c r="P45" s="56">
        <v>51.6</v>
      </c>
      <c r="Q45" s="27">
        <v>0.52402662355578866</v>
      </c>
      <c r="R45" s="28">
        <v>0.32437022614421479</v>
      </c>
      <c r="S45" s="29">
        <v>0.15160315029999649</v>
      </c>
      <c r="T45" s="8">
        <v>0.17647115699999999</v>
      </c>
      <c r="U45" s="9">
        <v>2.3872839999999999E-2</v>
      </c>
      <c r="V45" s="9">
        <v>9.2678970000000006E-3</v>
      </c>
      <c r="W45" s="9">
        <v>1.1530604E-2</v>
      </c>
      <c r="X45" s="9">
        <v>1.2864877E-2</v>
      </c>
      <c r="Y45" s="9">
        <v>6.3497541000000005E-2</v>
      </c>
      <c r="Z45" s="9">
        <v>2.1632604E-2</v>
      </c>
      <c r="AA45" s="9">
        <v>3.8042896E-2</v>
      </c>
      <c r="AB45" s="9">
        <v>4.0983683E-2</v>
      </c>
      <c r="AC45" s="9">
        <v>7.5781623000000006E-2</v>
      </c>
      <c r="AD45" s="9">
        <v>0.109089992</v>
      </c>
      <c r="AE45" s="9">
        <v>2.9528325000000001E-2</v>
      </c>
      <c r="AF45" s="9">
        <v>5.0347478000000001E-2</v>
      </c>
      <c r="AG45" s="9">
        <v>3.4030323000000001E-2</v>
      </c>
      <c r="AH45" s="9">
        <v>1.3370755999999999E-2</v>
      </c>
      <c r="AI45" s="9">
        <v>0.110012022</v>
      </c>
      <c r="AJ45" s="9">
        <v>5.0284040000000002E-3</v>
      </c>
      <c r="AK45" s="9">
        <v>7.8615740000000003E-2</v>
      </c>
      <c r="AL45" s="9">
        <v>1.9886451999999999E-2</v>
      </c>
      <c r="AM45" s="9">
        <v>2.7004413000000001E-2</v>
      </c>
      <c r="AN45" s="9">
        <v>3.2223500000000001E-3</v>
      </c>
      <c r="AO45" s="9">
        <v>9.1038179999999996E-3</v>
      </c>
      <c r="AP45" s="9">
        <v>1.5145791E-2</v>
      </c>
      <c r="AQ45" s="9">
        <v>1.8006832E-2</v>
      </c>
      <c r="AR45" s="10">
        <v>3.6615829999999999E-3</v>
      </c>
    </row>
    <row r="46" spans="1:44" hidden="1" outlineLevel="1" x14ac:dyDescent="0.25">
      <c r="A46" s="52" t="s">
        <v>503</v>
      </c>
      <c r="B46" s="20" t="str">
        <f>IFERROR(VLOOKUP(LEFT($A46,6),Data!$A:$F,2,FALSE),"")</f>
        <v>БЕ Озерки СЗ</v>
      </c>
      <c r="C46" s="4" t="str">
        <f>IFERROR(VLOOKUP(LEFT($A46,6),Data!$A:$F,4,FALSE),"")</f>
        <v>Озерки</v>
      </c>
      <c r="D46" s="4" t="str">
        <f>IFERROR(VLOOKUP(LEFT($A46,6),Data!$A:$F,5,FALSE),"")</f>
        <v>Стрит</v>
      </c>
      <c r="E46" s="4" t="str">
        <f>IFERROR(VLOOKUP(LEFT($A46,6),Data!$A:$F,8,FALSE),"")</f>
        <v/>
      </c>
      <c r="F46" s="4" t="str">
        <f>IFERROR(VLOOKUP(LEFT($A46,6),Data!$A:$F,7,FALSE),"")</f>
        <v/>
      </c>
      <c r="G46" s="4" t="str">
        <f>IFERROR(VLOOKUP(LEFT($A46,6),Data!$A:$F,6,FALSE),"")</f>
        <v>ЗФТ</v>
      </c>
      <c r="H46" s="4" t="str">
        <f>IFERROR(VLOOKUP(LEFT($A46,6),Data!$A:$F,9,FALSE),"")</f>
        <v/>
      </c>
      <c r="I46" s="21" t="str">
        <f>IFERROR(VLOOKUP(LEFT($A46,6),Data!$A:$F,10,FALSE),"")</f>
        <v/>
      </c>
      <c r="J46" s="6" t="str">
        <f>IFERROR(VLOOKUP(LEFT($A46,6),Data!$A:$F,13,FALSE),"")</f>
        <v/>
      </c>
      <c r="K46" s="21" t="str">
        <f>IFERROR(VLOOKUP(LEFT($A46,6),Data!$A:$F,14,FALSE),"")</f>
        <v/>
      </c>
      <c r="L46" s="6">
        <v>1</v>
      </c>
      <c r="M46" s="4">
        <v>118425862.63</v>
      </c>
      <c r="N46" s="4">
        <v>237679</v>
      </c>
      <c r="O46" s="4">
        <f t="shared" si="0"/>
        <v>498.25968061965926</v>
      </c>
      <c r="P46" s="56">
        <v>70.099999999999994</v>
      </c>
      <c r="Q46" s="27">
        <v>0.53471932922545196</v>
      </c>
      <c r="R46" s="28">
        <v>0.32379920853984562</v>
      </c>
      <c r="S46" s="29">
        <v>0.14148146223470251</v>
      </c>
      <c r="T46" s="8">
        <v>0.162791986</v>
      </c>
      <c r="U46" s="9">
        <v>2.4187971999999999E-2</v>
      </c>
      <c r="V46" s="9">
        <v>9.4059239999999995E-3</v>
      </c>
      <c r="W46" s="9">
        <v>1.0660971999999999E-2</v>
      </c>
      <c r="X46" s="9">
        <v>1.8768061999999999E-2</v>
      </c>
      <c r="Y46" s="9">
        <v>5.9547764000000003E-2</v>
      </c>
      <c r="Z46" s="9">
        <v>1.7975221999999999E-2</v>
      </c>
      <c r="AA46" s="9">
        <v>4.3266333999999997E-2</v>
      </c>
      <c r="AB46" s="9">
        <v>4.0160161E-2</v>
      </c>
      <c r="AC46" s="9">
        <v>7.0255697000000006E-2</v>
      </c>
      <c r="AD46" s="9">
        <v>0.114049145</v>
      </c>
      <c r="AE46" s="9">
        <v>2.7505708E-2</v>
      </c>
      <c r="AF46" s="9">
        <v>4.7376124999999998E-2</v>
      </c>
      <c r="AG46" s="9">
        <v>3.1253273999999998E-2</v>
      </c>
      <c r="AH46" s="9">
        <v>1.4161366999999999E-2</v>
      </c>
      <c r="AI46" s="9">
        <v>0.12669819199999999</v>
      </c>
      <c r="AJ46" s="9">
        <v>2.9339969999999998E-3</v>
      </c>
      <c r="AK46" s="9">
        <v>8.3009158E-2</v>
      </c>
      <c r="AL46" s="9">
        <v>2.8164400999999999E-2</v>
      </c>
      <c r="AM46" s="9">
        <v>2.3227218000000001E-2</v>
      </c>
      <c r="AN46" s="9">
        <v>3.0374809999999999E-3</v>
      </c>
      <c r="AO46" s="9">
        <v>6.760037E-3</v>
      </c>
      <c r="AP46" s="9">
        <v>1.4959882000000001E-2</v>
      </c>
      <c r="AQ46" s="9">
        <v>1.7326474000000001E-2</v>
      </c>
      <c r="AR46" s="10">
        <v>2.5174469999999999E-3</v>
      </c>
    </row>
    <row r="47" spans="1:44" hidden="1" outlineLevel="1" x14ac:dyDescent="0.25">
      <c r="A47" s="52" t="s">
        <v>507</v>
      </c>
      <c r="B47" s="20" t="str">
        <f>IFERROR(VLOOKUP(LEFT($A47,6),Data!$A:$F,2,FALSE),"")</f>
        <v>БЕ Озерки СЗ</v>
      </c>
      <c r="C47" s="4" t="str">
        <f>IFERROR(VLOOKUP(LEFT($A47,6),Data!$A:$F,4,FALSE),"")</f>
        <v>Озерки</v>
      </c>
      <c r="D47" s="4" t="str">
        <f>IFERROR(VLOOKUP(LEFT($A47,6),Data!$A:$F,5,FALSE),"")</f>
        <v>Стрит</v>
      </c>
      <c r="E47" s="4" t="str">
        <f>IFERROR(VLOOKUP(LEFT($A47,6),Data!$A:$F,8,FALSE),"")</f>
        <v/>
      </c>
      <c r="F47" s="4" t="str">
        <f>IFERROR(VLOOKUP(LEFT($A47,6),Data!$A:$F,7,FALSE),"")</f>
        <v/>
      </c>
      <c r="G47" s="4" t="str">
        <f>IFERROR(VLOOKUP(LEFT($A47,6),Data!$A:$F,6,FALSE),"")</f>
        <v>ЗФТ</v>
      </c>
      <c r="H47" s="4" t="str">
        <f>IFERROR(VLOOKUP(LEFT($A47,6),Data!$A:$F,9,FALSE),"")</f>
        <v/>
      </c>
      <c r="I47" s="21" t="str">
        <f>IFERROR(VLOOKUP(LEFT($A47,6),Data!$A:$F,10,FALSE),"")</f>
        <v/>
      </c>
      <c r="J47" s="6" t="str">
        <f>IFERROR(VLOOKUP(LEFT($A47,6),Data!$A:$F,13,FALSE),"")</f>
        <v/>
      </c>
      <c r="K47" s="21" t="str">
        <f>IFERROR(VLOOKUP(LEFT($A47,6),Data!$A:$F,14,FALSE),"")</f>
        <v/>
      </c>
      <c r="L47" s="6">
        <v>1</v>
      </c>
      <c r="M47" s="4">
        <v>142909633.09999999</v>
      </c>
      <c r="N47" s="4">
        <v>290861</v>
      </c>
      <c r="O47" s="4">
        <f t="shared" si="0"/>
        <v>491.33308728224131</v>
      </c>
      <c r="P47" s="56">
        <v>67.5</v>
      </c>
      <c r="Q47" s="27">
        <v>0.48632273610215998</v>
      </c>
      <c r="R47" s="28">
        <v>0.35040532514545059</v>
      </c>
      <c r="S47" s="29">
        <v>0.16327193875238941</v>
      </c>
      <c r="T47" s="8">
        <v>0.176512843</v>
      </c>
      <c r="U47" s="9">
        <v>2.5231369E-2</v>
      </c>
      <c r="V47" s="9">
        <v>1.1664623000000001E-2</v>
      </c>
      <c r="W47" s="9">
        <v>1.2053593E-2</v>
      </c>
      <c r="X47" s="9">
        <v>1.8540516999999999E-2</v>
      </c>
      <c r="Y47" s="9">
        <v>8.6382461999999993E-2</v>
      </c>
      <c r="Z47" s="9">
        <v>2.0698873999999999E-2</v>
      </c>
      <c r="AA47" s="9">
        <v>3.4162792999999997E-2</v>
      </c>
      <c r="AB47" s="9">
        <v>3.7481766999999999E-2</v>
      </c>
      <c r="AC47" s="9">
        <v>7.2122538E-2</v>
      </c>
      <c r="AD47" s="9">
        <v>0.103907743</v>
      </c>
      <c r="AE47" s="9">
        <v>3.0267052999999999E-2</v>
      </c>
      <c r="AF47" s="9">
        <v>4.5794546999999998E-2</v>
      </c>
      <c r="AG47" s="9">
        <v>3.3416548999999997E-2</v>
      </c>
      <c r="AH47" s="9">
        <v>1.1467463000000001E-2</v>
      </c>
      <c r="AI47" s="9">
        <v>0.120274307</v>
      </c>
      <c r="AJ47" s="9">
        <v>2.0505219999999999E-3</v>
      </c>
      <c r="AK47" s="9">
        <v>7.7580846999999994E-2</v>
      </c>
      <c r="AL47" s="9">
        <v>1.1067132E-2</v>
      </c>
      <c r="AM47" s="9">
        <v>2.2453506000000002E-2</v>
      </c>
      <c r="AN47" s="9">
        <v>3.0794889999999999E-3</v>
      </c>
      <c r="AO47" s="9">
        <v>1.0942234E-2</v>
      </c>
      <c r="AP47" s="9">
        <v>1.5044483000000001E-2</v>
      </c>
      <c r="AQ47" s="9">
        <v>1.6214887000000001E-2</v>
      </c>
      <c r="AR47" s="10">
        <v>1.5878590000000001E-3</v>
      </c>
    </row>
    <row r="48" spans="1:44" hidden="1" outlineLevel="1" x14ac:dyDescent="0.25">
      <c r="A48" s="52" t="s">
        <v>511</v>
      </c>
      <c r="B48" s="20" t="str">
        <f>IFERROR(VLOOKUP(LEFT($A48,6),Data!$A:$F,2,FALSE),"")</f>
        <v>БЕ Озерки СЗ</v>
      </c>
      <c r="C48" s="4" t="str">
        <f>IFERROR(VLOOKUP(LEFT($A48,6),Data!$A:$F,4,FALSE),"")</f>
        <v>Озерки</v>
      </c>
      <c r="D48" s="4" t="str">
        <f>IFERROR(VLOOKUP(LEFT($A48,6),Data!$A:$F,5,FALSE),"")</f>
        <v>Стрит</v>
      </c>
      <c r="E48" s="4" t="str">
        <f>IFERROR(VLOOKUP(LEFT($A48,6),Data!$A:$F,8,FALSE),"")</f>
        <v/>
      </c>
      <c r="F48" s="4" t="str">
        <f>IFERROR(VLOOKUP(LEFT($A48,6),Data!$A:$F,7,FALSE),"")</f>
        <v/>
      </c>
      <c r="G48" s="4" t="str">
        <f>IFERROR(VLOOKUP(LEFT($A48,6),Data!$A:$F,6,FALSE),"")</f>
        <v>ОФТ</v>
      </c>
      <c r="H48" s="4" t="str">
        <f>IFERROR(VLOOKUP(LEFT($A48,6),Data!$A:$F,9,FALSE),"")</f>
        <v/>
      </c>
      <c r="I48" s="21" t="str">
        <f>IFERROR(VLOOKUP(LEFT($A48,6),Data!$A:$F,10,FALSE),"")</f>
        <v/>
      </c>
      <c r="J48" s="6" t="str">
        <f>IFERROR(VLOOKUP(LEFT($A48,6),Data!$A:$F,13,FALSE),"")</f>
        <v/>
      </c>
      <c r="K48" s="21" t="str">
        <f>IFERROR(VLOOKUP(LEFT($A48,6),Data!$A:$F,14,FALSE),"")</f>
        <v/>
      </c>
      <c r="L48" s="6">
        <v>1</v>
      </c>
      <c r="M48" s="4">
        <v>133509730.23</v>
      </c>
      <c r="N48" s="4">
        <v>279922</v>
      </c>
      <c r="O48" s="4">
        <f t="shared" si="0"/>
        <v>476.95333067783167</v>
      </c>
      <c r="P48" s="56">
        <v>72.2</v>
      </c>
      <c r="Q48" s="27">
        <v>0.5127691176721304</v>
      </c>
      <c r="R48" s="28">
        <v>0.34840025997106128</v>
      </c>
      <c r="S48" s="29">
        <v>0.13883062235680829</v>
      </c>
      <c r="T48" s="8">
        <v>0.14213271899999999</v>
      </c>
      <c r="U48" s="9">
        <v>1.9439564999999999E-2</v>
      </c>
      <c r="V48" s="9">
        <v>1.1426865E-2</v>
      </c>
      <c r="W48" s="9">
        <v>1.0145984E-2</v>
      </c>
      <c r="X48" s="9">
        <v>1.7171986E-2</v>
      </c>
      <c r="Y48" s="9">
        <v>5.6783416000000003E-2</v>
      </c>
      <c r="Z48" s="9">
        <v>1.7955459999999999E-2</v>
      </c>
      <c r="AA48" s="9">
        <v>3.9370226000000001E-2</v>
      </c>
      <c r="AB48" s="9">
        <v>5.1306421999999997E-2</v>
      </c>
      <c r="AC48" s="9">
        <v>7.0720839999999993E-2</v>
      </c>
      <c r="AD48" s="9">
        <v>0.109267656</v>
      </c>
      <c r="AE48" s="9">
        <v>2.8466267999999999E-2</v>
      </c>
      <c r="AF48" s="9">
        <v>5.0945415000000001E-2</v>
      </c>
      <c r="AG48" s="9">
        <v>2.8640256999999999E-2</v>
      </c>
      <c r="AH48" s="9">
        <v>1.3343654999999999E-2</v>
      </c>
      <c r="AI48" s="9">
        <v>0.128459716</v>
      </c>
      <c r="AJ48" s="9">
        <v>4.9681780000000002E-3</v>
      </c>
      <c r="AK48" s="9">
        <v>8.5268510000000006E-2</v>
      </c>
      <c r="AL48" s="9">
        <v>3.0603480999999998E-2</v>
      </c>
      <c r="AM48" s="9">
        <v>3.4121013999999998E-2</v>
      </c>
      <c r="AN48" s="9">
        <v>3.7093870000000002E-3</v>
      </c>
      <c r="AO48" s="9">
        <v>9.2366740000000003E-3</v>
      </c>
      <c r="AP48" s="9">
        <v>1.3422313999999999E-2</v>
      </c>
      <c r="AQ48" s="9">
        <v>1.8486203E-2</v>
      </c>
      <c r="AR48" s="10">
        <v>4.6077899999999996E-3</v>
      </c>
    </row>
    <row r="49" spans="1:44" hidden="1" outlineLevel="1" x14ac:dyDescent="0.25">
      <c r="A49" s="52" t="s">
        <v>517</v>
      </c>
      <c r="B49" s="20" t="str">
        <f>IFERROR(VLOOKUP(LEFT($A49,6),Data!$A:$F,2,FALSE),"")</f>
        <v>БЕ Озерки СЗ</v>
      </c>
      <c r="C49" s="4" t="str">
        <f>IFERROR(VLOOKUP(LEFT($A49,6),Data!$A:$F,4,FALSE),"")</f>
        <v>Озерки</v>
      </c>
      <c r="D49" s="4" t="str">
        <f>IFERROR(VLOOKUP(LEFT($A49,6),Data!$A:$F,5,FALSE),"")</f>
        <v>Стрит</v>
      </c>
      <c r="E49" s="4" t="str">
        <f>IFERROR(VLOOKUP(LEFT($A49,6),Data!$A:$F,8,FALSE),"")</f>
        <v/>
      </c>
      <c r="F49" s="4" t="str">
        <f>IFERROR(VLOOKUP(LEFT($A49,6),Data!$A:$F,7,FALSE),"")</f>
        <v/>
      </c>
      <c r="G49" s="4" t="str">
        <f>IFERROR(VLOOKUP(LEFT($A49,6),Data!$A:$F,6,FALSE),"")</f>
        <v>ЗФТ</v>
      </c>
      <c r="H49" s="4" t="str">
        <f>IFERROR(VLOOKUP(LEFT($A49,6),Data!$A:$F,9,FALSE),"")</f>
        <v/>
      </c>
      <c r="I49" s="21" t="str">
        <f>IFERROR(VLOOKUP(LEFT($A49,6),Data!$A:$F,10,FALSE),"")</f>
        <v/>
      </c>
      <c r="J49" s="6" t="str">
        <f>IFERROR(VLOOKUP(LEFT($A49,6),Data!$A:$F,13,FALSE),"")</f>
        <v/>
      </c>
      <c r="K49" s="21" t="str">
        <f>IFERROR(VLOOKUP(LEFT($A49,6),Data!$A:$F,14,FALSE),"")</f>
        <v/>
      </c>
      <c r="L49" s="6">
        <v>1</v>
      </c>
      <c r="M49" s="4">
        <v>141301254.5</v>
      </c>
      <c r="N49" s="4">
        <v>296112</v>
      </c>
      <c r="O49" s="4">
        <f t="shared" si="0"/>
        <v>477.18854521262227</v>
      </c>
      <c r="P49" s="56">
        <v>76.900000000000006</v>
      </c>
      <c r="Q49" s="27">
        <v>0.50179777736670672</v>
      </c>
      <c r="R49" s="28">
        <v>0.34374408442697563</v>
      </c>
      <c r="S49" s="29">
        <v>0.15445813820631771</v>
      </c>
      <c r="T49" s="8">
        <v>0.134802799</v>
      </c>
      <c r="U49" s="9">
        <v>1.8325615999999999E-2</v>
      </c>
      <c r="V49" s="9">
        <v>1.0468461E-2</v>
      </c>
      <c r="W49" s="9">
        <v>1.0454176000000001E-2</v>
      </c>
      <c r="X49" s="9">
        <v>1.7074651999999999E-2</v>
      </c>
      <c r="Y49" s="9">
        <v>4.9862034E-2</v>
      </c>
      <c r="Z49" s="9">
        <v>1.7956889E-2</v>
      </c>
      <c r="AA49" s="9">
        <v>3.8284344999999997E-2</v>
      </c>
      <c r="AB49" s="9">
        <v>4.8832610999999998E-2</v>
      </c>
      <c r="AC49" s="9">
        <v>7.5671664999999999E-2</v>
      </c>
      <c r="AD49" s="9">
        <v>0.113551006</v>
      </c>
      <c r="AE49" s="9">
        <v>3.2619826999999997E-2</v>
      </c>
      <c r="AF49" s="9">
        <v>5.4549072999999997E-2</v>
      </c>
      <c r="AG49" s="9">
        <v>2.7135704E-2</v>
      </c>
      <c r="AH49" s="9">
        <v>1.448618E-2</v>
      </c>
      <c r="AI49" s="9">
        <v>0.13605255799999999</v>
      </c>
      <c r="AJ49" s="9">
        <v>4.5772139999999996E-3</v>
      </c>
      <c r="AK49" s="9">
        <v>9.6625056000000001E-2</v>
      </c>
      <c r="AL49" s="9">
        <v>2.2614268999999999E-2</v>
      </c>
      <c r="AM49" s="9">
        <v>2.9366923999999999E-2</v>
      </c>
      <c r="AN49" s="9">
        <v>3.0923790000000001E-3</v>
      </c>
      <c r="AO49" s="9">
        <v>7.2292709999999998E-3</v>
      </c>
      <c r="AP49" s="9">
        <v>1.3240637E-2</v>
      </c>
      <c r="AQ49" s="9">
        <v>2.017965E-2</v>
      </c>
      <c r="AR49" s="10">
        <v>2.9470059999999998E-3</v>
      </c>
    </row>
    <row r="50" spans="1:44" hidden="1" outlineLevel="1" x14ac:dyDescent="0.25">
      <c r="A50" s="52" t="s">
        <v>571</v>
      </c>
      <c r="B50" s="20" t="str">
        <f>IFERROR(VLOOKUP(LEFT($A50,6),Data!$A:$F,2,FALSE),"")</f>
        <v>БЕ Озерки СЗ</v>
      </c>
      <c r="C50" s="4" t="str">
        <f>IFERROR(VLOOKUP(LEFT($A50,6),Data!$A:$F,4,FALSE),"")</f>
        <v>Озерки</v>
      </c>
      <c r="D50" s="4" t="str">
        <f>IFERROR(VLOOKUP(LEFT($A50,6),Data!$A:$F,5,FALSE),"")</f>
        <v>Стрит</v>
      </c>
      <c r="E50" s="4" t="str">
        <f>IFERROR(VLOOKUP(LEFT($A50,6),Data!$A:$F,8,FALSE),"")</f>
        <v/>
      </c>
      <c r="F50" s="4" t="str">
        <f>IFERROR(VLOOKUP(LEFT($A50,6),Data!$A:$F,7,FALSE),"")</f>
        <v/>
      </c>
      <c r="G50" s="4" t="str">
        <f>IFERROR(VLOOKUP(LEFT($A50,6),Data!$A:$F,6,FALSE),"")</f>
        <v>ЗФТ</v>
      </c>
      <c r="H50" s="4" t="str">
        <f>IFERROR(VLOOKUP(LEFT($A50,6),Data!$A:$F,9,FALSE),"")</f>
        <v/>
      </c>
      <c r="I50" s="21" t="str">
        <f>IFERROR(VLOOKUP(LEFT($A50,6),Data!$A:$F,10,FALSE),"")</f>
        <v/>
      </c>
      <c r="J50" s="6" t="str">
        <f>IFERROR(VLOOKUP(LEFT($A50,6),Data!$A:$F,13,FALSE),"")</f>
        <v/>
      </c>
      <c r="K50" s="21" t="str">
        <f>IFERROR(VLOOKUP(LEFT($A50,6),Data!$A:$F,14,FALSE),"")</f>
        <v/>
      </c>
      <c r="L50" s="6">
        <v>1</v>
      </c>
      <c r="M50" s="4">
        <v>123019831.16</v>
      </c>
      <c r="N50" s="4">
        <v>236659</v>
      </c>
      <c r="O50" s="4">
        <f t="shared" si="0"/>
        <v>519.8189426981437</v>
      </c>
      <c r="P50" s="56">
        <v>40</v>
      </c>
      <c r="Q50" s="27">
        <v>0.52066416534440529</v>
      </c>
      <c r="R50" s="28">
        <v>0.32667256186647242</v>
      </c>
      <c r="S50" s="29">
        <v>0.15266327278912231</v>
      </c>
      <c r="T50" s="8">
        <v>0.16529875299999999</v>
      </c>
      <c r="U50" s="9">
        <v>1.9000945000000002E-2</v>
      </c>
      <c r="V50" s="9">
        <v>8.6871110000000008E-3</v>
      </c>
      <c r="W50" s="9">
        <v>1.0806905E-2</v>
      </c>
      <c r="X50" s="9">
        <v>1.4553293E-2</v>
      </c>
      <c r="Y50" s="9">
        <v>9.2247995999999999E-2</v>
      </c>
      <c r="Z50" s="9">
        <v>2.3040262999999998E-2</v>
      </c>
      <c r="AA50" s="9">
        <v>3.4475455000000002E-2</v>
      </c>
      <c r="AB50" s="9">
        <v>4.1648528999999997E-2</v>
      </c>
      <c r="AC50" s="9">
        <v>7.4733452000000006E-2</v>
      </c>
      <c r="AD50" s="9">
        <v>0.100016729</v>
      </c>
      <c r="AE50" s="9">
        <v>2.8797232999999998E-2</v>
      </c>
      <c r="AF50" s="9">
        <v>4.4040574999999998E-2</v>
      </c>
      <c r="AG50" s="9">
        <v>3.3452337999999998E-2</v>
      </c>
      <c r="AH50" s="9">
        <v>1.1754651E-2</v>
      </c>
      <c r="AI50" s="9">
        <v>0.11931842400000001</v>
      </c>
      <c r="AJ50" s="9">
        <v>2.6224320000000001E-3</v>
      </c>
      <c r="AK50" s="9">
        <v>8.3389671999999998E-2</v>
      </c>
      <c r="AL50" s="9">
        <v>1.9370180000000001E-2</v>
      </c>
      <c r="AM50" s="9">
        <v>2.3798807000000002E-2</v>
      </c>
      <c r="AN50" s="9">
        <v>2.84198E-3</v>
      </c>
      <c r="AO50" s="9">
        <v>1.2003075E-2</v>
      </c>
      <c r="AP50" s="9">
        <v>1.5454855999999999E-2</v>
      </c>
      <c r="AQ50" s="9">
        <v>1.5282228E-2</v>
      </c>
      <c r="AR50" s="10">
        <v>3.3641169999999998E-3</v>
      </c>
    </row>
    <row r="51" spans="1:44" hidden="1" outlineLevel="1" x14ac:dyDescent="0.25">
      <c r="A51" s="52" t="s">
        <v>605</v>
      </c>
      <c r="B51" s="20" t="str">
        <f>IFERROR(VLOOKUP(LEFT($A51,6),Data!$A:$F,2,FALSE),"")</f>
        <v>БЕ Поволжье</v>
      </c>
      <c r="C51" s="4" t="str">
        <f>IFERROR(VLOOKUP(LEFT($A51,6),Data!$A:$F,4,FALSE),"")</f>
        <v>Озерки</v>
      </c>
      <c r="D51" s="4" t="str">
        <f>IFERROR(VLOOKUP(LEFT($A51,6),Data!$A:$F,5,FALSE),"")</f>
        <v>Стрит</v>
      </c>
      <c r="E51" s="4" t="str">
        <f>IFERROR(VLOOKUP(LEFT($A51,6),Data!$A:$F,8,FALSE),"")</f>
        <v/>
      </c>
      <c r="F51" s="4" t="str">
        <f>IFERROR(VLOOKUP(LEFT($A51,6),Data!$A:$F,7,FALSE),"")</f>
        <v/>
      </c>
      <c r="G51" s="4" t="str">
        <f>IFERROR(VLOOKUP(LEFT($A51,6),Data!$A:$F,6,FALSE),"")</f>
        <v>ЗФТ</v>
      </c>
      <c r="H51" s="4" t="str">
        <f>IFERROR(VLOOKUP(LEFT($A51,6),Data!$A:$F,9,FALSE),"")</f>
        <v/>
      </c>
      <c r="I51" s="21" t="str">
        <f>IFERROR(VLOOKUP(LEFT($A51,6),Data!$A:$F,10,FALSE),"")</f>
        <v/>
      </c>
      <c r="J51" s="6" t="str">
        <f>IFERROR(VLOOKUP(LEFT($A51,6),Data!$A:$F,13,FALSE),"")</f>
        <v/>
      </c>
      <c r="K51" s="21" t="str">
        <f>IFERROR(VLOOKUP(LEFT($A51,6),Data!$A:$F,14,FALSE),"")</f>
        <v/>
      </c>
      <c r="L51" s="6">
        <v>1</v>
      </c>
      <c r="M51" s="4">
        <v>141390672.68000001</v>
      </c>
      <c r="N51" s="4">
        <v>298674</v>
      </c>
      <c r="O51" s="4">
        <f t="shared" si="0"/>
        <v>473.39464660465927</v>
      </c>
      <c r="P51" s="56">
        <v>71.5</v>
      </c>
      <c r="Q51" s="27">
        <v>0.52789467884720787</v>
      </c>
      <c r="R51" s="28">
        <v>0.3251510410269538</v>
      </c>
      <c r="S51" s="29">
        <v>0.14695428012583839</v>
      </c>
      <c r="T51" s="8">
        <v>0.120516728</v>
      </c>
      <c r="U51" s="9">
        <v>2.4593090000000001E-2</v>
      </c>
      <c r="V51" s="9">
        <v>1.8261036000000001E-2</v>
      </c>
      <c r="W51" s="9">
        <v>1.4327378999999999E-2</v>
      </c>
      <c r="X51" s="9">
        <v>3.5997379000000003E-2</v>
      </c>
      <c r="Y51" s="9">
        <v>5.2484475000000003E-2</v>
      </c>
      <c r="Z51" s="9">
        <v>1.2419589999999999E-2</v>
      </c>
      <c r="AA51" s="9">
        <v>4.4145181999999998E-2</v>
      </c>
      <c r="AB51" s="9">
        <v>3.8616685999999997E-2</v>
      </c>
      <c r="AC51" s="9">
        <v>7.7457527999999998E-2</v>
      </c>
      <c r="AD51" s="9">
        <v>0.113152118</v>
      </c>
      <c r="AE51" s="9">
        <v>3.3826480999999999E-2</v>
      </c>
      <c r="AF51" s="9">
        <v>3.9717998999999997E-2</v>
      </c>
      <c r="AG51" s="9">
        <v>2.0309573000000001E-2</v>
      </c>
      <c r="AH51" s="9">
        <v>1.6117876E-2</v>
      </c>
      <c r="AI51" s="9">
        <v>0.12819535700000001</v>
      </c>
      <c r="AJ51" s="9">
        <v>2.9658990000000001E-3</v>
      </c>
      <c r="AK51" s="9">
        <v>9.7363763000000006E-2</v>
      </c>
      <c r="AL51" s="9">
        <v>2.1946928000000001E-2</v>
      </c>
      <c r="AM51" s="9">
        <v>2.9700402000000001E-2</v>
      </c>
      <c r="AN51" s="9">
        <v>6.234641E-3</v>
      </c>
      <c r="AO51" s="9">
        <v>5.9621609999999997E-3</v>
      </c>
      <c r="AP51" s="9">
        <v>1.7860871E-2</v>
      </c>
      <c r="AQ51" s="9">
        <v>2.4091520000000002E-2</v>
      </c>
      <c r="AR51" s="10">
        <v>3.7353400000000002E-3</v>
      </c>
    </row>
    <row r="52" spans="1:44" hidden="1" outlineLevel="1" x14ac:dyDescent="0.25">
      <c r="A52" s="52" t="s">
        <v>797</v>
      </c>
      <c r="B52" s="20" t="str">
        <f>IFERROR(VLOOKUP(LEFT($A52,6),Data!$A:$F,2,FALSE),"")</f>
        <v>БЕ Сибирь</v>
      </c>
      <c r="C52" s="4" t="str">
        <f>IFERROR(VLOOKUP(LEFT($A52,6),Data!$A:$F,4,FALSE),"")</f>
        <v>Озерки</v>
      </c>
      <c r="D52" s="4" t="str">
        <f>IFERROR(VLOOKUP(LEFT($A52,6),Data!$A:$F,5,FALSE),"")</f>
        <v>Стрит</v>
      </c>
      <c r="E52" s="4" t="str">
        <f>IFERROR(VLOOKUP(LEFT($A52,6),Data!$A:$F,8,FALSE),"")</f>
        <v/>
      </c>
      <c r="F52" s="4" t="str">
        <f>IFERROR(VLOOKUP(LEFT($A52,6),Data!$A:$F,7,FALSE),"")</f>
        <v/>
      </c>
      <c r="G52" s="4" t="str">
        <f>IFERROR(VLOOKUP(LEFT($A52,6),Data!$A:$F,6,FALSE),"")</f>
        <v>ЗФТ</v>
      </c>
      <c r="H52" s="4" t="str">
        <f>IFERROR(VLOOKUP(LEFT($A52,6),Data!$A:$F,9,FALSE),"")</f>
        <v/>
      </c>
      <c r="I52" s="21" t="str">
        <f>IFERROR(VLOOKUP(LEFT($A52,6),Data!$A:$F,10,FALSE),"")</f>
        <v/>
      </c>
      <c r="J52" s="6" t="str">
        <f>IFERROR(VLOOKUP(LEFT($A52,6),Data!$A:$F,13,FALSE),"")</f>
        <v/>
      </c>
      <c r="K52" s="21" t="str">
        <f>IFERROR(VLOOKUP(LEFT($A52,6),Data!$A:$F,14,FALSE),"")</f>
        <v/>
      </c>
      <c r="L52" s="6">
        <v>1</v>
      </c>
      <c r="M52" s="4">
        <v>141210577.81</v>
      </c>
      <c r="N52" s="4">
        <v>263954</v>
      </c>
      <c r="O52" s="4">
        <f t="shared" si="0"/>
        <v>534.98176883093265</v>
      </c>
      <c r="P52" s="56">
        <v>66</v>
      </c>
      <c r="Q52" s="27">
        <v>0.50304453691763029</v>
      </c>
      <c r="R52" s="28">
        <v>0.33312732064334383</v>
      </c>
      <c r="S52" s="29">
        <v>0.1638281424390258</v>
      </c>
      <c r="T52" s="8">
        <v>0.14653538999999999</v>
      </c>
      <c r="U52" s="9">
        <v>4.2122202999999997E-2</v>
      </c>
      <c r="V52" s="9">
        <v>2.0382161999999999E-2</v>
      </c>
      <c r="W52" s="9">
        <v>1.7749458999999999E-2</v>
      </c>
      <c r="X52" s="9">
        <v>1.5628830999999999E-2</v>
      </c>
      <c r="Y52" s="9">
        <v>0.120847474</v>
      </c>
      <c r="Z52" s="9">
        <v>1.4092341E-2</v>
      </c>
      <c r="AA52" s="9">
        <v>4.5487854000000001E-2</v>
      </c>
      <c r="AB52" s="9">
        <v>6.4131637000000005E-2</v>
      </c>
      <c r="AC52" s="9">
        <v>8.8126278000000002E-2</v>
      </c>
      <c r="AD52" s="9">
        <v>0.101892966</v>
      </c>
      <c r="AE52" s="9">
        <v>2.1551351999999999E-2</v>
      </c>
      <c r="AF52" s="9">
        <v>3.5067415999999997E-2</v>
      </c>
      <c r="AG52" s="9">
        <v>2.3176490000000001E-2</v>
      </c>
      <c r="AH52" s="9">
        <v>9.6702300000000001E-3</v>
      </c>
      <c r="AI52" s="9">
        <v>8.3020168000000005E-2</v>
      </c>
      <c r="AJ52" s="9">
        <v>1.9636459999999999E-3</v>
      </c>
      <c r="AK52" s="9">
        <v>6.8763779999999997E-2</v>
      </c>
      <c r="AL52" s="9">
        <v>1.743047E-2</v>
      </c>
      <c r="AM52" s="9">
        <v>2.1160615000000001E-2</v>
      </c>
      <c r="AN52" s="9">
        <v>3.29189E-3</v>
      </c>
      <c r="AO52" s="9">
        <v>6.1024180000000001E-3</v>
      </c>
      <c r="AP52" s="9">
        <v>1.4248004E-2</v>
      </c>
      <c r="AQ52" s="9">
        <v>1.5414433E-2</v>
      </c>
      <c r="AR52" s="10">
        <v>2.1424920000000002E-3</v>
      </c>
    </row>
    <row r="53" spans="1:44" hidden="1" outlineLevel="1" x14ac:dyDescent="0.25">
      <c r="A53" s="52" t="s">
        <v>969</v>
      </c>
      <c r="B53" s="20" t="str">
        <f>IFERROR(VLOOKUP(LEFT($A53,6),Data!$A:$F,2,FALSE),"")</f>
        <v>БЕ Озерки СЗ</v>
      </c>
      <c r="C53" s="4" t="str">
        <f>IFERROR(VLOOKUP(LEFT($A53,6),Data!$A:$F,4,FALSE),"")</f>
        <v>Озерки</v>
      </c>
      <c r="D53" s="4" t="str">
        <f>IFERROR(VLOOKUP(LEFT($A53,6),Data!$A:$F,5,FALSE),"")</f>
        <v>Стрит</v>
      </c>
      <c r="E53" s="4" t="str">
        <f>IFERROR(VLOOKUP(LEFT($A53,6),Data!$A:$F,8,FALSE),"")</f>
        <v/>
      </c>
      <c r="F53" s="4" t="str">
        <f>IFERROR(VLOOKUP(LEFT($A53,6),Data!$A:$F,7,FALSE),"")</f>
        <v/>
      </c>
      <c r="G53" s="4" t="str">
        <f>IFERROR(VLOOKUP(LEFT($A53,6),Data!$A:$F,6,FALSE),"")</f>
        <v>ОФТ</v>
      </c>
      <c r="H53" s="4" t="str">
        <f>IFERROR(VLOOKUP(LEFT($A53,6),Data!$A:$F,9,FALSE),"")</f>
        <v/>
      </c>
      <c r="I53" s="21" t="str">
        <f>IFERROR(VLOOKUP(LEFT($A53,6),Data!$A:$F,10,FALSE),"")</f>
        <v/>
      </c>
      <c r="J53" s="6" t="str">
        <f>IFERROR(VLOOKUP(LEFT($A53,6),Data!$A:$F,13,FALSE),"")</f>
        <v/>
      </c>
      <c r="K53" s="21" t="str">
        <f>IFERROR(VLOOKUP(LEFT($A53,6),Data!$A:$F,14,FALSE),"")</f>
        <v/>
      </c>
      <c r="L53" s="6">
        <v>1</v>
      </c>
      <c r="M53" s="4">
        <v>134098573.38</v>
      </c>
      <c r="N53" s="4">
        <v>315160</v>
      </c>
      <c r="O53" s="4">
        <f t="shared" si="0"/>
        <v>425.49363301180352</v>
      </c>
      <c r="P53" s="56">
        <v>75</v>
      </c>
      <c r="Q53" s="27">
        <v>0.47381709874424749</v>
      </c>
      <c r="R53" s="28">
        <v>0.35661664731012938</v>
      </c>
      <c r="S53" s="29">
        <v>0.169566253945623</v>
      </c>
      <c r="T53" s="8">
        <v>0.12501599299999999</v>
      </c>
      <c r="U53" s="9">
        <v>2.0077681E-2</v>
      </c>
      <c r="V53" s="9">
        <v>8.0859829999999997E-3</v>
      </c>
      <c r="W53" s="9">
        <v>1.0280048999999999E-2</v>
      </c>
      <c r="X53" s="9">
        <v>1.8210212E-2</v>
      </c>
      <c r="Y53" s="9">
        <v>5.2746069999999999E-2</v>
      </c>
      <c r="Z53" s="9">
        <v>1.9166839000000001E-2</v>
      </c>
      <c r="AA53" s="9">
        <v>3.6475198E-2</v>
      </c>
      <c r="AB53" s="9">
        <v>3.7756549E-2</v>
      </c>
      <c r="AC53" s="9">
        <v>6.2458246000000002E-2</v>
      </c>
      <c r="AD53" s="9">
        <v>0.11295380200000001</v>
      </c>
      <c r="AE53" s="9">
        <v>3.4471297999999997E-2</v>
      </c>
      <c r="AF53" s="9">
        <v>5.1479054000000003E-2</v>
      </c>
      <c r="AG53" s="9">
        <v>2.9134341000000001E-2</v>
      </c>
      <c r="AH53" s="9">
        <v>1.2087128000000001E-2</v>
      </c>
      <c r="AI53" s="9">
        <v>0.14310535599999999</v>
      </c>
      <c r="AJ53" s="9">
        <v>2.8400700000000001E-3</v>
      </c>
      <c r="AK53" s="9">
        <v>9.6744328000000004E-2</v>
      </c>
      <c r="AL53" s="9">
        <v>2.6824295000000001E-2</v>
      </c>
      <c r="AM53" s="9">
        <v>4.2311595E-2</v>
      </c>
      <c r="AN53" s="9">
        <v>4.4651999999999999E-3</v>
      </c>
      <c r="AO53" s="9">
        <v>1.1474264E-2</v>
      </c>
      <c r="AP53" s="9">
        <v>1.5442043000000001E-2</v>
      </c>
      <c r="AQ53" s="9">
        <v>2.1958511999999999E-2</v>
      </c>
      <c r="AR53" s="10">
        <v>4.4358940000000001E-3</v>
      </c>
    </row>
    <row r="54" spans="1:44" hidden="1" outlineLevel="1" x14ac:dyDescent="0.25">
      <c r="A54" s="52" t="s">
        <v>1020</v>
      </c>
      <c r="B54" s="20" t="str">
        <f>IFERROR(VLOOKUP(LEFT($A54,6),Data!$A:$F,2,FALSE),"")</f>
        <v>БЕ Озерки СЗ</v>
      </c>
      <c r="C54" s="4" t="str">
        <f>IFERROR(VLOOKUP(LEFT($A54,6),Data!$A:$F,4,FALSE),"")</f>
        <v>Озерки</v>
      </c>
      <c r="D54" s="4" t="str">
        <f>IFERROR(VLOOKUP(LEFT($A54,6),Data!$A:$F,5,FALSE),"")</f>
        <v>ТЦ</v>
      </c>
      <c r="E54" s="4" t="str">
        <f>IFERROR(VLOOKUP(LEFT($A54,6),Data!$A:$F,8,FALSE),"")</f>
        <v/>
      </c>
      <c r="F54" s="4" t="str">
        <f>IFERROR(VLOOKUP(LEFT($A54,6),Data!$A:$F,7,FALSE),"")</f>
        <v/>
      </c>
      <c r="G54" s="4" t="str">
        <f>IFERROR(VLOOKUP(LEFT($A54,6),Data!$A:$F,6,FALSE),"")</f>
        <v>ЗФТ</v>
      </c>
      <c r="H54" s="4" t="str">
        <f>IFERROR(VLOOKUP(LEFT($A54,6),Data!$A:$F,9,FALSE),"")</f>
        <v/>
      </c>
      <c r="I54" s="21" t="str">
        <f>IFERROR(VLOOKUP(LEFT($A54,6),Data!$A:$F,10,FALSE),"")</f>
        <v/>
      </c>
      <c r="J54" s="6" t="str">
        <f>IFERROR(VLOOKUP(LEFT($A54,6),Data!$A:$F,13,FALSE),"")</f>
        <v/>
      </c>
      <c r="K54" s="21" t="str">
        <f>IFERROR(VLOOKUP(LEFT($A54,6),Data!$A:$F,14,FALSE),"")</f>
        <v/>
      </c>
      <c r="L54" s="6">
        <v>1</v>
      </c>
      <c r="M54" s="4">
        <v>111897145.31999999</v>
      </c>
      <c r="N54" s="4">
        <v>265521</v>
      </c>
      <c r="O54" s="4">
        <f t="shared" si="0"/>
        <v>421.42484142497199</v>
      </c>
      <c r="P54" s="56">
        <v>39</v>
      </c>
      <c r="Q54" s="27">
        <v>0.47655834122213558</v>
      </c>
      <c r="R54" s="28">
        <v>0.33882826687936651</v>
      </c>
      <c r="S54" s="29">
        <v>0.18461339189849779</v>
      </c>
      <c r="T54" s="8">
        <v>0.14352215300000001</v>
      </c>
      <c r="U54" s="9">
        <v>2.0004530999999999E-2</v>
      </c>
      <c r="V54" s="9">
        <v>1.0085347E-2</v>
      </c>
      <c r="W54" s="9">
        <v>1.1429042E-2</v>
      </c>
      <c r="X54" s="9">
        <v>1.7393025999999999E-2</v>
      </c>
      <c r="Y54" s="9">
        <v>6.5413783000000003E-2</v>
      </c>
      <c r="Z54" s="9">
        <v>1.6701781999999998E-2</v>
      </c>
      <c r="AA54" s="9">
        <v>3.7733055000000001E-2</v>
      </c>
      <c r="AB54" s="9">
        <v>4.1540874999999998E-2</v>
      </c>
      <c r="AC54" s="9">
        <v>5.8939363000000002E-2</v>
      </c>
      <c r="AD54" s="9">
        <v>0.11337488499999999</v>
      </c>
      <c r="AE54" s="9">
        <v>4.2031779999999998E-2</v>
      </c>
      <c r="AF54" s="9">
        <v>4.7724049999999997E-2</v>
      </c>
      <c r="AG54" s="9">
        <v>3.0634848999999999E-2</v>
      </c>
      <c r="AH54" s="9">
        <v>1.1888668999999999E-2</v>
      </c>
      <c r="AI54" s="9">
        <v>0.157529103</v>
      </c>
      <c r="AJ54" s="9">
        <v>4.0894440000000002E-3</v>
      </c>
      <c r="AK54" s="9">
        <v>7.9335543999999994E-2</v>
      </c>
      <c r="AL54" s="9">
        <v>2.4512359999999999E-3</v>
      </c>
      <c r="AM54" s="9">
        <v>3.0225886E-2</v>
      </c>
      <c r="AN54" s="9">
        <v>3.6513439999999999E-3</v>
      </c>
      <c r="AO54" s="9">
        <v>1.2313492000000001E-2</v>
      </c>
      <c r="AP54" s="9">
        <v>1.7837948999999999E-2</v>
      </c>
      <c r="AQ54" s="9">
        <v>2.1167207E-2</v>
      </c>
      <c r="AR54" s="10">
        <v>2.981605E-3</v>
      </c>
    </row>
    <row r="55" spans="1:44" hidden="1" outlineLevel="1" x14ac:dyDescent="0.25">
      <c r="A55" s="52" t="s">
        <v>1096</v>
      </c>
      <c r="B55" s="20" t="str">
        <f>IFERROR(VLOOKUP(LEFT($A55,6),Data!$A:$F,2,FALSE),"")</f>
        <v>БЕ Озерки СЗ</v>
      </c>
      <c r="C55" s="4" t="str">
        <f>IFERROR(VLOOKUP(LEFT($A55,6),Data!$A:$F,4,FALSE),"")</f>
        <v>Озерки</v>
      </c>
      <c r="D55" s="4" t="str">
        <f>IFERROR(VLOOKUP(LEFT($A55,6),Data!$A:$F,5,FALSE),"")</f>
        <v>Стрит</v>
      </c>
      <c r="E55" s="4" t="str">
        <f>IFERROR(VLOOKUP(LEFT($A55,6),Data!$A:$F,8,FALSE),"")</f>
        <v/>
      </c>
      <c r="F55" s="4" t="str">
        <f>IFERROR(VLOOKUP(LEFT($A55,6),Data!$A:$F,7,FALSE),"")</f>
        <v/>
      </c>
      <c r="G55" s="4" t="str">
        <f>IFERROR(VLOOKUP(LEFT($A55,6),Data!$A:$F,6,FALSE),"")</f>
        <v>ЗФТ</v>
      </c>
      <c r="H55" s="4" t="str">
        <f>IFERROR(VLOOKUP(LEFT($A55,6),Data!$A:$F,9,FALSE),"")</f>
        <v/>
      </c>
      <c r="I55" s="21" t="str">
        <f>IFERROR(VLOOKUP(LEFT($A55,6),Data!$A:$F,10,FALSE),"")</f>
        <v/>
      </c>
      <c r="J55" s="6" t="str">
        <f>IFERROR(VLOOKUP(LEFT($A55,6),Data!$A:$F,13,FALSE),"")</f>
        <v/>
      </c>
      <c r="K55" s="21" t="str">
        <f>IFERROR(VLOOKUP(LEFT($A55,6),Data!$A:$F,14,FALSE),"")</f>
        <v/>
      </c>
      <c r="L55" s="6">
        <v>1</v>
      </c>
      <c r="M55" s="4">
        <v>178699054.62</v>
      </c>
      <c r="N55" s="4">
        <v>393407</v>
      </c>
      <c r="O55" s="4">
        <f t="shared" si="0"/>
        <v>454.23455764640693</v>
      </c>
      <c r="P55" s="56">
        <v>134.4</v>
      </c>
      <c r="Q55" s="27">
        <v>0.5038257187473455</v>
      </c>
      <c r="R55" s="28">
        <v>0.34344765626044199</v>
      </c>
      <c r="S55" s="29">
        <v>0.15272662499221251</v>
      </c>
      <c r="T55" s="8">
        <v>0.15481391899999999</v>
      </c>
      <c r="U55" s="9">
        <v>1.9210839E-2</v>
      </c>
      <c r="V55" s="9">
        <v>9.0529760000000008E-3</v>
      </c>
      <c r="W55" s="9">
        <v>1.0732021E-2</v>
      </c>
      <c r="X55" s="9">
        <v>1.4638195999999999E-2</v>
      </c>
      <c r="Y55" s="9">
        <v>5.6108501999999998E-2</v>
      </c>
      <c r="Z55" s="9">
        <v>2.0980921999999999E-2</v>
      </c>
      <c r="AA55" s="9">
        <v>3.7195917000000002E-2</v>
      </c>
      <c r="AB55" s="9">
        <v>4.1079006000000001E-2</v>
      </c>
      <c r="AC55" s="9">
        <v>6.9545727000000002E-2</v>
      </c>
      <c r="AD55" s="9">
        <v>0.107717649</v>
      </c>
      <c r="AE55" s="9">
        <v>3.2014171000000001E-2</v>
      </c>
      <c r="AF55" s="9">
        <v>5.0633055000000003E-2</v>
      </c>
      <c r="AG55" s="9">
        <v>3.5262590000000003E-2</v>
      </c>
      <c r="AH55" s="9">
        <v>1.7110947000000001E-2</v>
      </c>
      <c r="AI55" s="9">
        <v>0.12454103699999999</v>
      </c>
      <c r="AJ55" s="9">
        <v>4.496468E-3</v>
      </c>
      <c r="AK55" s="9">
        <v>8.5414950000000003E-2</v>
      </c>
      <c r="AL55" s="9">
        <v>2.7288271999999999E-2</v>
      </c>
      <c r="AM55" s="9">
        <v>3.1181800999999999E-2</v>
      </c>
      <c r="AN55" s="9">
        <v>2.9967069999999999E-3</v>
      </c>
      <c r="AO55" s="9">
        <v>8.9766010000000007E-3</v>
      </c>
      <c r="AP55" s="9">
        <v>1.4336313E-2</v>
      </c>
      <c r="AQ55" s="9">
        <v>2.1469068000000001E-2</v>
      </c>
      <c r="AR55" s="10">
        <v>3.202346E-3</v>
      </c>
    </row>
    <row r="56" spans="1:44" hidden="1" outlineLevel="1" x14ac:dyDescent="0.25">
      <c r="A56" s="52" t="s">
        <v>1334</v>
      </c>
      <c r="B56" s="20" t="str">
        <f>IFERROR(VLOOKUP(LEFT($A56,6),Data!$A:$F,2,FALSE),"")</f>
        <v>БЕ Озерки СЗ</v>
      </c>
      <c r="C56" s="4" t="str">
        <f>IFERROR(VLOOKUP(LEFT($A56,6),Data!$A:$F,4,FALSE),"")</f>
        <v>Озерки</v>
      </c>
      <c r="D56" s="4" t="str">
        <f>IFERROR(VLOOKUP(LEFT($A56,6),Data!$A:$F,5,FALSE),"")</f>
        <v>ТЦ</v>
      </c>
      <c r="E56" s="4" t="str">
        <f>IFERROR(VLOOKUP(LEFT($A56,6),Data!$A:$F,8,FALSE),"")</f>
        <v/>
      </c>
      <c r="F56" s="4" t="str">
        <f>IFERROR(VLOOKUP(LEFT($A56,6),Data!$A:$F,7,FALSE),"")</f>
        <v/>
      </c>
      <c r="G56" s="4" t="str">
        <f>IFERROR(VLOOKUP(LEFT($A56,6),Data!$A:$F,6,FALSE),"")</f>
        <v>ЗФТ</v>
      </c>
      <c r="H56" s="4" t="str">
        <f>IFERROR(VLOOKUP(LEFT($A56,6),Data!$A:$F,9,FALSE),"")</f>
        <v/>
      </c>
      <c r="I56" s="21" t="str">
        <f>IFERROR(VLOOKUP(LEFT($A56,6),Data!$A:$F,10,FALSE),"")</f>
        <v/>
      </c>
      <c r="J56" s="6" t="str">
        <f>IFERROR(VLOOKUP(LEFT($A56,6),Data!$A:$F,13,FALSE),"")</f>
        <v/>
      </c>
      <c r="K56" s="21" t="str">
        <f>IFERROR(VLOOKUP(LEFT($A56,6),Data!$A:$F,14,FALSE),"")</f>
        <v/>
      </c>
      <c r="L56" s="6">
        <v>1</v>
      </c>
      <c r="M56" s="4">
        <v>147516421.11000001</v>
      </c>
      <c r="N56" s="4">
        <v>329284</v>
      </c>
      <c r="O56" s="4">
        <f t="shared" si="0"/>
        <v>447.99146363017945</v>
      </c>
      <c r="P56" s="56">
        <v>68.2</v>
      </c>
      <c r="Q56" s="27">
        <v>0.47683731706918497</v>
      </c>
      <c r="R56" s="28">
        <v>0.35293031725462559</v>
      </c>
      <c r="S56" s="29">
        <v>0.17023236567618941</v>
      </c>
      <c r="T56" s="8">
        <v>0.186654129</v>
      </c>
      <c r="U56" s="9">
        <v>2.5469576000000001E-2</v>
      </c>
      <c r="V56" s="9">
        <v>6.9075789999999996E-3</v>
      </c>
      <c r="W56" s="9">
        <v>9.8979900000000006E-3</v>
      </c>
      <c r="X56" s="9">
        <v>1.5096125E-2</v>
      </c>
      <c r="Y56" s="9">
        <v>6.6347534E-2</v>
      </c>
      <c r="Z56" s="9">
        <v>1.9630578999999999E-2</v>
      </c>
      <c r="AA56" s="9">
        <v>3.4642961E-2</v>
      </c>
      <c r="AB56" s="9">
        <v>3.0226378000000002E-2</v>
      </c>
      <c r="AC56" s="9">
        <v>7.0063861000000005E-2</v>
      </c>
      <c r="AD56" s="9">
        <v>0.113303607</v>
      </c>
      <c r="AE56" s="9">
        <v>3.2233652000000002E-2</v>
      </c>
      <c r="AF56" s="9">
        <v>4.6975586999999999E-2</v>
      </c>
      <c r="AG56" s="9">
        <v>3.2115993000000002E-2</v>
      </c>
      <c r="AH56" s="9">
        <v>1.2489683999999999E-2</v>
      </c>
      <c r="AI56" s="9">
        <v>0.126141214</v>
      </c>
      <c r="AJ56" s="9">
        <v>3.9583429999999996E-3</v>
      </c>
      <c r="AK56" s="9">
        <v>7.9219381000000005E-2</v>
      </c>
      <c r="AL56" s="9">
        <v>1.1620559000000001E-2</v>
      </c>
      <c r="AM56" s="9">
        <v>2.4370637000000001E-2</v>
      </c>
      <c r="AN56" s="9">
        <v>2.5281919999999999E-3</v>
      </c>
      <c r="AO56" s="9">
        <v>1.2187075E-2</v>
      </c>
      <c r="AP56" s="9">
        <v>1.6867238999999999E-2</v>
      </c>
      <c r="AQ56" s="9">
        <v>1.8371910000000002E-2</v>
      </c>
      <c r="AR56" s="10">
        <v>2.6802129999999999E-3</v>
      </c>
    </row>
    <row r="57" spans="1:44" hidden="1" outlineLevel="1" x14ac:dyDescent="0.25">
      <c r="A57" s="52" t="s">
        <v>1364</v>
      </c>
      <c r="B57" s="20" t="str">
        <f>IFERROR(VLOOKUP(LEFT($A57,6),Data!$A:$F,2,FALSE),"")</f>
        <v>БЕ Самсон Москва</v>
      </c>
      <c r="C57" s="4" t="str">
        <f>IFERROR(VLOOKUP(LEFT($A57,6),Data!$A:$F,4,FALSE),"")</f>
        <v>Доктор Столетов</v>
      </c>
      <c r="D57" s="4" t="str">
        <f>IFERROR(VLOOKUP(LEFT($A57,6),Data!$A:$F,5,FALSE),"")</f>
        <v>Стрит</v>
      </c>
      <c r="E57" s="4" t="str">
        <f>IFERROR(VLOOKUP(LEFT($A57,6),Data!$A:$F,8,FALSE),"")</f>
        <v/>
      </c>
      <c r="F57" s="4" t="str">
        <f>IFERROR(VLOOKUP(LEFT($A57,6),Data!$A:$F,7,FALSE),"")</f>
        <v/>
      </c>
      <c r="G57" s="4" t="str">
        <f>IFERROR(VLOOKUP(LEFT($A57,6),Data!$A:$F,6,FALSE),"")</f>
        <v>ЗФТ</v>
      </c>
      <c r="H57" s="4" t="str">
        <f>IFERROR(VLOOKUP(LEFT($A57,6),Data!$A:$F,9,FALSE),"")</f>
        <v/>
      </c>
      <c r="I57" s="21" t="str">
        <f>IFERROR(VLOOKUP(LEFT($A57,6),Data!$A:$F,10,FALSE),"")</f>
        <v/>
      </c>
      <c r="J57" s="6" t="str">
        <f>IFERROR(VLOOKUP(LEFT($A57,6),Data!$A:$F,13,FALSE),"")</f>
        <v/>
      </c>
      <c r="K57" s="21" t="str">
        <f>IFERROR(VLOOKUP(LEFT($A57,6),Data!$A:$F,14,FALSE),"")</f>
        <v/>
      </c>
      <c r="L57" s="6">
        <v>1</v>
      </c>
      <c r="M57" s="4">
        <v>126720119.55</v>
      </c>
      <c r="N57" s="4">
        <v>194151</v>
      </c>
      <c r="O57" s="4">
        <f t="shared" si="0"/>
        <v>652.6884721170635</v>
      </c>
      <c r="P57" s="56">
        <v>144.18</v>
      </c>
      <c r="Q57" s="27">
        <v>0.60343276242693134</v>
      </c>
      <c r="R57" s="28">
        <v>0.2852664834460889</v>
      </c>
      <c r="S57" s="29">
        <v>0.11130075412697971</v>
      </c>
      <c r="T57" s="8">
        <v>9.6373274999999994E-2</v>
      </c>
      <c r="U57" s="9">
        <v>1.6359835999999999E-2</v>
      </c>
      <c r="V57" s="9">
        <v>2.0789865000000001E-2</v>
      </c>
      <c r="W57" s="9">
        <v>8.3208350000000004E-3</v>
      </c>
      <c r="X57" s="9">
        <v>1.9907136999999998E-2</v>
      </c>
      <c r="Y57" s="9">
        <v>7.1212654E-2</v>
      </c>
      <c r="Z57" s="9">
        <v>1.1188086999999999E-2</v>
      </c>
      <c r="AA57" s="9">
        <v>3.7676822999999998E-2</v>
      </c>
      <c r="AB57" s="9">
        <v>3.2050301000000003E-2</v>
      </c>
      <c r="AC57" s="9">
        <v>7.5267366000000002E-2</v>
      </c>
      <c r="AD57" s="9">
        <v>0.105215698</v>
      </c>
      <c r="AE57" s="9">
        <v>2.7561303999999998E-2</v>
      </c>
      <c r="AF57" s="9">
        <v>4.7274769000000001E-2</v>
      </c>
      <c r="AG57" s="9">
        <v>3.073826E-2</v>
      </c>
      <c r="AH57" s="9">
        <v>1.6113312000000001E-2</v>
      </c>
      <c r="AI57" s="9">
        <v>0.116714421</v>
      </c>
      <c r="AJ57" s="9">
        <v>3.6821200000000001E-3</v>
      </c>
      <c r="AK57" s="9">
        <v>7.3705050999999994E-2</v>
      </c>
      <c r="AL57" s="9">
        <v>8.5664434999999997E-2</v>
      </c>
      <c r="AM57" s="9">
        <v>5.5156689000000002E-2</v>
      </c>
      <c r="AN57" s="9">
        <v>4.6590429999999999E-3</v>
      </c>
      <c r="AO57" s="9">
        <v>4.513179E-3</v>
      </c>
      <c r="AP57" s="9">
        <v>1.4192867E-2</v>
      </c>
      <c r="AQ57" s="9">
        <v>2.1159230000000001E-2</v>
      </c>
      <c r="AR57" s="10">
        <v>4.503445E-3</v>
      </c>
    </row>
    <row r="58" spans="1:44" hidden="1" outlineLevel="1" x14ac:dyDescent="0.25">
      <c r="A58" s="52" t="s">
        <v>1520</v>
      </c>
      <c r="B58" s="20" t="str">
        <f>IFERROR(VLOOKUP(LEFT($A58,6),Data!$A:$F,2,FALSE),"")</f>
        <v>БЕ Озерки СЗ</v>
      </c>
      <c r="C58" s="4" t="str">
        <f>IFERROR(VLOOKUP(LEFT($A58,6),Data!$A:$F,4,FALSE),"")</f>
        <v>Озерки</v>
      </c>
      <c r="D58" s="4" t="str">
        <f>IFERROR(VLOOKUP(LEFT($A58,6),Data!$A:$F,5,FALSE),"")</f>
        <v>Стрит</v>
      </c>
      <c r="E58" s="4" t="str">
        <f>IFERROR(VLOOKUP(LEFT($A58,6),Data!$A:$F,8,FALSE),"")</f>
        <v/>
      </c>
      <c r="F58" s="4" t="str">
        <f>IFERROR(VLOOKUP(LEFT($A58,6),Data!$A:$F,7,FALSE),"")</f>
        <v/>
      </c>
      <c r="G58" s="4" t="str">
        <f>IFERROR(VLOOKUP(LEFT($A58,6),Data!$A:$F,6,FALSE),"")</f>
        <v>ЗФТ</v>
      </c>
      <c r="H58" s="4" t="str">
        <f>IFERROR(VLOOKUP(LEFT($A58,6),Data!$A:$F,9,FALSE),"")</f>
        <v/>
      </c>
      <c r="I58" s="21" t="str">
        <f>IFERROR(VLOOKUP(LEFT($A58,6),Data!$A:$F,10,FALSE),"")</f>
        <v/>
      </c>
      <c r="J58" s="6" t="str">
        <f>IFERROR(VLOOKUP(LEFT($A58,6),Data!$A:$F,13,FALSE),"")</f>
        <v/>
      </c>
      <c r="K58" s="21" t="str">
        <f>IFERROR(VLOOKUP(LEFT($A58,6),Data!$A:$F,14,FALSE),"")</f>
        <v/>
      </c>
      <c r="L58" s="6">
        <v>1</v>
      </c>
      <c r="M58" s="4">
        <v>119113482.97</v>
      </c>
      <c r="N58" s="4">
        <v>283472</v>
      </c>
      <c r="O58" s="4">
        <f t="shared" si="0"/>
        <v>420.19487981176269</v>
      </c>
      <c r="P58" s="56">
        <v>55.1</v>
      </c>
      <c r="Q58" s="27">
        <v>0.44821534098169391</v>
      </c>
      <c r="R58" s="28">
        <v>0.38020163341371382</v>
      </c>
      <c r="S58" s="29">
        <v>0.17158302560459221</v>
      </c>
      <c r="T58" s="8">
        <v>0.10667372999999999</v>
      </c>
      <c r="U58" s="9">
        <v>1.7069119000000001E-2</v>
      </c>
      <c r="V58" s="9">
        <v>1.1521965E-2</v>
      </c>
      <c r="W58" s="9">
        <v>1.0943466000000001E-2</v>
      </c>
      <c r="X58" s="9">
        <v>2.3749963999999998E-2</v>
      </c>
      <c r="Y58" s="9">
        <v>4.6536744999999997E-2</v>
      </c>
      <c r="Z58" s="9">
        <v>1.646887E-2</v>
      </c>
      <c r="AA58" s="9">
        <v>3.0239696999999999E-2</v>
      </c>
      <c r="AB58" s="9">
        <v>5.3925440999999998E-2</v>
      </c>
      <c r="AC58" s="9">
        <v>6.0029353000000001E-2</v>
      </c>
      <c r="AD58" s="9">
        <v>0.108122333</v>
      </c>
      <c r="AE58" s="9">
        <v>3.6071999E-2</v>
      </c>
      <c r="AF58" s="9">
        <v>4.9710649000000003E-2</v>
      </c>
      <c r="AG58" s="9">
        <v>2.6453813E-2</v>
      </c>
      <c r="AH58" s="9">
        <v>1.7336349000000001E-2</v>
      </c>
      <c r="AI58" s="9">
        <v>0.189742992</v>
      </c>
      <c r="AJ58" s="9">
        <v>3.5994389999999999E-3</v>
      </c>
      <c r="AK58" s="9">
        <v>0.109897333</v>
      </c>
      <c r="AL58" s="9">
        <v>9.4312289999999993E-3</v>
      </c>
      <c r="AM58" s="9">
        <v>2.6034649E-2</v>
      </c>
      <c r="AN58" s="9">
        <v>4.432081E-3</v>
      </c>
      <c r="AO58" s="9">
        <v>6.2264549999999997E-3</v>
      </c>
      <c r="AP58" s="9">
        <v>1.4426599E-2</v>
      </c>
      <c r="AQ58" s="9">
        <v>1.7796478000000001E-2</v>
      </c>
      <c r="AR58" s="10">
        <v>3.5592530000000001E-3</v>
      </c>
    </row>
    <row r="59" spans="1:44" hidden="1" outlineLevel="1" x14ac:dyDescent="0.25">
      <c r="A59" s="52" t="s">
        <v>1564</v>
      </c>
      <c r="B59" s="20" t="str">
        <f>IFERROR(VLOOKUP(LEFT($A59,6),Data!$A:$F,2,FALSE),"")</f>
        <v>БЕ Озерки СЗ</v>
      </c>
      <c r="C59" s="4" t="str">
        <f>IFERROR(VLOOKUP(LEFT($A59,6),Data!$A:$F,4,FALSE),"")</f>
        <v>Озерки</v>
      </c>
      <c r="D59" s="4" t="str">
        <f>IFERROR(VLOOKUP(LEFT($A59,6),Data!$A:$F,5,FALSE),"")</f>
        <v>Стрит</v>
      </c>
      <c r="E59" s="4" t="str">
        <f>IFERROR(VLOOKUP(LEFT($A59,6),Data!$A:$F,8,FALSE),"")</f>
        <v/>
      </c>
      <c r="F59" s="4" t="str">
        <f>IFERROR(VLOOKUP(LEFT($A59,6),Data!$A:$F,7,FALSE),"")</f>
        <v/>
      </c>
      <c r="G59" s="4" t="str">
        <f>IFERROR(VLOOKUP(LEFT($A59,6),Data!$A:$F,6,FALSE),"")</f>
        <v>ОФТ</v>
      </c>
      <c r="H59" s="4" t="str">
        <f>IFERROR(VLOOKUP(LEFT($A59,6),Data!$A:$F,9,FALSE),"")</f>
        <v/>
      </c>
      <c r="I59" s="21" t="str">
        <f>IFERROR(VLOOKUP(LEFT($A59,6),Data!$A:$F,10,FALSE),"")</f>
        <v/>
      </c>
      <c r="J59" s="6" t="str">
        <f>IFERROR(VLOOKUP(LEFT($A59,6),Data!$A:$F,13,FALSE),"")</f>
        <v/>
      </c>
      <c r="K59" s="21" t="str">
        <f>IFERROR(VLOOKUP(LEFT($A59,6),Data!$A:$F,14,FALSE),"")</f>
        <v/>
      </c>
      <c r="L59" s="6">
        <v>1</v>
      </c>
      <c r="M59" s="4">
        <v>110942689.58</v>
      </c>
      <c r="N59" s="4">
        <v>276268</v>
      </c>
      <c r="O59" s="4">
        <f t="shared" si="0"/>
        <v>401.576330157673</v>
      </c>
      <c r="P59" s="56">
        <v>52</v>
      </c>
      <c r="Q59" s="27">
        <v>0.47492349404329409</v>
      </c>
      <c r="R59" s="28">
        <v>0.35198558439082378</v>
      </c>
      <c r="S59" s="29">
        <v>0.17309092156588199</v>
      </c>
      <c r="T59" s="8">
        <v>0.105182203</v>
      </c>
      <c r="U59" s="9">
        <v>1.5037078000000001E-2</v>
      </c>
      <c r="V59" s="9">
        <v>7.2112069999999999E-3</v>
      </c>
      <c r="W59" s="9">
        <v>8.1042949999999992E-3</v>
      </c>
      <c r="X59" s="9">
        <v>1.5789965999999999E-2</v>
      </c>
      <c r="Y59" s="9">
        <v>4.9615931000000002E-2</v>
      </c>
      <c r="Z59" s="9">
        <v>1.5655463000000001E-2</v>
      </c>
      <c r="AA59" s="9">
        <v>3.5234045999999998E-2</v>
      </c>
      <c r="AB59" s="9">
        <v>4.5190875999999998E-2</v>
      </c>
      <c r="AC59" s="9">
        <v>6.8023738E-2</v>
      </c>
      <c r="AD59" s="9">
        <v>0.112047675</v>
      </c>
      <c r="AE59" s="9">
        <v>4.8950808999999998E-2</v>
      </c>
      <c r="AF59" s="9">
        <v>5.2350148999999999E-2</v>
      </c>
      <c r="AG59" s="9">
        <v>2.7800708E-2</v>
      </c>
      <c r="AH59" s="9">
        <v>1.5505318000000001E-2</v>
      </c>
      <c r="AI59" s="9">
        <v>0.16922749400000001</v>
      </c>
      <c r="AJ59" s="9">
        <v>5.6414400000000002E-3</v>
      </c>
      <c r="AK59" s="9">
        <v>8.0290867000000002E-2</v>
      </c>
      <c r="AL59" s="9">
        <v>2.3572971000000002E-2</v>
      </c>
      <c r="AM59" s="9">
        <v>4.4567939000000001E-2</v>
      </c>
      <c r="AN59" s="9">
        <v>2.7177210000000002E-3</v>
      </c>
      <c r="AO59" s="9">
        <v>5.6317399999999997E-3</v>
      </c>
      <c r="AP59" s="9">
        <v>1.3734051000000001E-2</v>
      </c>
      <c r="AQ59" s="9">
        <v>2.6775067E-2</v>
      </c>
      <c r="AR59" s="10">
        <v>6.1412460000000004E-3</v>
      </c>
    </row>
    <row r="60" spans="1:44" collapsed="1" x14ac:dyDescent="0.25">
      <c r="A60" s="51" t="s">
        <v>1958</v>
      </c>
      <c r="B60" s="45" t="str">
        <f>IFERROR(VLOOKUP(LEFT($A60,6),Data!$A:$F,2,FALSE),"")</f>
        <v/>
      </c>
      <c r="C60" s="46" t="str">
        <f>IFERROR(VLOOKUP(LEFT($A60,6),Data!$A:$F,4,FALSE),"")</f>
        <v/>
      </c>
      <c r="D60" s="46" t="str">
        <f>IFERROR(VLOOKUP(LEFT($A60,6),Data!$A:$F,5,FALSE),"")</f>
        <v/>
      </c>
      <c r="E60" s="46" t="str">
        <f>IFERROR(VLOOKUP(LEFT($A60,6),Data!$A:$F,8,FALSE),"")</f>
        <v/>
      </c>
      <c r="F60" s="46" t="str">
        <f>IFERROR(VLOOKUP(LEFT($A60,6),Data!$A:$F,7,FALSE),"")</f>
        <v/>
      </c>
      <c r="G60" s="46" t="str">
        <f>IFERROR(VLOOKUP(LEFT($A60,6),Data!$A:$F,6,FALSE),"")</f>
        <v/>
      </c>
      <c r="H60" s="46" t="str">
        <f>IFERROR(VLOOKUP(LEFT($A60,6),Data!$A:$F,9,FALSE),"")</f>
        <v/>
      </c>
      <c r="I60" s="47" t="str">
        <f>IFERROR(VLOOKUP(LEFT($A60,6),Data!$A:$F,10,FALSE),"")</f>
        <v/>
      </c>
      <c r="J60" s="17" t="str">
        <f>IFERROR(VLOOKUP(LEFT($A60,6),Data!$A:$F,13,FALSE),"")</f>
        <v/>
      </c>
      <c r="K60" s="47" t="str">
        <f>IFERROR(VLOOKUP(LEFT($A60,6),Data!$A:$F,14,FALSE),"")</f>
        <v/>
      </c>
      <c r="L60" s="17">
        <v>160</v>
      </c>
      <c r="M60" s="46">
        <v>65705881.908249937</v>
      </c>
      <c r="N60" s="46">
        <v>147619.8125</v>
      </c>
      <c r="O60" s="46">
        <f t="shared" si="0"/>
        <v>445.10205503919019</v>
      </c>
      <c r="P60" s="55">
        <v>61.067062499999999</v>
      </c>
      <c r="Q60" s="24">
        <v>0.4886031444162458</v>
      </c>
      <c r="R60" s="25">
        <v>0.34772251268447374</v>
      </c>
      <c r="S60" s="26">
        <v>0.16367434289928043</v>
      </c>
      <c r="T60" s="33">
        <v>0.13634786006249994</v>
      </c>
      <c r="U60" s="34">
        <v>2.0858268687499994E-2</v>
      </c>
      <c r="V60" s="34">
        <v>1.1517602200000003E-2</v>
      </c>
      <c r="W60" s="34">
        <v>1.1532429724999993E-2</v>
      </c>
      <c r="X60" s="34">
        <v>1.991212203125E-2</v>
      </c>
      <c r="Y60" s="34">
        <v>6.1409182837499951E-2</v>
      </c>
      <c r="Z60" s="34">
        <v>1.7479595837499983E-2</v>
      </c>
      <c r="AA60" s="34">
        <v>3.7577949893750004E-2</v>
      </c>
      <c r="AB60" s="34">
        <v>4.1905597081249982E-2</v>
      </c>
      <c r="AC60" s="34">
        <v>6.7534560299999991E-2</v>
      </c>
      <c r="AD60" s="34">
        <v>0.11053396758750003</v>
      </c>
      <c r="AE60" s="34">
        <v>3.4977723074999995E-2</v>
      </c>
      <c r="AF60" s="34">
        <v>4.8483028062499975E-2</v>
      </c>
      <c r="AG60" s="34">
        <v>2.8774396406249996E-2</v>
      </c>
      <c r="AH60" s="34">
        <v>1.4514806450000004E-2</v>
      </c>
      <c r="AI60" s="34">
        <v>0.14731059338125005</v>
      </c>
      <c r="AJ60" s="34">
        <v>3.6206876999999985E-3</v>
      </c>
      <c r="AK60" s="34">
        <v>8.1274168349999967E-2</v>
      </c>
      <c r="AL60" s="34">
        <v>1.7750325543750001E-2</v>
      </c>
      <c r="AM60" s="34">
        <v>3.3120840043749981E-2</v>
      </c>
      <c r="AN60" s="34">
        <v>3.6923421000000026E-3</v>
      </c>
      <c r="AO60" s="34">
        <v>9.2593015562500054E-3</v>
      </c>
      <c r="AP60" s="34">
        <v>1.5787405381250005E-2</v>
      </c>
      <c r="AQ60" s="34">
        <v>2.1272844756249999E-2</v>
      </c>
      <c r="AR60" s="35">
        <v>3.5524010687499981E-3</v>
      </c>
    </row>
    <row r="61" spans="1:44" hidden="1" outlineLevel="1" x14ac:dyDescent="0.25">
      <c r="A61" s="52" t="s">
        <v>190</v>
      </c>
      <c r="B61" s="20" t="str">
        <f>IFERROR(VLOOKUP(LEFT($A61,6),Data!$A:$F,2,FALSE),"")</f>
        <v>БЕ Центр</v>
      </c>
      <c r="C61" s="4" t="str">
        <f>IFERROR(VLOOKUP(LEFT($A61,6),Data!$A:$F,4,FALSE),"")</f>
        <v>Озерки</v>
      </c>
      <c r="D61" s="4" t="str">
        <f>IFERROR(VLOOKUP(LEFT($A61,6),Data!$A:$F,5,FALSE),"")</f>
        <v>Стрит</v>
      </c>
      <c r="E61" s="4" t="str">
        <f>IFERROR(VLOOKUP(LEFT($A61,6),Data!$A:$F,8,FALSE),"")</f>
        <v/>
      </c>
      <c r="F61" s="4" t="str">
        <f>IFERROR(VLOOKUP(LEFT($A61,6),Data!$A:$F,7,FALSE),"")</f>
        <v/>
      </c>
      <c r="G61" s="4" t="str">
        <f>IFERROR(VLOOKUP(LEFT($A61,6),Data!$A:$F,6,FALSE),"")</f>
        <v>ЗФТ</v>
      </c>
      <c r="H61" s="4" t="str">
        <f>IFERROR(VLOOKUP(LEFT($A61,6),Data!$A:$F,9,FALSE),"")</f>
        <v/>
      </c>
      <c r="I61" s="21" t="str">
        <f>IFERROR(VLOOKUP(LEFT($A61,6),Data!$A:$F,10,FALSE),"")</f>
        <v/>
      </c>
      <c r="J61" s="6" t="str">
        <f>IFERROR(VLOOKUP(LEFT($A61,6),Data!$A:$F,13,FALSE),"")</f>
        <v/>
      </c>
      <c r="K61" s="21" t="str">
        <f>IFERROR(VLOOKUP(LEFT($A61,6),Data!$A:$F,14,FALSE),"")</f>
        <v/>
      </c>
      <c r="L61" s="6">
        <v>1</v>
      </c>
      <c r="M61" s="4">
        <v>29500092.460000001</v>
      </c>
      <c r="N61" s="4">
        <v>89489</v>
      </c>
      <c r="O61" s="4">
        <f t="shared" si="0"/>
        <v>329.65048732246424</v>
      </c>
      <c r="P61" s="56">
        <v>41.3</v>
      </c>
      <c r="Q61" s="27">
        <v>0.4360177511394725</v>
      </c>
      <c r="R61" s="28">
        <v>0.3569084790540622</v>
      </c>
      <c r="S61" s="29">
        <v>0.2070737698064653</v>
      </c>
      <c r="T61" s="8">
        <v>0.15934163400000001</v>
      </c>
      <c r="U61" s="9">
        <v>2.5851452E-2</v>
      </c>
      <c r="V61" s="9">
        <v>8.7392530000000006E-3</v>
      </c>
      <c r="W61" s="9">
        <v>6.8432939999999998E-3</v>
      </c>
      <c r="X61" s="9">
        <v>2.4422209E-2</v>
      </c>
      <c r="Y61" s="9">
        <v>5.6084957999999997E-2</v>
      </c>
      <c r="Z61" s="9">
        <v>1.7598947E-2</v>
      </c>
      <c r="AA61" s="9">
        <v>4.2524831999999999E-2</v>
      </c>
      <c r="AB61" s="9">
        <v>5.1701929000000001E-2</v>
      </c>
      <c r="AC61" s="9">
        <v>6.7756466000000001E-2</v>
      </c>
      <c r="AD61" s="9">
        <v>9.7143750000000001E-2</v>
      </c>
      <c r="AE61" s="9">
        <v>4.2951014000000003E-2</v>
      </c>
      <c r="AF61" s="9">
        <v>4.024059E-2</v>
      </c>
      <c r="AG61" s="9">
        <v>2.3480887999999998E-2</v>
      </c>
      <c r="AH61" s="9">
        <v>1.0440754999999999E-2</v>
      </c>
      <c r="AI61" s="9">
        <v>0.13427330500000001</v>
      </c>
      <c r="AJ61" s="9">
        <v>2.0775749999999999E-3</v>
      </c>
      <c r="AK61" s="9">
        <v>9.5163574000000001E-2</v>
      </c>
      <c r="AL61" s="9">
        <v>1.0417829999999999E-3</v>
      </c>
      <c r="AM61" s="9">
        <v>2.5069583999999999E-2</v>
      </c>
      <c r="AN61" s="9">
        <v>4.1754510000000002E-3</v>
      </c>
      <c r="AO61" s="9">
        <v>1.7104985E-2</v>
      </c>
      <c r="AP61" s="9">
        <v>1.8643474E-2</v>
      </c>
      <c r="AQ61" s="9">
        <v>2.4188067000000001E-2</v>
      </c>
      <c r="AR61" s="10">
        <v>3.1402299999999999E-3</v>
      </c>
    </row>
    <row r="62" spans="1:44" hidden="1" outlineLevel="1" x14ac:dyDescent="0.25">
      <c r="A62" s="52" t="s">
        <v>310</v>
      </c>
      <c r="B62" s="20" t="str">
        <f>IFERROR(VLOOKUP(LEFT($A62,6),Data!$A:$F,2,FALSE),"")</f>
        <v>БЕ Поволжье</v>
      </c>
      <c r="C62" s="4" t="str">
        <f>IFERROR(VLOOKUP(LEFT($A62,6),Data!$A:$F,4,FALSE),"")</f>
        <v>Озерки</v>
      </c>
      <c r="D62" s="4" t="str">
        <f>IFERROR(VLOOKUP(LEFT($A62,6),Data!$A:$F,5,FALSE),"")</f>
        <v>Стрит</v>
      </c>
      <c r="E62" s="4" t="str">
        <f>IFERROR(VLOOKUP(LEFT($A62,6),Data!$A:$F,8,FALSE),"")</f>
        <v/>
      </c>
      <c r="F62" s="4" t="str">
        <f>IFERROR(VLOOKUP(LEFT($A62,6),Data!$A:$F,7,FALSE),"")</f>
        <v/>
      </c>
      <c r="G62" s="4" t="str">
        <f>IFERROR(VLOOKUP(LEFT($A62,6),Data!$A:$F,6,FALSE),"")</f>
        <v>ЗФТ</v>
      </c>
      <c r="H62" s="4" t="str">
        <f>IFERROR(VLOOKUP(LEFT($A62,6),Data!$A:$F,9,FALSE),"")</f>
        <v/>
      </c>
      <c r="I62" s="21" t="str">
        <f>IFERROR(VLOOKUP(LEFT($A62,6),Data!$A:$F,10,FALSE),"")</f>
        <v/>
      </c>
      <c r="J62" s="6" t="str">
        <f>IFERROR(VLOOKUP(LEFT($A62,6),Data!$A:$F,13,FALSE),"")</f>
        <v/>
      </c>
      <c r="K62" s="21" t="str">
        <f>IFERROR(VLOOKUP(LEFT($A62,6),Data!$A:$F,14,FALSE),"")</f>
        <v/>
      </c>
      <c r="L62" s="6">
        <v>1</v>
      </c>
      <c r="M62" s="4">
        <v>82146249.170000002</v>
      </c>
      <c r="N62" s="4">
        <v>228003</v>
      </c>
      <c r="O62" s="4">
        <f t="shared" si="0"/>
        <v>360.28582593211496</v>
      </c>
      <c r="P62" s="56">
        <v>56.4</v>
      </c>
      <c r="Q62" s="27">
        <v>0.44426268133379948</v>
      </c>
      <c r="R62" s="28">
        <v>0.37402069645122099</v>
      </c>
      <c r="S62" s="29">
        <v>0.18171662221497939</v>
      </c>
      <c r="T62" s="8">
        <v>9.9717660999999999E-2</v>
      </c>
      <c r="U62" s="9">
        <v>1.5689455000000001E-2</v>
      </c>
      <c r="V62" s="9">
        <v>1.7996881999999999E-2</v>
      </c>
      <c r="W62" s="9">
        <v>1.6702713000000001E-2</v>
      </c>
      <c r="X62" s="9">
        <v>3.8856174E-2</v>
      </c>
      <c r="Y62" s="9">
        <v>5.5251965E-2</v>
      </c>
      <c r="Z62" s="9">
        <v>1.2038503000000001E-2</v>
      </c>
      <c r="AA62" s="9">
        <v>4.7500994999999997E-2</v>
      </c>
      <c r="AB62" s="9">
        <v>4.6756755999999997E-2</v>
      </c>
      <c r="AC62" s="9">
        <v>6.9188168999999994E-2</v>
      </c>
      <c r="AD62" s="9">
        <v>0.10027971400000001</v>
      </c>
      <c r="AE62" s="9">
        <v>5.1932498000000001E-2</v>
      </c>
      <c r="AF62" s="9">
        <v>4.3856930000000002E-2</v>
      </c>
      <c r="AG62" s="9">
        <v>2.3882731000000001E-2</v>
      </c>
      <c r="AH62" s="9">
        <v>1.6457645999999999E-2</v>
      </c>
      <c r="AI62" s="9">
        <v>0.15609688499999999</v>
      </c>
      <c r="AJ62" s="9">
        <v>5.224645E-3</v>
      </c>
      <c r="AK62" s="9">
        <v>6.3342970999999998E-2</v>
      </c>
      <c r="AL62" s="9">
        <v>1.4953948999999999E-2</v>
      </c>
      <c r="AM62" s="9">
        <v>3.0210159E-2</v>
      </c>
      <c r="AN62" s="9">
        <v>9.3370999999999992E-3</v>
      </c>
      <c r="AO62" s="9">
        <v>7.5068069999999999E-3</v>
      </c>
      <c r="AP62" s="9">
        <v>2.2760064E-2</v>
      </c>
      <c r="AQ62" s="9">
        <v>3.0792475E-2</v>
      </c>
      <c r="AR62" s="10">
        <v>3.66615E-3</v>
      </c>
    </row>
    <row r="63" spans="1:44" hidden="1" outlineLevel="1" x14ac:dyDescent="0.25">
      <c r="A63" s="52" t="s">
        <v>348</v>
      </c>
      <c r="B63" s="20" t="str">
        <f>IFERROR(VLOOKUP(LEFT($A63,6),Data!$A:$F,2,FALSE),"")</f>
        <v>БЕ Москва</v>
      </c>
      <c r="C63" s="4" t="str">
        <f>IFERROR(VLOOKUP(LEFT($A63,6),Data!$A:$F,4,FALSE),"")</f>
        <v>Супераптека</v>
      </c>
      <c r="D63" s="4" t="str">
        <f>IFERROR(VLOOKUP(LEFT($A63,6),Data!$A:$F,5,FALSE),"")</f>
        <v>Стрит</v>
      </c>
      <c r="E63" s="4" t="str">
        <f>IFERROR(VLOOKUP(LEFT($A63,6),Data!$A:$F,8,FALSE),"")</f>
        <v/>
      </c>
      <c r="F63" s="4" t="str">
        <f>IFERROR(VLOOKUP(LEFT($A63,6),Data!$A:$F,7,FALSE),"")</f>
        <v/>
      </c>
      <c r="G63" s="4" t="str">
        <f>IFERROR(VLOOKUP(LEFT($A63,6),Data!$A:$F,6,FALSE),"")</f>
        <v>ЗФТ</v>
      </c>
      <c r="H63" s="4" t="str">
        <f>IFERROR(VLOOKUP(LEFT($A63,6),Data!$A:$F,9,FALSE),"")</f>
        <v/>
      </c>
      <c r="I63" s="21" t="str">
        <f>IFERROR(VLOOKUP(LEFT($A63,6),Data!$A:$F,10,FALSE),"")</f>
        <v/>
      </c>
      <c r="J63" s="6" t="str">
        <f>IFERROR(VLOOKUP(LEFT($A63,6),Data!$A:$F,13,FALSE),"")</f>
        <v/>
      </c>
      <c r="K63" s="21" t="str">
        <f>IFERROR(VLOOKUP(LEFT($A63,6),Data!$A:$F,14,FALSE),"")</f>
        <v/>
      </c>
      <c r="L63" s="6">
        <v>1</v>
      </c>
      <c r="M63" s="4">
        <v>73812719.640000001</v>
      </c>
      <c r="N63" s="4">
        <v>169183</v>
      </c>
      <c r="O63" s="4">
        <f t="shared" si="0"/>
        <v>436.28922314889792</v>
      </c>
      <c r="P63" s="56">
        <v>54.7</v>
      </c>
      <c r="Q63" s="27">
        <v>0.49811858333707082</v>
      </c>
      <c r="R63" s="28">
        <v>0.34108484288814739</v>
      </c>
      <c r="S63" s="29">
        <v>0.16079657377478179</v>
      </c>
      <c r="T63" s="8">
        <v>0.14120486300000001</v>
      </c>
      <c r="U63" s="9">
        <v>2.2229467999999999E-2</v>
      </c>
      <c r="V63" s="9">
        <v>1.3687556E-2</v>
      </c>
      <c r="W63" s="9">
        <v>7.8233910000000007E-3</v>
      </c>
      <c r="X63" s="9">
        <v>1.9048161000000001E-2</v>
      </c>
      <c r="Y63" s="9">
        <v>7.5464565999999997E-2</v>
      </c>
      <c r="Z63" s="9">
        <v>2.2071337E-2</v>
      </c>
      <c r="AA63" s="9">
        <v>3.7977551999999998E-2</v>
      </c>
      <c r="AB63" s="9">
        <v>4.0344071000000002E-2</v>
      </c>
      <c r="AC63" s="9">
        <v>7.4340386999999994E-2</v>
      </c>
      <c r="AD63" s="9">
        <v>0.10889349600000001</v>
      </c>
      <c r="AE63" s="9">
        <v>3.1711009999999998E-2</v>
      </c>
      <c r="AF63" s="9">
        <v>4.5446365000000002E-2</v>
      </c>
      <c r="AG63" s="9">
        <v>3.4207989000000001E-2</v>
      </c>
      <c r="AH63" s="9">
        <v>1.5360537E-2</v>
      </c>
      <c r="AI63" s="9">
        <v>0.119056886</v>
      </c>
      <c r="AJ63" s="9">
        <v>5.4751089999999997E-3</v>
      </c>
      <c r="AK63" s="9">
        <v>7.5678071999999999E-2</v>
      </c>
      <c r="AL63" s="9">
        <v>1.7476871000000001E-2</v>
      </c>
      <c r="AM63" s="9">
        <v>3.4870839000000001E-2</v>
      </c>
      <c r="AN63" s="9">
        <v>3.0474439999999998E-3</v>
      </c>
      <c r="AO63" s="9">
        <v>8.9850290000000003E-3</v>
      </c>
      <c r="AP63" s="9">
        <v>1.7427297000000001E-2</v>
      </c>
      <c r="AQ63" s="9">
        <v>2.522568E-2</v>
      </c>
      <c r="AR63" s="10">
        <v>2.9460250000000001E-3</v>
      </c>
    </row>
    <row r="64" spans="1:44" hidden="1" outlineLevel="1" x14ac:dyDescent="0.25">
      <c r="A64" s="52" t="s">
        <v>370</v>
      </c>
      <c r="B64" s="20" t="str">
        <f>IFERROR(VLOOKUP(LEFT($A64,6),Data!$A:$F,2,FALSE),"")</f>
        <v>БЕ Москва</v>
      </c>
      <c r="C64" s="4" t="str">
        <f>IFERROR(VLOOKUP(LEFT($A64,6),Data!$A:$F,4,FALSE),"")</f>
        <v>Аптека.ру</v>
      </c>
      <c r="D64" s="4" t="str">
        <f>IFERROR(VLOOKUP(LEFT($A64,6),Data!$A:$F,5,FALSE),"")</f>
        <v>Стрит</v>
      </c>
      <c r="E64" s="4" t="str">
        <f>IFERROR(VLOOKUP(LEFT($A64,6),Data!$A:$F,8,FALSE),"")</f>
        <v/>
      </c>
      <c r="F64" s="4" t="str">
        <f>IFERROR(VLOOKUP(LEFT($A64,6),Data!$A:$F,7,FALSE),"")</f>
        <v/>
      </c>
      <c r="G64" s="4" t="str">
        <f>IFERROR(VLOOKUP(LEFT($A64,6),Data!$A:$F,6,FALSE),"")</f>
        <v>ЗФТ</v>
      </c>
      <c r="H64" s="4" t="str">
        <f>IFERROR(VLOOKUP(LEFT($A64,6),Data!$A:$F,9,FALSE),"")</f>
        <v/>
      </c>
      <c r="I64" s="21" t="str">
        <f>IFERROR(VLOOKUP(LEFT($A64,6),Data!$A:$F,10,FALSE),"")</f>
        <v/>
      </c>
      <c r="J64" s="6" t="str">
        <f>IFERROR(VLOOKUP(LEFT($A64,6),Data!$A:$F,13,FALSE),"")</f>
        <v/>
      </c>
      <c r="K64" s="21" t="str">
        <f>IFERROR(VLOOKUP(LEFT($A64,6),Data!$A:$F,14,FALSE),"")</f>
        <v/>
      </c>
      <c r="L64" s="6">
        <v>1</v>
      </c>
      <c r="M64" s="4">
        <v>40263520.299999997</v>
      </c>
      <c r="N64" s="4">
        <v>103421</v>
      </c>
      <c r="O64" s="4">
        <f t="shared" si="0"/>
        <v>389.31667939780118</v>
      </c>
      <c r="P64" s="56">
        <v>45</v>
      </c>
      <c r="Q64" s="27">
        <v>0.46200206203363231</v>
      </c>
      <c r="R64" s="28">
        <v>0.35278780479638278</v>
      </c>
      <c r="S64" s="29">
        <v>0.18521013316998511</v>
      </c>
      <c r="T64" s="8">
        <v>0.142978825</v>
      </c>
      <c r="U64" s="9">
        <v>2.3995361999999999E-2</v>
      </c>
      <c r="V64" s="9">
        <v>1.8505404999999999E-2</v>
      </c>
      <c r="W64" s="9">
        <v>8.4230850000000003E-3</v>
      </c>
      <c r="X64" s="9">
        <v>1.6749977999999999E-2</v>
      </c>
      <c r="Y64" s="9">
        <v>8.0549709999999997E-2</v>
      </c>
      <c r="Z64" s="9">
        <v>2.2368829E-2</v>
      </c>
      <c r="AA64" s="9">
        <v>3.8621648000000001E-2</v>
      </c>
      <c r="AB64" s="9">
        <v>3.6305120000000003E-2</v>
      </c>
      <c r="AC64" s="9">
        <v>8.0377455E-2</v>
      </c>
      <c r="AD64" s="9">
        <v>0.104475525</v>
      </c>
      <c r="AE64" s="9">
        <v>4.1247508000000002E-2</v>
      </c>
      <c r="AF64" s="9">
        <v>4.6588962999999997E-2</v>
      </c>
      <c r="AG64" s="9">
        <v>2.956727E-2</v>
      </c>
      <c r="AH64" s="9">
        <v>1.495923E-2</v>
      </c>
      <c r="AI64" s="9">
        <v>0.118717425</v>
      </c>
      <c r="AJ64" s="9">
        <v>1.874159E-3</v>
      </c>
      <c r="AK64" s="9">
        <v>8.1652939999999993E-2</v>
      </c>
      <c r="AL64" s="9">
        <v>6.6420480000000002E-3</v>
      </c>
      <c r="AM64" s="9">
        <v>2.8807099999999999E-2</v>
      </c>
      <c r="AN64" s="9">
        <v>2.4151049999999999E-3</v>
      </c>
      <c r="AO64" s="9">
        <v>1.0298619E-2</v>
      </c>
      <c r="AP64" s="9">
        <v>1.7077218000000002E-2</v>
      </c>
      <c r="AQ64" s="9">
        <v>2.4087552000000002E-2</v>
      </c>
      <c r="AR64" s="10">
        <v>2.7139220000000001E-3</v>
      </c>
    </row>
    <row r="65" spans="1:44" hidden="1" outlineLevel="1" x14ac:dyDescent="0.25">
      <c r="A65" s="52" t="s">
        <v>372</v>
      </c>
      <c r="B65" s="20" t="str">
        <f>IFERROR(VLOOKUP(LEFT($A65,6),Data!$A:$F,2,FALSE),"")</f>
        <v>БЕ Москва</v>
      </c>
      <c r="C65" s="4" t="str">
        <f>IFERROR(VLOOKUP(LEFT($A65,6),Data!$A:$F,4,FALSE),"")</f>
        <v>Аптека.ру</v>
      </c>
      <c r="D65" s="4" t="str">
        <f>IFERROR(VLOOKUP(LEFT($A65,6),Data!$A:$F,5,FALSE),"")</f>
        <v>Стрит</v>
      </c>
      <c r="E65" s="4" t="str">
        <f>IFERROR(VLOOKUP(LEFT($A65,6),Data!$A:$F,8,FALSE),"")</f>
        <v/>
      </c>
      <c r="F65" s="4" t="str">
        <f>IFERROR(VLOOKUP(LEFT($A65,6),Data!$A:$F,7,FALSE),"")</f>
        <v/>
      </c>
      <c r="G65" s="4" t="str">
        <f>IFERROR(VLOOKUP(LEFT($A65,6),Data!$A:$F,6,FALSE),"")</f>
        <v>ЗФТ</v>
      </c>
      <c r="H65" s="4" t="str">
        <f>IFERROR(VLOOKUP(LEFT($A65,6),Data!$A:$F,9,FALSE),"")</f>
        <v/>
      </c>
      <c r="I65" s="21" t="str">
        <f>IFERROR(VLOOKUP(LEFT($A65,6),Data!$A:$F,10,FALSE),"")</f>
        <v/>
      </c>
      <c r="J65" s="6" t="str">
        <f>IFERROR(VLOOKUP(LEFT($A65,6),Data!$A:$F,13,FALSE),"")</f>
        <v/>
      </c>
      <c r="K65" s="21" t="str">
        <f>IFERROR(VLOOKUP(LEFT($A65,6),Data!$A:$F,14,FALSE),"")</f>
        <v/>
      </c>
      <c r="L65" s="6">
        <v>1</v>
      </c>
      <c r="M65" s="4">
        <v>30857534.329999998</v>
      </c>
      <c r="N65" s="4">
        <v>76344</v>
      </c>
      <c r="O65" s="4">
        <f t="shared" si="0"/>
        <v>404.19069383317611</v>
      </c>
      <c r="P65" s="56">
        <v>64.84</v>
      </c>
      <c r="Q65" s="27">
        <v>0.50879367157716082</v>
      </c>
      <c r="R65" s="28">
        <v>0.33280671471312501</v>
      </c>
      <c r="S65" s="29">
        <v>0.15839961370971409</v>
      </c>
      <c r="T65" s="8">
        <v>0.109194308</v>
      </c>
      <c r="U65" s="9">
        <v>2.4799179000000001E-2</v>
      </c>
      <c r="V65" s="9">
        <v>1.5876674E-2</v>
      </c>
      <c r="W65" s="9">
        <v>7.0946179999999996E-3</v>
      </c>
      <c r="X65" s="9">
        <v>1.8004714000000002E-2</v>
      </c>
      <c r="Y65" s="9">
        <v>8.5173639999999995E-2</v>
      </c>
      <c r="Z65" s="9">
        <v>1.2944834000000001E-2</v>
      </c>
      <c r="AA65" s="9">
        <v>3.7363794999999998E-2</v>
      </c>
      <c r="AB65" s="9">
        <v>3.7193083000000002E-2</v>
      </c>
      <c r="AC65" s="9">
        <v>5.5872761999999999E-2</v>
      </c>
      <c r="AD65" s="9">
        <v>0.105000096</v>
      </c>
      <c r="AE65" s="9">
        <v>3.9559990000000003E-2</v>
      </c>
      <c r="AF65" s="9">
        <v>4.7153142000000002E-2</v>
      </c>
      <c r="AG65" s="9">
        <v>2.5234692999999999E-2</v>
      </c>
      <c r="AH65" s="9">
        <v>1.6492066999999999E-2</v>
      </c>
      <c r="AI65" s="9">
        <v>0.14100479899999999</v>
      </c>
      <c r="AJ65" s="9">
        <v>1.9801879999999999E-3</v>
      </c>
      <c r="AK65" s="9">
        <v>7.2798176000000006E-2</v>
      </c>
      <c r="AL65" s="9">
        <v>2.7663711000000001E-2</v>
      </c>
      <c r="AM65" s="9">
        <v>5.3551324999999997E-2</v>
      </c>
      <c r="AN65" s="9">
        <v>5.7316829999999996E-3</v>
      </c>
      <c r="AO65" s="9">
        <v>9.971667E-3</v>
      </c>
      <c r="AP65" s="9">
        <v>1.8785699999999999E-2</v>
      </c>
      <c r="AQ65" s="9">
        <v>2.6173543000000001E-2</v>
      </c>
      <c r="AR65" s="10">
        <v>5.3816130000000004E-3</v>
      </c>
    </row>
    <row r="66" spans="1:44" hidden="1" outlineLevel="1" x14ac:dyDescent="0.25">
      <c r="A66" s="52" t="s">
        <v>386</v>
      </c>
      <c r="B66" s="20" t="str">
        <f>IFERROR(VLOOKUP(LEFT($A66,6),Data!$A:$F,2,FALSE),"")</f>
        <v>БЕ Москва</v>
      </c>
      <c r="C66" s="4" t="str">
        <f>IFERROR(VLOOKUP(LEFT($A66,6),Data!$A:$F,4,FALSE),"")</f>
        <v>Аптека.ру</v>
      </c>
      <c r="D66" s="4" t="str">
        <f>IFERROR(VLOOKUP(LEFT($A66,6),Data!$A:$F,5,FALSE),"")</f>
        <v>Стрит</v>
      </c>
      <c r="E66" s="4" t="str">
        <f>IFERROR(VLOOKUP(LEFT($A66,6),Data!$A:$F,8,FALSE),"")</f>
        <v/>
      </c>
      <c r="F66" s="4" t="str">
        <f>IFERROR(VLOOKUP(LEFT($A66,6),Data!$A:$F,7,FALSE),"")</f>
        <v/>
      </c>
      <c r="G66" s="4" t="str">
        <f>IFERROR(VLOOKUP(LEFT($A66,6),Data!$A:$F,6,FALSE),"")</f>
        <v>ЗФТ</v>
      </c>
      <c r="H66" s="4" t="str">
        <f>IFERROR(VLOOKUP(LEFT($A66,6),Data!$A:$F,9,FALSE),"")</f>
        <v/>
      </c>
      <c r="I66" s="21" t="str">
        <f>IFERROR(VLOOKUP(LEFT($A66,6),Data!$A:$F,10,FALSE),"")</f>
        <v/>
      </c>
      <c r="J66" s="6" t="str">
        <f>IFERROR(VLOOKUP(LEFT($A66,6),Data!$A:$F,13,FALSE),"")</f>
        <v/>
      </c>
      <c r="K66" s="21" t="str">
        <f>IFERROR(VLOOKUP(LEFT($A66,6),Data!$A:$F,14,FALSE),"")</f>
        <v/>
      </c>
      <c r="L66" s="6">
        <v>1</v>
      </c>
      <c r="M66" s="4">
        <v>34714047.329999998</v>
      </c>
      <c r="N66" s="4">
        <v>91577</v>
      </c>
      <c r="O66" s="4">
        <f t="shared" si="0"/>
        <v>379.06949703528176</v>
      </c>
      <c r="P66" s="56">
        <v>81.599999999999994</v>
      </c>
      <c r="Q66" s="27">
        <v>0.48514443285215703</v>
      </c>
      <c r="R66" s="28">
        <v>0.33932351974926522</v>
      </c>
      <c r="S66" s="29">
        <v>0.17553204739857789</v>
      </c>
      <c r="T66" s="8">
        <v>0.13373738499999999</v>
      </c>
      <c r="U66" s="9">
        <v>2.438912E-2</v>
      </c>
      <c r="V66" s="9">
        <v>1.9493032E-2</v>
      </c>
      <c r="W66" s="9">
        <v>9.8987410000000008E-3</v>
      </c>
      <c r="X66" s="9">
        <v>2.1953179E-2</v>
      </c>
      <c r="Y66" s="9">
        <v>7.1834037000000003E-2</v>
      </c>
      <c r="Z66" s="9">
        <v>1.6317435000000002E-2</v>
      </c>
      <c r="AA66" s="9">
        <v>3.4258403999999999E-2</v>
      </c>
      <c r="AB66" s="9">
        <v>4.0659237000000001E-2</v>
      </c>
      <c r="AC66" s="9">
        <v>6.0926477999999999E-2</v>
      </c>
      <c r="AD66" s="9">
        <v>0.100873399</v>
      </c>
      <c r="AE66" s="9">
        <v>3.7623776999999997E-2</v>
      </c>
      <c r="AF66" s="9">
        <v>4.2813985999999998E-2</v>
      </c>
      <c r="AG66" s="9">
        <v>2.9671487999999999E-2</v>
      </c>
      <c r="AH66" s="9">
        <v>1.5884323999999998E-2</v>
      </c>
      <c r="AI66" s="9">
        <v>0.12962922700000001</v>
      </c>
      <c r="AJ66" s="9">
        <v>2.4116379999999998E-3</v>
      </c>
      <c r="AK66" s="9">
        <v>7.5149472999999994E-2</v>
      </c>
      <c r="AL66" s="9">
        <v>1.9584547000000001E-2</v>
      </c>
      <c r="AM66" s="9">
        <v>4.7001892000000003E-2</v>
      </c>
      <c r="AN66" s="9">
        <v>3.8158810000000001E-3</v>
      </c>
      <c r="AO66" s="9">
        <v>6.1566950000000002E-3</v>
      </c>
      <c r="AP66" s="9">
        <v>2.3773709000000001E-2</v>
      </c>
      <c r="AQ66" s="9">
        <v>2.8101561000000001E-2</v>
      </c>
      <c r="AR66" s="10">
        <v>4.0413539999999996E-3</v>
      </c>
    </row>
    <row r="67" spans="1:44" hidden="1" outlineLevel="1" x14ac:dyDescent="0.25">
      <c r="A67" s="52" t="s">
        <v>388</v>
      </c>
      <c r="B67" s="20" t="str">
        <f>IFERROR(VLOOKUP(LEFT($A67,6),Data!$A:$F,2,FALSE),"")</f>
        <v>БЕ Москва</v>
      </c>
      <c r="C67" s="4" t="str">
        <f>IFERROR(VLOOKUP(LEFT($A67,6),Data!$A:$F,4,FALSE),"")</f>
        <v>Аптека.ру</v>
      </c>
      <c r="D67" s="4" t="str">
        <f>IFERROR(VLOOKUP(LEFT($A67,6),Data!$A:$F,5,FALSE),"")</f>
        <v>Стрит</v>
      </c>
      <c r="E67" s="4" t="str">
        <f>IFERROR(VLOOKUP(LEFT($A67,6),Data!$A:$F,8,FALSE),"")</f>
        <v/>
      </c>
      <c r="F67" s="4" t="str">
        <f>IFERROR(VLOOKUP(LEFT($A67,6),Data!$A:$F,7,FALSE),"")</f>
        <v/>
      </c>
      <c r="G67" s="4" t="str">
        <f>IFERROR(VLOOKUP(LEFT($A67,6),Data!$A:$F,6,FALSE),"")</f>
        <v>ЗФТ</v>
      </c>
      <c r="H67" s="4" t="str">
        <f>IFERROR(VLOOKUP(LEFT($A67,6),Data!$A:$F,9,FALSE),"")</f>
        <v/>
      </c>
      <c r="I67" s="21" t="str">
        <f>IFERROR(VLOOKUP(LEFT($A67,6),Data!$A:$F,10,FALSE),"")</f>
        <v/>
      </c>
      <c r="J67" s="6" t="str">
        <f>IFERROR(VLOOKUP(LEFT($A67,6),Data!$A:$F,13,FALSE),"")</f>
        <v/>
      </c>
      <c r="K67" s="21" t="str">
        <f>IFERROR(VLOOKUP(LEFT($A67,6),Data!$A:$F,14,FALSE),"")</f>
        <v/>
      </c>
      <c r="L67" s="6">
        <v>1</v>
      </c>
      <c r="M67" s="4">
        <v>69515961.849999994</v>
      </c>
      <c r="N67" s="4">
        <v>167160</v>
      </c>
      <c r="O67" s="4">
        <f t="shared" si="0"/>
        <v>415.86481125867431</v>
      </c>
      <c r="P67" s="56">
        <v>60</v>
      </c>
      <c r="Q67" s="27">
        <v>0.50174235076480023</v>
      </c>
      <c r="R67" s="28">
        <v>0.33671724342417297</v>
      </c>
      <c r="S67" s="29">
        <v>0.16154040581102669</v>
      </c>
      <c r="T67" s="8">
        <v>0.110177264</v>
      </c>
      <c r="U67" s="9">
        <v>2.0262762E-2</v>
      </c>
      <c r="V67" s="9">
        <v>2.3471978000000001E-2</v>
      </c>
      <c r="W67" s="9">
        <v>9.0119299999999996E-3</v>
      </c>
      <c r="X67" s="9">
        <v>2.5894133999999999E-2</v>
      </c>
      <c r="Y67" s="9">
        <v>8.8798720999999997E-2</v>
      </c>
      <c r="Z67" s="9">
        <v>1.6963588000000002E-2</v>
      </c>
      <c r="AA67" s="9">
        <v>3.9511905E-2</v>
      </c>
      <c r="AB67" s="9">
        <v>4.2896167999999998E-2</v>
      </c>
      <c r="AC67" s="9">
        <v>8.0912580999999997E-2</v>
      </c>
      <c r="AD67" s="9">
        <v>0.103881077</v>
      </c>
      <c r="AE67" s="9">
        <v>3.5433234000000001E-2</v>
      </c>
      <c r="AF67" s="9">
        <v>4.9345117000000001E-2</v>
      </c>
      <c r="AG67" s="9">
        <v>2.5231186999999999E-2</v>
      </c>
      <c r="AH67" s="9">
        <v>1.5883362000000002E-2</v>
      </c>
      <c r="AI67" s="9">
        <v>0.13095892200000001</v>
      </c>
      <c r="AJ67" s="9">
        <v>2.734172E-3</v>
      </c>
      <c r="AK67" s="9">
        <v>7.4129171999999993E-2</v>
      </c>
      <c r="AL67" s="9">
        <v>1.1241493E-2</v>
      </c>
      <c r="AM67" s="9">
        <v>3.5481866000000001E-2</v>
      </c>
      <c r="AN67" s="9">
        <v>3.3693080000000001E-3</v>
      </c>
      <c r="AO67" s="9">
        <v>6.554636E-3</v>
      </c>
      <c r="AP67" s="9">
        <v>1.5793457E-2</v>
      </c>
      <c r="AQ67" s="9">
        <v>2.5468443E-2</v>
      </c>
      <c r="AR67" s="10">
        <v>6.5935220000000001E-3</v>
      </c>
    </row>
    <row r="68" spans="1:44" hidden="1" outlineLevel="1" x14ac:dyDescent="0.25">
      <c r="A68" s="52" t="s">
        <v>395</v>
      </c>
      <c r="B68" s="20" t="str">
        <f>IFERROR(VLOOKUP(LEFT($A68,6),Data!$A:$F,2,FALSE),"")</f>
        <v>БЕ Озерки СЗ</v>
      </c>
      <c r="C68" s="4" t="str">
        <f>IFERROR(VLOOKUP(LEFT($A68,6),Data!$A:$F,4,FALSE),"")</f>
        <v>Озерки</v>
      </c>
      <c r="D68" s="4" t="str">
        <f>IFERROR(VLOOKUP(LEFT($A68,6),Data!$A:$F,5,FALSE),"")</f>
        <v>Стрит</v>
      </c>
      <c r="E68" s="4" t="str">
        <f>IFERROR(VLOOKUP(LEFT($A68,6),Data!$A:$F,8,FALSE),"")</f>
        <v/>
      </c>
      <c r="F68" s="4" t="str">
        <f>IFERROR(VLOOKUP(LEFT($A68,6),Data!$A:$F,7,FALSE),"")</f>
        <v/>
      </c>
      <c r="G68" s="4" t="str">
        <f>IFERROR(VLOOKUP(LEFT($A68,6),Data!$A:$F,6,FALSE),"")</f>
        <v>ОФТ</v>
      </c>
      <c r="H68" s="4" t="str">
        <f>IFERROR(VLOOKUP(LEFT($A68,6),Data!$A:$F,9,FALSE),"")</f>
        <v/>
      </c>
      <c r="I68" s="21" t="str">
        <f>IFERROR(VLOOKUP(LEFT($A68,6),Data!$A:$F,10,FALSE),"")</f>
        <v/>
      </c>
      <c r="J68" s="6" t="str">
        <f>IFERROR(VLOOKUP(LEFT($A68,6),Data!$A:$F,13,FALSE),"")</f>
        <v/>
      </c>
      <c r="K68" s="21" t="str">
        <f>IFERROR(VLOOKUP(LEFT($A68,6),Data!$A:$F,14,FALSE),"")</f>
        <v/>
      </c>
      <c r="L68" s="6">
        <v>1</v>
      </c>
      <c r="M68" s="4">
        <v>96788482.549999997</v>
      </c>
      <c r="N68" s="4">
        <v>171979</v>
      </c>
      <c r="O68" s="4">
        <f t="shared" ref="O68:O131" si="1">M68/N68</f>
        <v>562.79244878735187</v>
      </c>
      <c r="P68" s="56">
        <v>112.3</v>
      </c>
      <c r="Q68" s="27">
        <v>0.52453341457646818</v>
      </c>
      <c r="R68" s="28">
        <v>0.32084110843360331</v>
      </c>
      <c r="S68" s="29">
        <v>0.1546254769899286</v>
      </c>
      <c r="T68" s="8">
        <v>0.167086549</v>
      </c>
      <c r="U68" s="9">
        <v>2.7332695000000001E-2</v>
      </c>
      <c r="V68" s="9">
        <v>2.9204733E-2</v>
      </c>
      <c r="W68" s="9">
        <v>1.1722705E-2</v>
      </c>
      <c r="X68" s="9">
        <v>1.8072860999999999E-2</v>
      </c>
      <c r="Y68" s="9">
        <v>0.11523706</v>
      </c>
      <c r="Z68" s="9">
        <v>2.0803664999999999E-2</v>
      </c>
      <c r="AA68" s="9">
        <v>4.0745941000000001E-2</v>
      </c>
      <c r="AB68" s="9">
        <v>3.5529551999999999E-2</v>
      </c>
      <c r="AC68" s="9">
        <v>7.0768198000000004E-2</v>
      </c>
      <c r="AD68" s="9">
        <v>9.250949E-2</v>
      </c>
      <c r="AE68" s="9">
        <v>2.3192770000000001E-2</v>
      </c>
      <c r="AF68" s="9">
        <v>3.8339088E-2</v>
      </c>
      <c r="AG68" s="9">
        <v>2.9271090999999999E-2</v>
      </c>
      <c r="AH68" s="9">
        <v>2.2445309E-2</v>
      </c>
      <c r="AI68" s="9">
        <v>8.5936320999999996E-2</v>
      </c>
      <c r="AJ68" s="9">
        <v>1.5469570000000001E-3</v>
      </c>
      <c r="AK68" s="9">
        <v>6.8135419000000003E-2</v>
      </c>
      <c r="AL68" s="9">
        <v>2.7799546000000001E-2</v>
      </c>
      <c r="AM68" s="9">
        <v>2.5189135000000001E-2</v>
      </c>
      <c r="AN68" s="9">
        <v>2.148638E-3</v>
      </c>
      <c r="AO68" s="9">
        <v>7.8386840000000003E-3</v>
      </c>
      <c r="AP68" s="9">
        <v>2.1598075000000001E-2</v>
      </c>
      <c r="AQ68" s="9">
        <v>1.5049062E-2</v>
      </c>
      <c r="AR68" s="10">
        <v>2.4964560000000002E-3</v>
      </c>
    </row>
    <row r="69" spans="1:44" hidden="1" outlineLevel="1" x14ac:dyDescent="0.25">
      <c r="A69" s="52" t="s">
        <v>409</v>
      </c>
      <c r="B69" s="20" t="str">
        <f>IFERROR(VLOOKUP(LEFT($A69,6),Data!$A:$F,2,FALSE),"")</f>
        <v>БЕ Озерки СЗ</v>
      </c>
      <c r="C69" s="4" t="str">
        <f>IFERROR(VLOOKUP(LEFT($A69,6),Data!$A:$F,4,FALSE),"")</f>
        <v>Озерки</v>
      </c>
      <c r="D69" s="4" t="str">
        <f>IFERROR(VLOOKUP(LEFT($A69,6),Data!$A:$F,5,FALSE),"")</f>
        <v>Стрит</v>
      </c>
      <c r="E69" s="4" t="str">
        <f>IFERROR(VLOOKUP(LEFT($A69,6),Data!$A:$F,8,FALSE),"")</f>
        <v/>
      </c>
      <c r="F69" s="4" t="str">
        <f>IFERROR(VLOOKUP(LEFT($A69,6),Data!$A:$F,7,FALSE),"")</f>
        <v/>
      </c>
      <c r="G69" s="4" t="str">
        <f>IFERROR(VLOOKUP(LEFT($A69,6),Data!$A:$F,6,FALSE),"")</f>
        <v>ЗФТ</v>
      </c>
      <c r="H69" s="4" t="str">
        <f>IFERROR(VLOOKUP(LEFT($A69,6),Data!$A:$F,9,FALSE),"")</f>
        <v/>
      </c>
      <c r="I69" s="21" t="str">
        <f>IFERROR(VLOOKUP(LEFT($A69,6),Data!$A:$F,10,FALSE),"")</f>
        <v/>
      </c>
      <c r="J69" s="6" t="str">
        <f>IFERROR(VLOOKUP(LEFT($A69,6),Data!$A:$F,13,FALSE),"")</f>
        <v/>
      </c>
      <c r="K69" s="21" t="str">
        <f>IFERROR(VLOOKUP(LEFT($A69,6),Data!$A:$F,14,FALSE),"")</f>
        <v/>
      </c>
      <c r="L69" s="6">
        <v>1</v>
      </c>
      <c r="M69" s="4">
        <v>102999569.67</v>
      </c>
      <c r="N69" s="4">
        <v>220763</v>
      </c>
      <c r="O69" s="4">
        <f t="shared" si="1"/>
        <v>466.56174118851436</v>
      </c>
      <c r="P69" s="56">
        <v>72.7</v>
      </c>
      <c r="Q69" s="27">
        <v>0.50478451811733482</v>
      </c>
      <c r="R69" s="28">
        <v>0.33771201836881359</v>
      </c>
      <c r="S69" s="29">
        <v>0.15750346351385169</v>
      </c>
      <c r="T69" s="8">
        <v>0.144640458</v>
      </c>
      <c r="U69" s="9">
        <v>2.0329709000000001E-2</v>
      </c>
      <c r="V69" s="9">
        <v>1.1686168E-2</v>
      </c>
      <c r="W69" s="9">
        <v>1.0962059E-2</v>
      </c>
      <c r="X69" s="9">
        <v>1.8671126E-2</v>
      </c>
      <c r="Y69" s="9">
        <v>6.8942453000000001E-2</v>
      </c>
      <c r="Z69" s="9">
        <v>1.9458842E-2</v>
      </c>
      <c r="AA69" s="9">
        <v>3.5023273000000001E-2</v>
      </c>
      <c r="AB69" s="9">
        <v>4.6170612E-2</v>
      </c>
      <c r="AC69" s="9">
        <v>7.3045451999999997E-2</v>
      </c>
      <c r="AD69" s="9">
        <v>0.103978609</v>
      </c>
      <c r="AE69" s="9">
        <v>3.2310169E-2</v>
      </c>
      <c r="AF69" s="9">
        <v>5.2787344999999999E-2</v>
      </c>
      <c r="AG69" s="9">
        <v>3.3156805999999997E-2</v>
      </c>
      <c r="AH69" s="9">
        <v>1.2457008E-2</v>
      </c>
      <c r="AI69" s="9">
        <v>0.12898137800000001</v>
      </c>
      <c r="AJ69" s="9">
        <v>3.8766109999999999E-3</v>
      </c>
      <c r="AK69" s="9">
        <v>8.4653925000000005E-2</v>
      </c>
      <c r="AL69" s="9">
        <v>1.9654426999999999E-2</v>
      </c>
      <c r="AM69" s="9">
        <v>2.8407115E-2</v>
      </c>
      <c r="AN69" s="9">
        <v>2.9084620000000001E-3</v>
      </c>
      <c r="AO69" s="9">
        <v>7.4403409999999996E-3</v>
      </c>
      <c r="AP69" s="9">
        <v>1.9672634000000001E-2</v>
      </c>
      <c r="AQ69" s="9">
        <v>1.8141942000000001E-2</v>
      </c>
      <c r="AR69" s="10">
        <v>2.6430770000000002E-3</v>
      </c>
    </row>
    <row r="70" spans="1:44" hidden="1" outlineLevel="1" x14ac:dyDescent="0.25">
      <c r="A70" s="52" t="s">
        <v>417</v>
      </c>
      <c r="B70" s="20" t="str">
        <f>IFERROR(VLOOKUP(LEFT($A70,6),Data!$A:$F,2,FALSE),"")</f>
        <v>БЕ Озерки СЗ</v>
      </c>
      <c r="C70" s="4" t="str">
        <f>IFERROR(VLOOKUP(LEFT($A70,6),Data!$A:$F,4,FALSE),"")</f>
        <v>Озерки</v>
      </c>
      <c r="D70" s="4" t="str">
        <f>IFERROR(VLOOKUP(LEFT($A70,6),Data!$A:$F,5,FALSE),"")</f>
        <v>Стрит</v>
      </c>
      <c r="E70" s="4" t="str">
        <f>IFERROR(VLOOKUP(LEFT($A70,6),Data!$A:$F,8,FALSE),"")</f>
        <v/>
      </c>
      <c r="F70" s="4" t="str">
        <f>IFERROR(VLOOKUP(LEFT($A70,6),Data!$A:$F,7,FALSE),"")</f>
        <v/>
      </c>
      <c r="G70" s="4" t="str">
        <f>IFERROR(VLOOKUP(LEFT($A70,6),Data!$A:$F,6,FALSE),"")</f>
        <v>ЗФТ</v>
      </c>
      <c r="H70" s="4" t="str">
        <f>IFERROR(VLOOKUP(LEFT($A70,6),Data!$A:$F,9,FALSE),"")</f>
        <v/>
      </c>
      <c r="I70" s="21" t="str">
        <f>IFERROR(VLOOKUP(LEFT($A70,6),Data!$A:$F,10,FALSE),"")</f>
        <v/>
      </c>
      <c r="J70" s="6" t="str">
        <f>IFERROR(VLOOKUP(LEFT($A70,6),Data!$A:$F,13,FALSE),"")</f>
        <v/>
      </c>
      <c r="K70" s="21" t="str">
        <f>IFERROR(VLOOKUP(LEFT($A70,6),Data!$A:$F,14,FALSE),"")</f>
        <v/>
      </c>
      <c r="L70" s="6">
        <v>1</v>
      </c>
      <c r="M70" s="4">
        <v>71867761.099999994</v>
      </c>
      <c r="N70" s="4">
        <v>140217</v>
      </c>
      <c r="O70" s="4">
        <f t="shared" si="1"/>
        <v>512.54670332413332</v>
      </c>
      <c r="P70" s="56">
        <v>61.8</v>
      </c>
      <c r="Q70" s="27">
        <v>0.53344715722964431</v>
      </c>
      <c r="R70" s="28">
        <v>0.32666840293428279</v>
      </c>
      <c r="S70" s="29">
        <v>0.1398844398360729</v>
      </c>
      <c r="T70" s="8">
        <v>0.13183075</v>
      </c>
      <c r="U70" s="9">
        <v>2.0168558E-2</v>
      </c>
      <c r="V70" s="9">
        <v>9.534074E-3</v>
      </c>
      <c r="W70" s="9">
        <v>1.2770976999999999E-2</v>
      </c>
      <c r="X70" s="9">
        <v>2.303289E-2</v>
      </c>
      <c r="Y70" s="9">
        <v>5.5097482000000003E-2</v>
      </c>
      <c r="Z70" s="9">
        <v>1.6925864999999998E-2</v>
      </c>
      <c r="AA70" s="9">
        <v>3.9499260000000001E-2</v>
      </c>
      <c r="AB70" s="9">
        <v>3.8599543E-2</v>
      </c>
      <c r="AC70" s="9">
        <v>6.5540915000000005E-2</v>
      </c>
      <c r="AD70" s="9">
        <v>0.112088335</v>
      </c>
      <c r="AE70" s="9">
        <v>2.8305681999999999E-2</v>
      </c>
      <c r="AF70" s="9">
        <v>4.8447639000000001E-2</v>
      </c>
      <c r="AG70" s="9">
        <v>2.9673588000000001E-2</v>
      </c>
      <c r="AH70" s="9">
        <v>1.6230702999999999E-2</v>
      </c>
      <c r="AI70" s="9">
        <v>0.14683923099999999</v>
      </c>
      <c r="AJ70" s="9">
        <v>5.8016930000000001E-3</v>
      </c>
      <c r="AK70" s="9">
        <v>8.7837421999999998E-2</v>
      </c>
      <c r="AL70" s="9">
        <v>2.9118817000000002E-2</v>
      </c>
      <c r="AM70" s="9">
        <v>2.9850149999999999E-2</v>
      </c>
      <c r="AN70" s="9">
        <v>2.810927E-3</v>
      </c>
      <c r="AO70" s="9">
        <v>9.0278960000000005E-3</v>
      </c>
      <c r="AP70" s="9">
        <v>1.6758747000000001E-2</v>
      </c>
      <c r="AQ70" s="9">
        <v>2.0550789999999999E-2</v>
      </c>
      <c r="AR70" s="10">
        <v>3.6580649999999998E-3</v>
      </c>
    </row>
    <row r="71" spans="1:44" hidden="1" outlineLevel="1" x14ac:dyDescent="0.25">
      <c r="A71" s="52" t="s">
        <v>419</v>
      </c>
      <c r="B71" s="20" t="str">
        <f>IFERROR(VLOOKUP(LEFT($A71,6),Data!$A:$F,2,FALSE),"")</f>
        <v>БЕ Озерки СЗ</v>
      </c>
      <c r="C71" s="4" t="str">
        <f>IFERROR(VLOOKUP(LEFT($A71,6),Data!$A:$F,4,FALSE),"")</f>
        <v>Озерки</v>
      </c>
      <c r="D71" s="4" t="str">
        <f>IFERROR(VLOOKUP(LEFT($A71,6),Data!$A:$F,5,FALSE),"")</f>
        <v>Стрит</v>
      </c>
      <c r="E71" s="4" t="str">
        <f>IFERROR(VLOOKUP(LEFT($A71,6),Data!$A:$F,8,FALSE),"")</f>
        <v/>
      </c>
      <c r="F71" s="4" t="str">
        <f>IFERROR(VLOOKUP(LEFT($A71,6),Data!$A:$F,7,FALSE),"")</f>
        <v/>
      </c>
      <c r="G71" s="4" t="str">
        <f>IFERROR(VLOOKUP(LEFT($A71,6),Data!$A:$F,6,FALSE),"")</f>
        <v>ЗФТ</v>
      </c>
      <c r="H71" s="4" t="str">
        <f>IFERROR(VLOOKUP(LEFT($A71,6),Data!$A:$F,9,FALSE),"")</f>
        <v/>
      </c>
      <c r="I71" s="21" t="str">
        <f>IFERROR(VLOOKUP(LEFT($A71,6),Data!$A:$F,10,FALSE),"")</f>
        <v/>
      </c>
      <c r="J71" s="6" t="str">
        <f>IFERROR(VLOOKUP(LEFT($A71,6),Data!$A:$F,13,FALSE),"")</f>
        <v/>
      </c>
      <c r="K71" s="21" t="str">
        <f>IFERROR(VLOOKUP(LEFT($A71,6),Data!$A:$F,14,FALSE),"")</f>
        <v/>
      </c>
      <c r="L71" s="6">
        <v>1</v>
      </c>
      <c r="M71" s="4">
        <v>85449184.25</v>
      </c>
      <c r="N71" s="4">
        <v>190841</v>
      </c>
      <c r="O71" s="4">
        <f t="shared" si="1"/>
        <v>447.75066285546609</v>
      </c>
      <c r="P71" s="56">
        <v>70.7</v>
      </c>
      <c r="Q71" s="27">
        <v>0.49884970415308538</v>
      </c>
      <c r="R71" s="28">
        <v>0.34806499115507172</v>
      </c>
      <c r="S71" s="29">
        <v>0.15308530469184281</v>
      </c>
      <c r="T71" s="8">
        <v>0.171639088</v>
      </c>
      <c r="U71" s="9">
        <v>2.6750899000000002E-2</v>
      </c>
      <c r="V71" s="9">
        <v>9.8380759999999994E-3</v>
      </c>
      <c r="W71" s="9">
        <v>1.0811513E-2</v>
      </c>
      <c r="X71" s="9">
        <v>1.6675702000000001E-2</v>
      </c>
      <c r="Y71" s="9">
        <v>8.2349723E-2</v>
      </c>
      <c r="Z71" s="9">
        <v>1.9810835999999998E-2</v>
      </c>
      <c r="AA71" s="9">
        <v>4.4711598999999998E-2</v>
      </c>
      <c r="AB71" s="9">
        <v>3.1626067000000001E-2</v>
      </c>
      <c r="AC71" s="9">
        <v>7.5139338999999999E-2</v>
      </c>
      <c r="AD71" s="9">
        <v>0.10551706</v>
      </c>
      <c r="AE71" s="9">
        <v>3.2814298999999998E-2</v>
      </c>
      <c r="AF71" s="9">
        <v>4.4846519000000001E-2</v>
      </c>
      <c r="AG71" s="9">
        <v>3.3547643000000002E-2</v>
      </c>
      <c r="AH71" s="9">
        <v>1.2431529E-2</v>
      </c>
      <c r="AI71" s="9">
        <v>0.12464231200000001</v>
      </c>
      <c r="AJ71" s="9">
        <v>3.9047740000000002E-3</v>
      </c>
      <c r="AK71" s="9">
        <v>6.7397207000000001E-2</v>
      </c>
      <c r="AL71" s="9">
        <v>7.9757620000000008E-3</v>
      </c>
      <c r="AM71" s="9">
        <v>2.6955079999999999E-2</v>
      </c>
      <c r="AN71" s="9">
        <v>1.691077E-3</v>
      </c>
      <c r="AO71" s="9">
        <v>9.5658319999999998E-3</v>
      </c>
      <c r="AP71" s="9">
        <v>1.6489575999999999E-2</v>
      </c>
      <c r="AQ71" s="9">
        <v>2.0392002999999999E-2</v>
      </c>
      <c r="AR71" s="10">
        <v>2.4764850000000001E-3</v>
      </c>
    </row>
    <row r="72" spans="1:44" hidden="1" outlineLevel="1" x14ac:dyDescent="0.25">
      <c r="A72" s="52" t="s">
        <v>429</v>
      </c>
      <c r="B72" s="20" t="str">
        <f>IFERROR(VLOOKUP(LEFT($A72,6),Data!$A:$F,2,FALSE),"")</f>
        <v>БЕ Озерки СЗ</v>
      </c>
      <c r="C72" s="4" t="str">
        <f>IFERROR(VLOOKUP(LEFT($A72,6),Data!$A:$F,4,FALSE),"")</f>
        <v>Озерки</v>
      </c>
      <c r="D72" s="4" t="str">
        <f>IFERROR(VLOOKUP(LEFT($A72,6),Data!$A:$F,5,FALSE),"")</f>
        <v>Стрит</v>
      </c>
      <c r="E72" s="4" t="str">
        <f>IFERROR(VLOOKUP(LEFT($A72,6),Data!$A:$F,8,FALSE),"")</f>
        <v/>
      </c>
      <c r="F72" s="4" t="str">
        <f>IFERROR(VLOOKUP(LEFT($A72,6),Data!$A:$F,7,FALSE),"")</f>
        <v/>
      </c>
      <c r="G72" s="4" t="str">
        <f>IFERROR(VLOOKUP(LEFT($A72,6),Data!$A:$F,6,FALSE),"")</f>
        <v>ЗФТ</v>
      </c>
      <c r="H72" s="4" t="str">
        <f>IFERROR(VLOOKUP(LEFT($A72,6),Data!$A:$F,9,FALSE),"")</f>
        <v/>
      </c>
      <c r="I72" s="21" t="str">
        <f>IFERROR(VLOOKUP(LEFT($A72,6),Data!$A:$F,10,FALSE),"")</f>
        <v/>
      </c>
      <c r="J72" s="6" t="str">
        <f>IFERROR(VLOOKUP(LEFT($A72,6),Data!$A:$F,13,FALSE),"")</f>
        <v/>
      </c>
      <c r="K72" s="21" t="str">
        <f>IFERROR(VLOOKUP(LEFT($A72,6),Data!$A:$F,14,FALSE),"")</f>
        <v/>
      </c>
      <c r="L72" s="6">
        <v>1</v>
      </c>
      <c r="M72" s="4">
        <v>92830163.819999993</v>
      </c>
      <c r="N72" s="4">
        <v>175658</v>
      </c>
      <c r="O72" s="4">
        <f t="shared" si="1"/>
        <v>528.47102790650013</v>
      </c>
      <c r="P72" s="56">
        <v>133.1</v>
      </c>
      <c r="Q72" s="27">
        <v>0.54177555790922283</v>
      </c>
      <c r="R72" s="28">
        <v>0.32643856196975718</v>
      </c>
      <c r="S72" s="29">
        <v>0.13178588012101991</v>
      </c>
      <c r="T72" s="8">
        <v>0.14081764799999999</v>
      </c>
      <c r="U72" s="9">
        <v>1.9974806000000001E-2</v>
      </c>
      <c r="V72" s="9">
        <v>1.6372879E-2</v>
      </c>
      <c r="W72" s="9">
        <v>1.0035904E-2</v>
      </c>
      <c r="X72" s="9">
        <v>1.8141040000000001E-2</v>
      </c>
      <c r="Y72" s="9">
        <v>7.5227849999999999E-2</v>
      </c>
      <c r="Z72" s="9">
        <v>1.7991618000000001E-2</v>
      </c>
      <c r="AA72" s="9">
        <v>4.1923850999999998E-2</v>
      </c>
      <c r="AB72" s="9">
        <v>5.4071926999999999E-2</v>
      </c>
      <c r="AC72" s="9">
        <v>7.4634882999999999E-2</v>
      </c>
      <c r="AD72" s="9">
        <v>0.103940375</v>
      </c>
      <c r="AE72" s="9">
        <v>2.7201980000000001E-2</v>
      </c>
      <c r="AF72" s="9">
        <v>4.9738286E-2</v>
      </c>
      <c r="AG72" s="9">
        <v>3.0030428000000001E-2</v>
      </c>
      <c r="AH72" s="9">
        <v>1.2894786E-2</v>
      </c>
      <c r="AI72" s="9">
        <v>0.10710283399999999</v>
      </c>
      <c r="AJ72" s="9">
        <v>3.5271389999999999E-3</v>
      </c>
      <c r="AK72" s="9">
        <v>7.8633082000000007E-2</v>
      </c>
      <c r="AL72" s="9">
        <v>4.1997705000000003E-2</v>
      </c>
      <c r="AM72" s="9">
        <v>3.0432823000000001E-2</v>
      </c>
      <c r="AN72" s="9">
        <v>3.4226930000000001E-3</v>
      </c>
      <c r="AO72" s="9">
        <v>6.0171900000000004E-3</v>
      </c>
      <c r="AP72" s="9">
        <v>1.6633495000000002E-2</v>
      </c>
      <c r="AQ72" s="9">
        <v>1.6657788E-2</v>
      </c>
      <c r="AR72" s="10">
        <v>2.5769909999999998E-3</v>
      </c>
    </row>
    <row r="73" spans="1:44" hidden="1" outlineLevel="1" x14ac:dyDescent="0.25">
      <c r="A73" s="52" t="s">
        <v>439</v>
      </c>
      <c r="B73" s="20" t="str">
        <f>IFERROR(VLOOKUP(LEFT($A73,6),Data!$A:$F,2,FALSE),"")</f>
        <v>БЕ Озерки СЗ</v>
      </c>
      <c r="C73" s="4" t="str">
        <f>IFERROR(VLOOKUP(LEFT($A73,6),Data!$A:$F,4,FALSE),"")</f>
        <v>Озерки</v>
      </c>
      <c r="D73" s="4" t="str">
        <f>IFERROR(VLOOKUP(LEFT($A73,6),Data!$A:$F,5,FALSE),"")</f>
        <v>Стрит</v>
      </c>
      <c r="E73" s="4" t="str">
        <f>IFERROR(VLOOKUP(LEFT($A73,6),Data!$A:$F,8,FALSE),"")</f>
        <v/>
      </c>
      <c r="F73" s="4" t="str">
        <f>IFERROR(VLOOKUP(LEFT($A73,6),Data!$A:$F,7,FALSE),"")</f>
        <v/>
      </c>
      <c r="G73" s="4" t="str">
        <f>IFERROR(VLOOKUP(LEFT($A73,6),Data!$A:$F,6,FALSE),"")</f>
        <v>ЗФТ</v>
      </c>
      <c r="H73" s="4" t="str">
        <f>IFERROR(VLOOKUP(LEFT($A73,6),Data!$A:$F,9,FALSE),"")</f>
        <v/>
      </c>
      <c r="I73" s="21" t="str">
        <f>IFERROR(VLOOKUP(LEFT($A73,6),Data!$A:$F,10,FALSE),"")</f>
        <v/>
      </c>
      <c r="J73" s="6" t="str">
        <f>IFERROR(VLOOKUP(LEFT($A73,6),Data!$A:$F,13,FALSE),"")</f>
        <v/>
      </c>
      <c r="K73" s="21" t="str">
        <f>IFERROR(VLOOKUP(LEFT($A73,6),Data!$A:$F,14,FALSE),"")</f>
        <v/>
      </c>
      <c r="L73" s="6">
        <v>1</v>
      </c>
      <c r="M73" s="4">
        <v>60670370.439999998</v>
      </c>
      <c r="N73" s="4">
        <v>129006</v>
      </c>
      <c r="O73" s="4">
        <f t="shared" si="1"/>
        <v>470.29107514379172</v>
      </c>
      <c r="P73" s="56">
        <v>105.18</v>
      </c>
      <c r="Q73" s="27">
        <v>0.50568251739281866</v>
      </c>
      <c r="R73" s="28">
        <v>0.33074332196606671</v>
      </c>
      <c r="S73" s="29">
        <v>0.16357416064111471</v>
      </c>
      <c r="T73" s="8">
        <v>0.17841101600000001</v>
      </c>
      <c r="U73" s="9">
        <v>2.6635414E-2</v>
      </c>
      <c r="V73" s="9">
        <v>9.6010920000000003E-3</v>
      </c>
      <c r="W73" s="9">
        <v>1.1166291E-2</v>
      </c>
      <c r="X73" s="9">
        <v>1.3681465E-2</v>
      </c>
      <c r="Y73" s="9">
        <v>8.4185296000000007E-2</v>
      </c>
      <c r="Z73" s="9">
        <v>2.3073960000000001E-2</v>
      </c>
      <c r="AA73" s="9">
        <v>4.2503337000000002E-2</v>
      </c>
      <c r="AB73" s="9">
        <v>3.6603069000000002E-2</v>
      </c>
      <c r="AC73" s="9">
        <v>6.7669786999999995E-2</v>
      </c>
      <c r="AD73" s="9">
        <v>0.103307126</v>
      </c>
      <c r="AE73" s="9">
        <v>2.8769926000000001E-2</v>
      </c>
      <c r="AF73" s="9">
        <v>4.5270849000000002E-2</v>
      </c>
      <c r="AG73" s="9">
        <v>3.8138694000000001E-2</v>
      </c>
      <c r="AH73" s="9">
        <v>1.0210337E-2</v>
      </c>
      <c r="AI73" s="9">
        <v>0.10837250399999999</v>
      </c>
      <c r="AJ73" s="9">
        <v>2.654577E-3</v>
      </c>
      <c r="AK73" s="9">
        <v>7.3596284999999997E-2</v>
      </c>
      <c r="AL73" s="9">
        <v>1.6170065000000001E-2</v>
      </c>
      <c r="AM73" s="9">
        <v>2.9109989999999999E-2</v>
      </c>
      <c r="AN73" s="9">
        <v>2.639742E-3</v>
      </c>
      <c r="AO73" s="9">
        <v>1.1285528E-2</v>
      </c>
      <c r="AP73" s="9">
        <v>1.7848908E-2</v>
      </c>
      <c r="AQ73" s="9">
        <v>1.7100260999999999E-2</v>
      </c>
      <c r="AR73" s="10">
        <v>1.9944799999999999E-3</v>
      </c>
    </row>
    <row r="74" spans="1:44" hidden="1" outlineLevel="1" x14ac:dyDescent="0.25">
      <c r="A74" s="52" t="s">
        <v>441</v>
      </c>
      <c r="B74" s="20" t="str">
        <f>IFERROR(VLOOKUP(LEFT($A74,6),Data!$A:$F,2,FALSE),"")</f>
        <v>БЕ Озерки СЗ</v>
      </c>
      <c r="C74" s="4" t="str">
        <f>IFERROR(VLOOKUP(LEFT($A74,6),Data!$A:$F,4,FALSE),"")</f>
        <v>Озерки</v>
      </c>
      <c r="D74" s="4" t="str">
        <f>IFERROR(VLOOKUP(LEFT($A74,6),Data!$A:$F,5,FALSE),"")</f>
        <v>Стрит</v>
      </c>
      <c r="E74" s="4" t="str">
        <f>IFERROR(VLOOKUP(LEFT($A74,6),Data!$A:$F,8,FALSE),"")</f>
        <v/>
      </c>
      <c r="F74" s="4" t="str">
        <f>IFERROR(VLOOKUP(LEFT($A74,6),Data!$A:$F,7,FALSE),"")</f>
        <v/>
      </c>
      <c r="G74" s="4" t="str">
        <f>IFERROR(VLOOKUP(LEFT($A74,6),Data!$A:$F,6,FALSE),"")</f>
        <v>ЗФТ</v>
      </c>
      <c r="H74" s="4" t="str">
        <f>IFERROR(VLOOKUP(LEFT($A74,6),Data!$A:$F,9,FALSE),"")</f>
        <v/>
      </c>
      <c r="I74" s="21" t="str">
        <f>IFERROR(VLOOKUP(LEFT($A74,6),Data!$A:$F,10,FALSE),"")</f>
        <v/>
      </c>
      <c r="J74" s="6" t="str">
        <f>IFERROR(VLOOKUP(LEFT($A74,6),Data!$A:$F,13,FALSE),"")</f>
        <v/>
      </c>
      <c r="K74" s="21" t="str">
        <f>IFERROR(VLOOKUP(LEFT($A74,6),Data!$A:$F,14,FALSE),"")</f>
        <v/>
      </c>
      <c r="L74" s="6">
        <v>1</v>
      </c>
      <c r="M74" s="4">
        <v>90036138.700000003</v>
      </c>
      <c r="N74" s="4">
        <v>202664</v>
      </c>
      <c r="O74" s="4">
        <f t="shared" si="1"/>
        <v>444.26310888959068</v>
      </c>
      <c r="P74" s="56">
        <v>48.3</v>
      </c>
      <c r="Q74" s="27">
        <v>0.51040480372235686</v>
      </c>
      <c r="R74" s="28">
        <v>0.33654967367321548</v>
      </c>
      <c r="S74" s="29">
        <v>0.1530455226044275</v>
      </c>
      <c r="T74" s="8">
        <v>0.162171599</v>
      </c>
      <c r="U74" s="9">
        <v>2.3687531000000001E-2</v>
      </c>
      <c r="V74" s="9">
        <v>1.1839362000000001E-2</v>
      </c>
      <c r="W74" s="9">
        <v>1.0909765E-2</v>
      </c>
      <c r="X74" s="9">
        <v>1.1241156E-2</v>
      </c>
      <c r="Y74" s="9">
        <v>6.8848653999999995E-2</v>
      </c>
      <c r="Z74" s="9">
        <v>2.130626E-2</v>
      </c>
      <c r="AA74" s="9">
        <v>3.6313498E-2</v>
      </c>
      <c r="AB74" s="9">
        <v>4.3265123000000003E-2</v>
      </c>
      <c r="AC74" s="9">
        <v>6.6823033000000004E-2</v>
      </c>
      <c r="AD74" s="9">
        <v>0.10782597200000001</v>
      </c>
      <c r="AE74" s="9">
        <v>3.4288052999999999E-2</v>
      </c>
      <c r="AF74" s="9">
        <v>4.7189782999999999E-2</v>
      </c>
      <c r="AG74" s="9">
        <v>3.1980303000000002E-2</v>
      </c>
      <c r="AH74" s="9">
        <v>1.2929978E-2</v>
      </c>
      <c r="AI74" s="9">
        <v>0.13254992199999999</v>
      </c>
      <c r="AJ74" s="9">
        <v>3.9558120000000004E-3</v>
      </c>
      <c r="AK74" s="9">
        <v>7.8976028000000004E-2</v>
      </c>
      <c r="AL74" s="9">
        <v>1.5023745999999999E-2</v>
      </c>
      <c r="AM74" s="9">
        <v>3.3031019000000002E-2</v>
      </c>
      <c r="AN74" s="9">
        <v>2.888949E-3</v>
      </c>
      <c r="AO74" s="9">
        <v>6.2908929999999997E-3</v>
      </c>
      <c r="AP74" s="9">
        <v>1.5158529E-2</v>
      </c>
      <c r="AQ74" s="9">
        <v>1.8652785000000002E-2</v>
      </c>
      <c r="AR74" s="10">
        <v>2.8522479999999999E-3</v>
      </c>
    </row>
    <row r="75" spans="1:44" hidden="1" outlineLevel="1" x14ac:dyDescent="0.25">
      <c r="A75" s="52" t="s">
        <v>445</v>
      </c>
      <c r="B75" s="20" t="str">
        <f>IFERROR(VLOOKUP(LEFT($A75,6),Data!$A:$F,2,FALSE),"")</f>
        <v>БЕ Озерки СЗ</v>
      </c>
      <c r="C75" s="4" t="str">
        <f>IFERROR(VLOOKUP(LEFT($A75,6),Data!$A:$F,4,FALSE),"")</f>
        <v>Аптека.ру</v>
      </c>
      <c r="D75" s="4" t="str">
        <f>IFERROR(VLOOKUP(LEFT($A75,6),Data!$A:$F,5,FALSE),"")</f>
        <v>Стрит</v>
      </c>
      <c r="E75" s="4" t="str">
        <f>IFERROR(VLOOKUP(LEFT($A75,6),Data!$A:$F,8,FALSE),"")</f>
        <v/>
      </c>
      <c r="F75" s="4" t="str">
        <f>IFERROR(VLOOKUP(LEFT($A75,6),Data!$A:$F,7,FALSE),"")</f>
        <v/>
      </c>
      <c r="G75" s="4" t="str">
        <f>IFERROR(VLOOKUP(LEFT($A75,6),Data!$A:$F,6,FALSE),"")</f>
        <v>ЗФТ</v>
      </c>
      <c r="H75" s="4" t="str">
        <f>IFERROR(VLOOKUP(LEFT($A75,6),Data!$A:$F,9,FALSE),"")</f>
        <v/>
      </c>
      <c r="I75" s="21" t="str">
        <f>IFERROR(VLOOKUP(LEFT($A75,6),Data!$A:$F,10,FALSE),"")</f>
        <v/>
      </c>
      <c r="J75" s="6" t="str">
        <f>IFERROR(VLOOKUP(LEFT($A75,6),Data!$A:$F,13,FALSE),"")</f>
        <v/>
      </c>
      <c r="K75" s="21" t="str">
        <f>IFERROR(VLOOKUP(LEFT($A75,6),Data!$A:$F,14,FALSE),"")</f>
        <v/>
      </c>
      <c r="L75" s="6">
        <v>1</v>
      </c>
      <c r="M75" s="4">
        <v>48961782.350000001</v>
      </c>
      <c r="N75" s="4">
        <v>111555</v>
      </c>
      <c r="O75" s="4">
        <f t="shared" si="1"/>
        <v>438.90262516247594</v>
      </c>
      <c r="P75" s="56">
        <v>54.2</v>
      </c>
      <c r="Q75" s="27">
        <v>0.50198915274920541</v>
      </c>
      <c r="R75" s="28">
        <v>0.33721362349929812</v>
      </c>
      <c r="S75" s="29">
        <v>0.16079722375149649</v>
      </c>
      <c r="T75" s="8">
        <v>0.11768466900000001</v>
      </c>
      <c r="U75" s="9">
        <v>1.8479821E-2</v>
      </c>
      <c r="V75" s="9">
        <v>1.5079848999999999E-2</v>
      </c>
      <c r="W75" s="9">
        <v>1.1049728999999999E-2</v>
      </c>
      <c r="X75" s="9">
        <v>2.6637073000000001E-2</v>
      </c>
      <c r="Y75" s="9">
        <v>4.2082243999999998E-2</v>
      </c>
      <c r="Z75" s="9">
        <v>1.4898724E-2</v>
      </c>
      <c r="AA75" s="9">
        <v>3.7961612999999998E-2</v>
      </c>
      <c r="AB75" s="9">
        <v>4.5396127000000001E-2</v>
      </c>
      <c r="AC75" s="9">
        <v>7.0492083999999997E-2</v>
      </c>
      <c r="AD75" s="9">
        <v>0.11373398699999999</v>
      </c>
      <c r="AE75" s="9">
        <v>3.1848230999999998E-2</v>
      </c>
      <c r="AF75" s="9">
        <v>5.2912288000000002E-2</v>
      </c>
      <c r="AG75" s="9">
        <v>2.7031535999999998E-2</v>
      </c>
      <c r="AH75" s="9">
        <v>1.3730501000000001E-2</v>
      </c>
      <c r="AI75" s="9">
        <v>0.139632744</v>
      </c>
      <c r="AJ75" s="9">
        <v>3.0684670000000001E-3</v>
      </c>
      <c r="AK75" s="9">
        <v>9.7522875999999994E-2</v>
      </c>
      <c r="AL75" s="9">
        <v>2.7535235000000002E-2</v>
      </c>
      <c r="AM75" s="9">
        <v>4.2413985000000001E-2</v>
      </c>
      <c r="AN75" s="9">
        <v>3.4135290000000002E-3</v>
      </c>
      <c r="AO75" s="9">
        <v>7.5468920000000004E-3</v>
      </c>
      <c r="AP75" s="9">
        <v>1.2488941E-2</v>
      </c>
      <c r="AQ75" s="9">
        <v>2.250605E-2</v>
      </c>
      <c r="AR75" s="10">
        <v>4.852805E-3</v>
      </c>
    </row>
    <row r="76" spans="1:44" hidden="1" outlineLevel="1" x14ac:dyDescent="0.25">
      <c r="A76" s="52" t="s">
        <v>453</v>
      </c>
      <c r="B76" s="20" t="str">
        <f>IFERROR(VLOOKUP(LEFT($A76,6),Data!$A:$F,2,FALSE),"")</f>
        <v>БЕ Озерки СЗ</v>
      </c>
      <c r="C76" s="4" t="str">
        <f>IFERROR(VLOOKUP(LEFT($A76,6),Data!$A:$F,4,FALSE),"")</f>
        <v>Озерки</v>
      </c>
      <c r="D76" s="4" t="str">
        <f>IFERROR(VLOOKUP(LEFT($A76,6),Data!$A:$F,5,FALSE),"")</f>
        <v>Стрит</v>
      </c>
      <c r="E76" s="4" t="str">
        <f>IFERROR(VLOOKUP(LEFT($A76,6),Data!$A:$F,8,FALSE),"")</f>
        <v/>
      </c>
      <c r="F76" s="4" t="str">
        <f>IFERROR(VLOOKUP(LEFT($A76,6),Data!$A:$F,7,FALSE),"")</f>
        <v/>
      </c>
      <c r="G76" s="4" t="str">
        <f>IFERROR(VLOOKUP(LEFT($A76,6),Data!$A:$F,6,FALSE),"")</f>
        <v>ОФТ</v>
      </c>
      <c r="H76" s="4" t="str">
        <f>IFERROR(VLOOKUP(LEFT($A76,6),Data!$A:$F,9,FALSE),"")</f>
        <v/>
      </c>
      <c r="I76" s="21" t="str">
        <f>IFERROR(VLOOKUP(LEFT($A76,6),Data!$A:$F,10,FALSE),"")</f>
        <v/>
      </c>
      <c r="J76" s="6" t="str">
        <f>IFERROR(VLOOKUP(LEFT($A76,6),Data!$A:$F,13,FALSE),"")</f>
        <v/>
      </c>
      <c r="K76" s="21" t="str">
        <f>IFERROR(VLOOKUP(LEFT($A76,6),Data!$A:$F,14,FALSE),"")</f>
        <v/>
      </c>
      <c r="L76" s="6">
        <v>1</v>
      </c>
      <c r="M76" s="4">
        <v>69995378.099999994</v>
      </c>
      <c r="N76" s="4">
        <v>153798</v>
      </c>
      <c r="O76" s="4">
        <f t="shared" si="1"/>
        <v>455.1124078336519</v>
      </c>
      <c r="P76" s="56">
        <v>63.27</v>
      </c>
      <c r="Q76" s="27">
        <v>0.50499682147498393</v>
      </c>
      <c r="R76" s="28">
        <v>0.33705203539044382</v>
      </c>
      <c r="S76" s="29">
        <v>0.1579511431345724</v>
      </c>
      <c r="T76" s="8">
        <v>0.12771313100000001</v>
      </c>
      <c r="U76" s="9">
        <v>1.7403563E-2</v>
      </c>
      <c r="V76" s="9">
        <v>8.7895290000000008E-3</v>
      </c>
      <c r="W76" s="9">
        <v>9.8948200000000004E-3</v>
      </c>
      <c r="X76" s="9">
        <v>1.5276055E-2</v>
      </c>
      <c r="Y76" s="9">
        <v>5.4027881E-2</v>
      </c>
      <c r="Z76" s="9">
        <v>1.7019835000000001E-2</v>
      </c>
      <c r="AA76" s="9">
        <v>3.6368087E-2</v>
      </c>
      <c r="AB76" s="9">
        <v>4.0872454000000003E-2</v>
      </c>
      <c r="AC76" s="9">
        <v>6.4629611000000003E-2</v>
      </c>
      <c r="AD76" s="9">
        <v>0.11105206099999999</v>
      </c>
      <c r="AE76" s="9">
        <v>3.3316297000000002E-2</v>
      </c>
      <c r="AF76" s="9">
        <v>4.7180456000000003E-2</v>
      </c>
      <c r="AG76" s="9">
        <v>3.5544882999999999E-2</v>
      </c>
      <c r="AH76" s="9">
        <v>1.3345932E-2</v>
      </c>
      <c r="AI76" s="9">
        <v>0.14177650999999999</v>
      </c>
      <c r="AJ76" s="9">
        <v>4.7931620000000001E-3</v>
      </c>
      <c r="AK76" s="9">
        <v>0.100015354</v>
      </c>
      <c r="AL76" s="9">
        <v>2.4914874E-2</v>
      </c>
      <c r="AM76" s="9">
        <v>4.2092754000000003E-2</v>
      </c>
      <c r="AN76" s="9">
        <v>3.6480610000000002E-3</v>
      </c>
      <c r="AO76" s="9">
        <v>7.6085249999999997E-3</v>
      </c>
      <c r="AP76" s="9">
        <v>1.4004887000000001E-2</v>
      </c>
      <c r="AQ76" s="9">
        <v>2.3158453999999998E-2</v>
      </c>
      <c r="AR76" s="10">
        <v>5.5528230000000001E-3</v>
      </c>
    </row>
    <row r="77" spans="1:44" hidden="1" outlineLevel="1" x14ac:dyDescent="0.25">
      <c r="A77" s="52" t="s">
        <v>457</v>
      </c>
      <c r="B77" s="20" t="str">
        <f>IFERROR(VLOOKUP(LEFT($A77,6),Data!$A:$F,2,FALSE),"")</f>
        <v>БЕ Озерки СЗ</v>
      </c>
      <c r="C77" s="4" t="str">
        <f>IFERROR(VLOOKUP(LEFT($A77,6),Data!$A:$F,4,FALSE),"")</f>
        <v>Озерки</v>
      </c>
      <c r="D77" s="4" t="str">
        <f>IFERROR(VLOOKUP(LEFT($A77,6),Data!$A:$F,5,FALSE),"")</f>
        <v>Стрит</v>
      </c>
      <c r="E77" s="4" t="str">
        <f>IFERROR(VLOOKUP(LEFT($A77,6),Data!$A:$F,8,FALSE),"")</f>
        <v/>
      </c>
      <c r="F77" s="4" t="str">
        <f>IFERROR(VLOOKUP(LEFT($A77,6),Data!$A:$F,7,FALSE),"")</f>
        <v/>
      </c>
      <c r="G77" s="4" t="str">
        <f>IFERROR(VLOOKUP(LEFT($A77,6),Data!$A:$F,6,FALSE),"")</f>
        <v>ЗФТ</v>
      </c>
      <c r="H77" s="4" t="str">
        <f>IFERROR(VLOOKUP(LEFT($A77,6),Data!$A:$F,9,FALSE),"")</f>
        <v/>
      </c>
      <c r="I77" s="21" t="str">
        <f>IFERROR(VLOOKUP(LEFT($A77,6),Data!$A:$F,10,FALSE),"")</f>
        <v/>
      </c>
      <c r="J77" s="6" t="str">
        <f>IFERROR(VLOOKUP(LEFT($A77,6),Data!$A:$F,13,FALSE),"")</f>
        <v/>
      </c>
      <c r="K77" s="21" t="str">
        <f>IFERROR(VLOOKUP(LEFT($A77,6),Data!$A:$F,14,FALSE),"")</f>
        <v/>
      </c>
      <c r="L77" s="6">
        <v>1</v>
      </c>
      <c r="M77" s="4">
        <v>110300060.17</v>
      </c>
      <c r="N77" s="4">
        <v>215775</v>
      </c>
      <c r="O77" s="4">
        <f t="shared" si="1"/>
        <v>511.18090682423821</v>
      </c>
      <c r="P77" s="56">
        <v>62.3</v>
      </c>
      <c r="Q77" s="27">
        <v>0.53902035524101244</v>
      </c>
      <c r="R77" s="28">
        <v>0.31742440968361352</v>
      </c>
      <c r="S77" s="29">
        <v>0.14355523507537399</v>
      </c>
      <c r="T77" s="8">
        <v>0.17609423099999999</v>
      </c>
      <c r="U77" s="9">
        <v>2.6513196999999999E-2</v>
      </c>
      <c r="V77" s="9">
        <v>8.9088120000000003E-3</v>
      </c>
      <c r="W77" s="9">
        <v>1.1178789E-2</v>
      </c>
      <c r="X77" s="9">
        <v>1.4301502000000001E-2</v>
      </c>
      <c r="Y77" s="9">
        <v>6.1359481E-2</v>
      </c>
      <c r="Z77" s="9">
        <v>2.1305048E-2</v>
      </c>
      <c r="AA77" s="9">
        <v>3.8133918000000003E-2</v>
      </c>
      <c r="AB77" s="9">
        <v>3.7329012000000002E-2</v>
      </c>
      <c r="AC77" s="9">
        <v>7.7340113000000002E-2</v>
      </c>
      <c r="AD77" s="9">
        <v>0.11027253300000001</v>
      </c>
      <c r="AE77" s="9">
        <v>2.7482952000000001E-2</v>
      </c>
      <c r="AF77" s="9">
        <v>4.8280405999999998E-2</v>
      </c>
      <c r="AG77" s="9">
        <v>3.7369786000000002E-2</v>
      </c>
      <c r="AH77" s="9">
        <v>1.193986E-2</v>
      </c>
      <c r="AI77" s="9">
        <v>0.106264205</v>
      </c>
      <c r="AJ77" s="9">
        <v>2.5968050000000002E-3</v>
      </c>
      <c r="AK77" s="9">
        <v>8.1363200999999996E-2</v>
      </c>
      <c r="AL77" s="9">
        <v>2.9553492000000001E-2</v>
      </c>
      <c r="AM77" s="9">
        <v>2.6245417E-2</v>
      </c>
      <c r="AN77" s="9">
        <v>2.8077950000000001E-3</v>
      </c>
      <c r="AO77" s="9">
        <v>1.0918486E-2</v>
      </c>
      <c r="AP77" s="9">
        <v>1.2572562000000001E-2</v>
      </c>
      <c r="AQ77" s="9">
        <v>1.7130841000000001E-2</v>
      </c>
      <c r="AR77" s="10">
        <v>2.7375569999999998E-3</v>
      </c>
    </row>
    <row r="78" spans="1:44" hidden="1" outlineLevel="1" x14ac:dyDescent="0.25">
      <c r="A78" s="52" t="s">
        <v>461</v>
      </c>
      <c r="B78" s="20" t="str">
        <f>IFERROR(VLOOKUP(LEFT($A78,6),Data!$A:$F,2,FALSE),"")</f>
        <v>БЕ Озерки СЗ</v>
      </c>
      <c r="C78" s="4" t="str">
        <f>IFERROR(VLOOKUP(LEFT($A78,6),Data!$A:$F,4,FALSE),"")</f>
        <v>Озерки</v>
      </c>
      <c r="D78" s="4" t="str">
        <f>IFERROR(VLOOKUP(LEFT($A78,6),Data!$A:$F,5,FALSE),"")</f>
        <v>Стрит</v>
      </c>
      <c r="E78" s="4" t="str">
        <f>IFERROR(VLOOKUP(LEFT($A78,6),Data!$A:$F,8,FALSE),"")</f>
        <v/>
      </c>
      <c r="F78" s="4" t="str">
        <f>IFERROR(VLOOKUP(LEFT($A78,6),Data!$A:$F,7,FALSE),"")</f>
        <v/>
      </c>
      <c r="G78" s="4" t="str">
        <f>IFERROR(VLOOKUP(LEFT($A78,6),Data!$A:$F,6,FALSE),"")</f>
        <v>ЗФТ</v>
      </c>
      <c r="H78" s="4" t="str">
        <f>IFERROR(VLOOKUP(LEFT($A78,6),Data!$A:$F,9,FALSE),"")</f>
        <v/>
      </c>
      <c r="I78" s="21" t="str">
        <f>IFERROR(VLOOKUP(LEFT($A78,6),Data!$A:$F,10,FALSE),"")</f>
        <v/>
      </c>
      <c r="J78" s="6" t="str">
        <f>IFERROR(VLOOKUP(LEFT($A78,6),Data!$A:$F,13,FALSE),"")</f>
        <v/>
      </c>
      <c r="K78" s="21" t="str">
        <f>IFERROR(VLOOKUP(LEFT($A78,6),Data!$A:$F,14,FALSE),"")</f>
        <v/>
      </c>
      <c r="L78" s="6">
        <v>1</v>
      </c>
      <c r="M78" s="4">
        <v>89748774.25</v>
      </c>
      <c r="N78" s="4">
        <v>180888</v>
      </c>
      <c r="O78" s="4">
        <f t="shared" si="1"/>
        <v>496.15659551766839</v>
      </c>
      <c r="P78" s="56">
        <v>83.9</v>
      </c>
      <c r="Q78" s="27">
        <v>0.50612685971838545</v>
      </c>
      <c r="R78" s="28">
        <v>0.34249023509301918</v>
      </c>
      <c r="S78" s="29">
        <v>0.15138290518859529</v>
      </c>
      <c r="T78" s="8">
        <v>0.16613863700000001</v>
      </c>
      <c r="U78" s="9">
        <v>2.9022734000000001E-2</v>
      </c>
      <c r="V78" s="9">
        <v>1.1280871E-2</v>
      </c>
      <c r="W78" s="9">
        <v>1.3364799E-2</v>
      </c>
      <c r="X78" s="9">
        <v>1.7853467000000001E-2</v>
      </c>
      <c r="Y78" s="9">
        <v>7.2924187000000001E-2</v>
      </c>
      <c r="Z78" s="9">
        <v>1.7255363999999999E-2</v>
      </c>
      <c r="AA78" s="9">
        <v>3.6804476000000003E-2</v>
      </c>
      <c r="AB78" s="9">
        <v>5.0362577999999998E-2</v>
      </c>
      <c r="AC78" s="9">
        <v>6.6318353999999996E-2</v>
      </c>
      <c r="AD78" s="9">
        <v>0.102536349</v>
      </c>
      <c r="AE78" s="9">
        <v>2.6765151000000001E-2</v>
      </c>
      <c r="AF78" s="9">
        <v>4.1856178000000001E-2</v>
      </c>
      <c r="AG78" s="9">
        <v>3.1518319000000003E-2</v>
      </c>
      <c r="AH78" s="9">
        <v>1.0890492E-2</v>
      </c>
      <c r="AI78" s="9">
        <v>0.11842401299999999</v>
      </c>
      <c r="AJ78" s="9">
        <v>2.0381499999999999E-3</v>
      </c>
      <c r="AK78" s="9">
        <v>8.7189450000000002E-2</v>
      </c>
      <c r="AL78" s="9">
        <v>2.5241990999999998E-2</v>
      </c>
      <c r="AM78" s="9">
        <v>2.3929097999999999E-2</v>
      </c>
      <c r="AN78" s="9">
        <v>3.1497069999999999E-3</v>
      </c>
      <c r="AO78" s="9">
        <v>7.1833039999999997E-3</v>
      </c>
      <c r="AP78" s="9">
        <v>1.9089140000000001E-2</v>
      </c>
      <c r="AQ78" s="9">
        <v>1.5589627999999999E-2</v>
      </c>
      <c r="AR78" s="10">
        <v>3.2735640000000001E-3</v>
      </c>
    </row>
    <row r="79" spans="1:44" hidden="1" outlineLevel="1" x14ac:dyDescent="0.25">
      <c r="A79" s="52" t="s">
        <v>463</v>
      </c>
      <c r="B79" s="20" t="str">
        <f>IFERROR(VLOOKUP(LEFT($A79,6),Data!$A:$F,2,FALSE),"")</f>
        <v>БЕ Озерки СЗ</v>
      </c>
      <c r="C79" s="4" t="str">
        <f>IFERROR(VLOOKUP(LEFT($A79,6),Data!$A:$F,4,FALSE),"")</f>
        <v>Озерки</v>
      </c>
      <c r="D79" s="4" t="str">
        <f>IFERROR(VLOOKUP(LEFT($A79,6),Data!$A:$F,5,FALSE),"")</f>
        <v>Стрит</v>
      </c>
      <c r="E79" s="4" t="str">
        <f>IFERROR(VLOOKUP(LEFT($A79,6),Data!$A:$F,8,FALSE),"")</f>
        <v/>
      </c>
      <c r="F79" s="4" t="str">
        <f>IFERROR(VLOOKUP(LEFT($A79,6),Data!$A:$F,7,FALSE),"")</f>
        <v/>
      </c>
      <c r="G79" s="4" t="str">
        <f>IFERROR(VLOOKUP(LEFT($A79,6),Data!$A:$F,6,FALSE),"")</f>
        <v>ЗФТ</v>
      </c>
      <c r="H79" s="4" t="str">
        <f>IFERROR(VLOOKUP(LEFT($A79,6),Data!$A:$F,9,FALSE),"")</f>
        <v/>
      </c>
      <c r="I79" s="21" t="str">
        <f>IFERROR(VLOOKUP(LEFT($A79,6),Data!$A:$F,10,FALSE),"")</f>
        <v/>
      </c>
      <c r="J79" s="6" t="str">
        <f>IFERROR(VLOOKUP(LEFT($A79,6),Data!$A:$F,13,FALSE),"")</f>
        <v/>
      </c>
      <c r="K79" s="21" t="str">
        <f>IFERROR(VLOOKUP(LEFT($A79,6),Data!$A:$F,14,FALSE),"")</f>
        <v/>
      </c>
      <c r="L79" s="6">
        <v>1</v>
      </c>
      <c r="M79" s="4">
        <v>90180739.189999998</v>
      </c>
      <c r="N79" s="4">
        <v>198903</v>
      </c>
      <c r="O79" s="4">
        <f t="shared" si="1"/>
        <v>453.39054307878712</v>
      </c>
      <c r="P79" s="56">
        <v>49.1</v>
      </c>
      <c r="Q79" s="27">
        <v>0.48038629045563169</v>
      </c>
      <c r="R79" s="28">
        <v>0.35417889437408068</v>
      </c>
      <c r="S79" s="29">
        <v>0.1654348151702876</v>
      </c>
      <c r="T79" s="8">
        <v>0.15062584100000001</v>
      </c>
      <c r="U79" s="9">
        <v>2.0440746999999999E-2</v>
      </c>
      <c r="V79" s="9">
        <v>9.3284119999999995E-3</v>
      </c>
      <c r="W79" s="9">
        <v>1.1591733999999999E-2</v>
      </c>
      <c r="X79" s="9">
        <v>2.0726504999999999E-2</v>
      </c>
      <c r="Y79" s="9">
        <v>7.1342348E-2</v>
      </c>
      <c r="Z79" s="9">
        <v>1.8456743000000001E-2</v>
      </c>
      <c r="AA79" s="9">
        <v>4.1067367E-2</v>
      </c>
      <c r="AB79" s="9">
        <v>4.1505598999999997E-2</v>
      </c>
      <c r="AC79" s="9">
        <v>7.6163168000000003E-2</v>
      </c>
      <c r="AD79" s="9">
        <v>0.106517521</v>
      </c>
      <c r="AE79" s="9">
        <v>3.2047614000000002E-2</v>
      </c>
      <c r="AF79" s="9">
        <v>4.7205280000000002E-2</v>
      </c>
      <c r="AG79" s="9">
        <v>3.0088668999999998E-2</v>
      </c>
      <c r="AH79" s="9">
        <v>1.2873697E-2</v>
      </c>
      <c r="AI79" s="9">
        <v>0.125241831</v>
      </c>
      <c r="AJ79" s="9">
        <v>3.5430959999999999E-3</v>
      </c>
      <c r="AK79" s="9">
        <v>9.0080874000000005E-2</v>
      </c>
      <c r="AL79" s="9">
        <v>1.5463937000000001E-2</v>
      </c>
      <c r="AM79" s="9">
        <v>2.8110913000000001E-2</v>
      </c>
      <c r="AN79" s="9">
        <v>2.6173809999999998E-3</v>
      </c>
      <c r="AO79" s="9">
        <v>7.9805129999999998E-3</v>
      </c>
      <c r="AP79" s="9">
        <v>1.3427702E-2</v>
      </c>
      <c r="AQ79" s="9">
        <v>2.0605983000000001E-2</v>
      </c>
      <c r="AR79" s="10">
        <v>2.9465250000000002E-3</v>
      </c>
    </row>
    <row r="80" spans="1:44" hidden="1" outlineLevel="1" x14ac:dyDescent="0.25">
      <c r="A80" s="52" t="s">
        <v>473</v>
      </c>
      <c r="B80" s="20" t="str">
        <f>IFERROR(VLOOKUP(LEFT($A80,6),Data!$A:$F,2,FALSE),"")</f>
        <v>БЕ Озерки СЗ</v>
      </c>
      <c r="C80" s="4" t="str">
        <f>IFERROR(VLOOKUP(LEFT($A80,6),Data!$A:$F,4,FALSE),"")</f>
        <v>Озерки</v>
      </c>
      <c r="D80" s="4" t="str">
        <f>IFERROR(VLOOKUP(LEFT($A80,6),Data!$A:$F,5,FALSE),"")</f>
        <v>Стрит</v>
      </c>
      <c r="E80" s="4" t="str">
        <f>IFERROR(VLOOKUP(LEFT($A80,6),Data!$A:$F,8,FALSE),"")</f>
        <v/>
      </c>
      <c r="F80" s="4" t="str">
        <f>IFERROR(VLOOKUP(LEFT($A80,6),Data!$A:$F,7,FALSE),"")</f>
        <v/>
      </c>
      <c r="G80" s="4" t="str">
        <f>IFERROR(VLOOKUP(LEFT($A80,6),Data!$A:$F,6,FALSE),"")</f>
        <v>ЗФТ</v>
      </c>
      <c r="H80" s="4" t="str">
        <f>IFERROR(VLOOKUP(LEFT($A80,6),Data!$A:$F,9,FALSE),"")</f>
        <v/>
      </c>
      <c r="I80" s="21" t="str">
        <f>IFERROR(VLOOKUP(LEFT($A80,6),Data!$A:$F,10,FALSE),"")</f>
        <v/>
      </c>
      <c r="J80" s="6" t="str">
        <f>IFERROR(VLOOKUP(LEFT($A80,6),Data!$A:$F,13,FALSE),"")</f>
        <v/>
      </c>
      <c r="K80" s="21" t="str">
        <f>IFERROR(VLOOKUP(LEFT($A80,6),Data!$A:$F,14,FALSE),"")</f>
        <v/>
      </c>
      <c r="L80" s="6">
        <v>1</v>
      </c>
      <c r="M80" s="4">
        <v>111102861.66</v>
      </c>
      <c r="N80" s="4">
        <v>227844</v>
      </c>
      <c r="O80" s="4">
        <f t="shared" si="1"/>
        <v>487.6268923473956</v>
      </c>
      <c r="P80" s="56">
        <v>61.8</v>
      </c>
      <c r="Q80" s="27">
        <v>0.48365039382272262</v>
      </c>
      <c r="R80" s="28">
        <v>0.35649946217409267</v>
      </c>
      <c r="S80" s="29">
        <v>0.15985014400318459</v>
      </c>
      <c r="T80" s="8">
        <v>0.16514804499999999</v>
      </c>
      <c r="U80" s="9">
        <v>2.6790155999999999E-2</v>
      </c>
      <c r="V80" s="9">
        <v>1.0931906999999999E-2</v>
      </c>
      <c r="W80" s="9">
        <v>1.3485271E-2</v>
      </c>
      <c r="X80" s="9">
        <v>1.9350645999999999E-2</v>
      </c>
      <c r="Y80" s="9">
        <v>6.7626574999999994E-2</v>
      </c>
      <c r="Z80" s="9">
        <v>2.0342598E-2</v>
      </c>
      <c r="AA80" s="9">
        <v>3.9385187000000002E-2</v>
      </c>
      <c r="AB80" s="9">
        <v>4.2986224000000003E-2</v>
      </c>
      <c r="AC80" s="9">
        <v>6.0830621000000001E-2</v>
      </c>
      <c r="AD80" s="9">
        <v>0.104972339</v>
      </c>
      <c r="AE80" s="9">
        <v>3.0581210000000001E-2</v>
      </c>
      <c r="AF80" s="9">
        <v>4.3592640000000002E-2</v>
      </c>
      <c r="AG80" s="9">
        <v>3.2725704000000001E-2</v>
      </c>
      <c r="AH80" s="9">
        <v>1.1812441E-2</v>
      </c>
      <c r="AI80" s="9">
        <v>0.11846973299999999</v>
      </c>
      <c r="AJ80" s="9">
        <v>2.62889E-3</v>
      </c>
      <c r="AK80" s="9">
        <v>0.10167375100000001</v>
      </c>
      <c r="AL80" s="9">
        <v>1.1418357000000001E-2</v>
      </c>
      <c r="AM80" s="9">
        <v>2.4344323000000001E-2</v>
      </c>
      <c r="AN80" s="9">
        <v>3.8193879999999999E-3</v>
      </c>
      <c r="AO80" s="9">
        <v>8.3170180000000007E-3</v>
      </c>
      <c r="AP80" s="9">
        <v>2.0200137E-2</v>
      </c>
      <c r="AQ80" s="9">
        <v>1.6720148000000001E-2</v>
      </c>
      <c r="AR80" s="10">
        <v>1.84669E-3</v>
      </c>
    </row>
    <row r="81" spans="1:44" hidden="1" outlineLevel="1" x14ac:dyDescent="0.25">
      <c r="A81" s="52" t="s">
        <v>485</v>
      </c>
      <c r="B81" s="20" t="str">
        <f>IFERROR(VLOOKUP(LEFT($A81,6),Data!$A:$F,2,FALSE),"")</f>
        <v>БЕ Озерки СЗ</v>
      </c>
      <c r="C81" s="4" t="str">
        <f>IFERROR(VLOOKUP(LEFT($A81,6),Data!$A:$F,4,FALSE),"")</f>
        <v>Озерки</v>
      </c>
      <c r="D81" s="4" t="str">
        <f>IFERROR(VLOOKUP(LEFT($A81,6),Data!$A:$F,5,FALSE),"")</f>
        <v>Стрит</v>
      </c>
      <c r="E81" s="4" t="str">
        <f>IFERROR(VLOOKUP(LEFT($A81,6),Data!$A:$F,8,FALSE),"")</f>
        <v/>
      </c>
      <c r="F81" s="4" t="str">
        <f>IFERROR(VLOOKUP(LEFT($A81,6),Data!$A:$F,7,FALSE),"")</f>
        <v/>
      </c>
      <c r="G81" s="4" t="str">
        <f>IFERROR(VLOOKUP(LEFT($A81,6),Data!$A:$F,6,FALSE),"")</f>
        <v>ЗФТ</v>
      </c>
      <c r="H81" s="4" t="str">
        <f>IFERROR(VLOOKUP(LEFT($A81,6),Data!$A:$F,9,FALSE),"")</f>
        <v/>
      </c>
      <c r="I81" s="21" t="str">
        <f>IFERROR(VLOOKUP(LEFT($A81,6),Data!$A:$F,10,FALSE),"")</f>
        <v/>
      </c>
      <c r="J81" s="6" t="str">
        <f>IFERROR(VLOOKUP(LEFT($A81,6),Data!$A:$F,13,FALSE),"")</f>
        <v/>
      </c>
      <c r="K81" s="21" t="str">
        <f>IFERROR(VLOOKUP(LEFT($A81,6),Data!$A:$F,14,FALSE),"")</f>
        <v/>
      </c>
      <c r="L81" s="6">
        <v>1</v>
      </c>
      <c r="M81" s="4">
        <v>91310520.980000004</v>
      </c>
      <c r="N81" s="4">
        <v>211198</v>
      </c>
      <c r="O81" s="4">
        <f t="shared" si="1"/>
        <v>432.34557609447063</v>
      </c>
      <c r="P81" s="56">
        <v>110</v>
      </c>
      <c r="Q81" s="27">
        <v>0.47077451874079101</v>
      </c>
      <c r="R81" s="28">
        <v>0.35933919027491013</v>
      </c>
      <c r="S81" s="29">
        <v>0.169886290984299</v>
      </c>
      <c r="T81" s="8">
        <v>0.16515524400000001</v>
      </c>
      <c r="U81" s="9">
        <v>2.3325144999999999E-2</v>
      </c>
      <c r="V81" s="9">
        <v>9.5327239999999994E-3</v>
      </c>
      <c r="W81" s="9">
        <v>1.3356026E-2</v>
      </c>
      <c r="X81" s="9">
        <v>1.9558909999999999E-2</v>
      </c>
      <c r="Y81" s="9">
        <v>6.6662988000000006E-2</v>
      </c>
      <c r="Z81" s="9">
        <v>1.7901864999999999E-2</v>
      </c>
      <c r="AA81" s="9">
        <v>3.6590565999999998E-2</v>
      </c>
      <c r="AB81" s="9">
        <v>4.7273810999999999E-2</v>
      </c>
      <c r="AC81" s="9">
        <v>6.4291180000000003E-2</v>
      </c>
      <c r="AD81" s="9">
        <v>0.101017702</v>
      </c>
      <c r="AE81" s="9">
        <v>2.9176750000000001E-2</v>
      </c>
      <c r="AF81" s="9">
        <v>4.4102919999999997E-2</v>
      </c>
      <c r="AG81" s="9">
        <v>3.1959533999999998E-2</v>
      </c>
      <c r="AH81" s="9">
        <v>9.4426590000000008E-3</v>
      </c>
      <c r="AI81" s="9">
        <v>0.124868669</v>
      </c>
      <c r="AJ81" s="9">
        <v>4.056151E-3</v>
      </c>
      <c r="AK81" s="9">
        <v>8.2371603000000002E-2</v>
      </c>
      <c r="AL81" s="9">
        <v>2.7828833000000001E-2</v>
      </c>
      <c r="AM81" s="9">
        <v>2.6074858999999999E-2</v>
      </c>
      <c r="AN81" s="9">
        <v>2.8006749999999999E-3</v>
      </c>
      <c r="AO81" s="9">
        <v>1.0274324E-2</v>
      </c>
      <c r="AP81" s="9">
        <v>2.2682458999999999E-2</v>
      </c>
      <c r="AQ81" s="9">
        <v>1.7115491E-2</v>
      </c>
      <c r="AR81" s="10">
        <v>2.578912E-3</v>
      </c>
    </row>
    <row r="82" spans="1:44" hidden="1" outlineLevel="1" x14ac:dyDescent="0.25">
      <c r="A82" s="52" t="s">
        <v>489</v>
      </c>
      <c r="B82" s="20" t="str">
        <f>IFERROR(VLOOKUP(LEFT($A82,6),Data!$A:$F,2,FALSE),"")</f>
        <v>БЕ Озерки СЗ</v>
      </c>
      <c r="C82" s="4" t="str">
        <f>IFERROR(VLOOKUP(LEFT($A82,6),Data!$A:$F,4,FALSE),"")</f>
        <v>Озерки</v>
      </c>
      <c r="D82" s="4" t="str">
        <f>IFERROR(VLOOKUP(LEFT($A82,6),Data!$A:$F,5,FALSE),"")</f>
        <v>Стрит</v>
      </c>
      <c r="E82" s="4" t="str">
        <f>IFERROR(VLOOKUP(LEFT($A82,6),Data!$A:$F,8,FALSE),"")</f>
        <v/>
      </c>
      <c r="F82" s="4" t="str">
        <f>IFERROR(VLOOKUP(LEFT($A82,6),Data!$A:$F,7,FALSE),"")</f>
        <v/>
      </c>
      <c r="G82" s="4" t="str">
        <f>IFERROR(VLOOKUP(LEFT($A82,6),Data!$A:$F,6,FALSE),"")</f>
        <v>ЗФТ</v>
      </c>
      <c r="H82" s="4" t="str">
        <f>IFERROR(VLOOKUP(LEFT($A82,6),Data!$A:$F,9,FALSE),"")</f>
        <v/>
      </c>
      <c r="I82" s="21" t="str">
        <f>IFERROR(VLOOKUP(LEFT($A82,6),Data!$A:$F,10,FALSE),"")</f>
        <v/>
      </c>
      <c r="J82" s="6" t="str">
        <f>IFERROR(VLOOKUP(LEFT($A82,6),Data!$A:$F,13,FALSE),"")</f>
        <v/>
      </c>
      <c r="K82" s="21" t="str">
        <f>IFERROR(VLOOKUP(LEFT($A82,6),Data!$A:$F,14,FALSE),"")</f>
        <v/>
      </c>
      <c r="L82" s="6">
        <v>1</v>
      </c>
      <c r="M82" s="4">
        <v>78581004.629999995</v>
      </c>
      <c r="N82" s="4">
        <v>224490</v>
      </c>
      <c r="O82" s="4">
        <f t="shared" si="1"/>
        <v>350.04233876787384</v>
      </c>
      <c r="P82" s="56">
        <v>71.2</v>
      </c>
      <c r="Q82" s="27">
        <v>0.40545755020089069</v>
      </c>
      <c r="R82" s="28">
        <v>0.3805602450135982</v>
      </c>
      <c r="S82" s="29">
        <v>0.21398220478551111</v>
      </c>
      <c r="T82" s="8">
        <v>0.17015729499999999</v>
      </c>
      <c r="U82" s="9">
        <v>2.3777539E-2</v>
      </c>
      <c r="V82" s="9">
        <v>6.7163270000000002E-3</v>
      </c>
      <c r="W82" s="9">
        <v>1.7221991999999998E-2</v>
      </c>
      <c r="X82" s="9">
        <v>1.9766545999999999E-2</v>
      </c>
      <c r="Y82" s="9">
        <v>6.4446760000000006E-2</v>
      </c>
      <c r="Z82" s="9">
        <v>1.4400614000000001E-2</v>
      </c>
      <c r="AA82" s="9">
        <v>3.4234522000000003E-2</v>
      </c>
      <c r="AB82" s="9">
        <v>3.8400453000000001E-2</v>
      </c>
      <c r="AC82" s="9">
        <v>6.9571280999999999E-2</v>
      </c>
      <c r="AD82" s="9">
        <v>8.9645407999999996E-2</v>
      </c>
      <c r="AE82" s="9">
        <v>3.6698387999999998E-2</v>
      </c>
      <c r="AF82" s="9">
        <v>4.6911646000000001E-2</v>
      </c>
      <c r="AG82" s="9">
        <v>3.0427704999999999E-2</v>
      </c>
      <c r="AH82" s="9">
        <v>1.0632249999999999E-2</v>
      </c>
      <c r="AI82" s="9">
        <v>0.14875871199999999</v>
      </c>
      <c r="AJ82" s="9">
        <v>2.7123149999999999E-3</v>
      </c>
      <c r="AK82" s="9">
        <v>7.5822331000000007E-2</v>
      </c>
      <c r="AL82" s="9">
        <v>1.3440000000000001E-2</v>
      </c>
      <c r="AM82" s="9">
        <v>2.7519262999999999E-2</v>
      </c>
      <c r="AN82" s="9">
        <v>3.1854359999999998E-3</v>
      </c>
      <c r="AO82" s="9">
        <v>1.3377406999999999E-2</v>
      </c>
      <c r="AP82" s="9">
        <v>1.9289889000000001E-2</v>
      </c>
      <c r="AQ82" s="9">
        <v>2.0261031999999998E-2</v>
      </c>
      <c r="AR82" s="10">
        <v>2.624889E-3</v>
      </c>
    </row>
    <row r="83" spans="1:44" hidden="1" outlineLevel="1" x14ac:dyDescent="0.25">
      <c r="A83" s="52" t="s">
        <v>495</v>
      </c>
      <c r="B83" s="20" t="str">
        <f>IFERROR(VLOOKUP(LEFT($A83,6),Data!$A:$F,2,FALSE),"")</f>
        <v>БЕ Озерки СЗ</v>
      </c>
      <c r="C83" s="4" t="str">
        <f>IFERROR(VLOOKUP(LEFT($A83,6),Data!$A:$F,4,FALSE),"")</f>
        <v>Озерки</v>
      </c>
      <c r="D83" s="4" t="str">
        <f>IFERROR(VLOOKUP(LEFT($A83,6),Data!$A:$F,5,FALSE),"")</f>
        <v>Стрит</v>
      </c>
      <c r="E83" s="4" t="str">
        <f>IFERROR(VLOOKUP(LEFT($A83,6),Data!$A:$F,8,FALSE),"")</f>
        <v/>
      </c>
      <c r="F83" s="4" t="str">
        <f>IFERROR(VLOOKUP(LEFT($A83,6),Data!$A:$F,7,FALSE),"")</f>
        <v/>
      </c>
      <c r="G83" s="4" t="str">
        <f>IFERROR(VLOOKUP(LEFT($A83,6),Data!$A:$F,6,FALSE),"")</f>
        <v>ЗФТ</v>
      </c>
      <c r="H83" s="4" t="str">
        <f>IFERROR(VLOOKUP(LEFT($A83,6),Data!$A:$F,9,FALSE),"")</f>
        <v/>
      </c>
      <c r="I83" s="21" t="str">
        <f>IFERROR(VLOOKUP(LEFT($A83,6),Data!$A:$F,10,FALSE),"")</f>
        <v/>
      </c>
      <c r="J83" s="6" t="str">
        <f>IFERROR(VLOOKUP(LEFT($A83,6),Data!$A:$F,13,FALSE),"")</f>
        <v/>
      </c>
      <c r="K83" s="21" t="str">
        <f>IFERROR(VLOOKUP(LEFT($A83,6),Data!$A:$F,14,FALSE),"")</f>
        <v/>
      </c>
      <c r="L83" s="6">
        <v>1</v>
      </c>
      <c r="M83" s="4">
        <v>68563986.909999996</v>
      </c>
      <c r="N83" s="4">
        <v>169072</v>
      </c>
      <c r="O83" s="4">
        <f t="shared" si="1"/>
        <v>405.53129382748176</v>
      </c>
      <c r="P83" s="56">
        <v>57.7</v>
      </c>
      <c r="Q83" s="27">
        <v>0.43916712715262662</v>
      </c>
      <c r="R83" s="28">
        <v>0.37598927704485718</v>
      </c>
      <c r="S83" s="29">
        <v>0.18484359580251619</v>
      </c>
      <c r="T83" s="8">
        <v>0.130324632</v>
      </c>
      <c r="U83" s="9">
        <v>1.8764141000000002E-2</v>
      </c>
      <c r="V83" s="9">
        <v>7.443641E-3</v>
      </c>
      <c r="W83" s="9">
        <v>9.6951030000000001E-3</v>
      </c>
      <c r="X83" s="9">
        <v>2.1159206E-2</v>
      </c>
      <c r="Y83" s="9">
        <v>6.3670876000000001E-2</v>
      </c>
      <c r="Z83" s="9">
        <v>1.9178561E-2</v>
      </c>
      <c r="AA83" s="9">
        <v>2.9494144E-2</v>
      </c>
      <c r="AB83" s="9">
        <v>3.6052897E-2</v>
      </c>
      <c r="AC83" s="9">
        <v>5.9124815999999997E-2</v>
      </c>
      <c r="AD83" s="9">
        <v>0.113311369</v>
      </c>
      <c r="AE83" s="9">
        <v>3.8887681E-2</v>
      </c>
      <c r="AF83" s="9">
        <v>5.1719059999999997E-2</v>
      </c>
      <c r="AG83" s="9">
        <v>2.8868110999999998E-2</v>
      </c>
      <c r="AH83" s="9">
        <v>1.2998167999999999E-2</v>
      </c>
      <c r="AI83" s="9">
        <v>0.15796708100000001</v>
      </c>
      <c r="AJ83" s="9">
        <v>3.5027890000000001E-3</v>
      </c>
      <c r="AK83" s="9">
        <v>9.4716676999999999E-2</v>
      </c>
      <c r="AL83" s="9">
        <v>1.429835E-2</v>
      </c>
      <c r="AM83" s="9">
        <v>2.9457145000000001E-2</v>
      </c>
      <c r="AN83" s="9">
        <v>2.626911E-3</v>
      </c>
      <c r="AO83" s="9">
        <v>1.4291361000000001E-2</v>
      </c>
      <c r="AP83" s="9">
        <v>1.6000166E-2</v>
      </c>
      <c r="AQ83" s="9">
        <v>2.19115E-2</v>
      </c>
      <c r="AR83" s="10">
        <v>4.5356140000000003E-3</v>
      </c>
    </row>
    <row r="84" spans="1:44" hidden="1" outlineLevel="1" x14ac:dyDescent="0.25">
      <c r="A84" s="52" t="s">
        <v>501</v>
      </c>
      <c r="B84" s="20" t="str">
        <f>IFERROR(VLOOKUP(LEFT($A84,6),Data!$A:$F,2,FALSE),"")</f>
        <v>БЕ Озерки СЗ</v>
      </c>
      <c r="C84" s="4" t="str">
        <f>IFERROR(VLOOKUP(LEFT($A84,6),Data!$A:$F,4,FALSE),"")</f>
        <v>Озерки</v>
      </c>
      <c r="D84" s="4" t="str">
        <f>IFERROR(VLOOKUP(LEFT($A84,6),Data!$A:$F,5,FALSE),"")</f>
        <v>Стрит</v>
      </c>
      <c r="E84" s="4" t="str">
        <f>IFERROR(VLOOKUP(LEFT($A84,6),Data!$A:$F,8,FALSE),"")</f>
        <v/>
      </c>
      <c r="F84" s="4" t="str">
        <f>IFERROR(VLOOKUP(LEFT($A84,6),Data!$A:$F,7,FALSE),"")</f>
        <v/>
      </c>
      <c r="G84" s="4" t="str">
        <f>IFERROR(VLOOKUP(LEFT($A84,6),Data!$A:$F,6,FALSE),"")</f>
        <v>ЗФТ</v>
      </c>
      <c r="H84" s="4" t="str">
        <f>IFERROR(VLOOKUP(LEFT($A84,6),Data!$A:$F,9,FALSE),"")</f>
        <v/>
      </c>
      <c r="I84" s="21" t="str">
        <f>IFERROR(VLOOKUP(LEFT($A84,6),Data!$A:$F,10,FALSE),"")</f>
        <v/>
      </c>
      <c r="J84" s="6" t="str">
        <f>IFERROR(VLOOKUP(LEFT($A84,6),Data!$A:$F,13,FALSE),"")</f>
        <v/>
      </c>
      <c r="K84" s="21" t="str">
        <f>IFERROR(VLOOKUP(LEFT($A84,6),Data!$A:$F,14,FALSE),"")</f>
        <v/>
      </c>
      <c r="L84" s="6">
        <v>1</v>
      </c>
      <c r="M84" s="4">
        <v>76873822.709999993</v>
      </c>
      <c r="N84" s="4">
        <v>170839</v>
      </c>
      <c r="O84" s="4">
        <f t="shared" si="1"/>
        <v>449.97818244077752</v>
      </c>
      <c r="P84" s="56">
        <v>120</v>
      </c>
      <c r="Q84" s="27">
        <v>0.50477294462016298</v>
      </c>
      <c r="R84" s="28">
        <v>0.33876727547432012</v>
      </c>
      <c r="S84" s="29">
        <v>0.15645977990551699</v>
      </c>
      <c r="T84" s="8">
        <v>0.15566154700000001</v>
      </c>
      <c r="U84" s="9">
        <v>2.3652421E-2</v>
      </c>
      <c r="V84" s="9">
        <v>8.0786539999999993E-3</v>
      </c>
      <c r="W84" s="9">
        <v>1.3416292E-2</v>
      </c>
      <c r="X84" s="9">
        <v>1.7694893999999999E-2</v>
      </c>
      <c r="Y84" s="9">
        <v>8.5125063000000001E-2</v>
      </c>
      <c r="Z84" s="9">
        <v>1.9173128000000001E-2</v>
      </c>
      <c r="AA84" s="9">
        <v>3.8545102999999997E-2</v>
      </c>
      <c r="AB84" s="9">
        <v>3.8540300999999999E-2</v>
      </c>
      <c r="AC84" s="9">
        <v>7.0757400999999998E-2</v>
      </c>
      <c r="AD84" s="9">
        <v>0.105979369</v>
      </c>
      <c r="AE84" s="9">
        <v>3.1442407999999998E-2</v>
      </c>
      <c r="AF84" s="9">
        <v>4.5055690000000002E-2</v>
      </c>
      <c r="AG84" s="9">
        <v>3.3587534000000002E-2</v>
      </c>
      <c r="AH84" s="9">
        <v>1.1938493E-2</v>
      </c>
      <c r="AI84" s="9">
        <v>0.122967482</v>
      </c>
      <c r="AJ84" s="9">
        <v>5.4026300000000003E-3</v>
      </c>
      <c r="AK84" s="9">
        <v>7.3632277999999995E-2</v>
      </c>
      <c r="AL84" s="9">
        <v>1.8596847E-2</v>
      </c>
      <c r="AM84" s="9">
        <v>2.3725757E-2</v>
      </c>
      <c r="AN84" s="9">
        <v>3.2584129999999999E-3</v>
      </c>
      <c r="AO84" s="9">
        <v>1.3077283E-2</v>
      </c>
      <c r="AP84" s="9">
        <v>1.9434836E-2</v>
      </c>
      <c r="AQ84" s="9">
        <v>1.8757948E-2</v>
      </c>
      <c r="AR84" s="10">
        <v>2.498227E-3</v>
      </c>
    </row>
    <row r="85" spans="1:44" hidden="1" outlineLevel="1" x14ac:dyDescent="0.25">
      <c r="A85" s="52" t="s">
        <v>505</v>
      </c>
      <c r="B85" s="20" t="str">
        <f>IFERROR(VLOOKUP(LEFT($A85,6),Data!$A:$F,2,FALSE),"")</f>
        <v>БЕ Озерки СЗ</v>
      </c>
      <c r="C85" s="4" t="str">
        <f>IFERROR(VLOOKUP(LEFT($A85,6),Data!$A:$F,4,FALSE),"")</f>
        <v>Озерки</v>
      </c>
      <c r="D85" s="4" t="str">
        <f>IFERROR(VLOOKUP(LEFT($A85,6),Data!$A:$F,5,FALSE),"")</f>
        <v>Стрит</v>
      </c>
      <c r="E85" s="4" t="str">
        <f>IFERROR(VLOOKUP(LEFT($A85,6),Data!$A:$F,8,FALSE),"")</f>
        <v/>
      </c>
      <c r="F85" s="4" t="str">
        <f>IFERROR(VLOOKUP(LEFT($A85,6),Data!$A:$F,7,FALSE),"")</f>
        <v/>
      </c>
      <c r="G85" s="4" t="str">
        <f>IFERROR(VLOOKUP(LEFT($A85,6),Data!$A:$F,6,FALSE),"")</f>
        <v>ЗФТ</v>
      </c>
      <c r="H85" s="4" t="str">
        <f>IFERROR(VLOOKUP(LEFT($A85,6),Data!$A:$F,9,FALSE),"")</f>
        <v/>
      </c>
      <c r="I85" s="21" t="str">
        <f>IFERROR(VLOOKUP(LEFT($A85,6),Data!$A:$F,10,FALSE),"")</f>
        <v/>
      </c>
      <c r="J85" s="6" t="str">
        <f>IFERROR(VLOOKUP(LEFT($A85,6),Data!$A:$F,13,FALSE),"")</f>
        <v/>
      </c>
      <c r="K85" s="21" t="str">
        <f>IFERROR(VLOOKUP(LEFT($A85,6),Data!$A:$F,14,FALSE),"")</f>
        <v/>
      </c>
      <c r="L85" s="6">
        <v>1</v>
      </c>
      <c r="M85" s="4">
        <v>52316676.600000001</v>
      </c>
      <c r="N85" s="4">
        <v>118888</v>
      </c>
      <c r="O85" s="4">
        <f t="shared" si="1"/>
        <v>440.05010261758969</v>
      </c>
      <c r="P85" s="56">
        <v>42.9</v>
      </c>
      <c r="Q85" s="27">
        <v>0.49795595614704158</v>
      </c>
      <c r="R85" s="28">
        <v>0.34882486821957781</v>
      </c>
      <c r="S85" s="29">
        <v>0.15321917563338061</v>
      </c>
      <c r="T85" s="8">
        <v>0.148848868</v>
      </c>
      <c r="U85" s="9">
        <v>2.2826005E-2</v>
      </c>
      <c r="V85" s="9">
        <v>1.1416668E-2</v>
      </c>
      <c r="W85" s="9">
        <v>1.3508938999999999E-2</v>
      </c>
      <c r="X85" s="9">
        <v>2.2009134E-2</v>
      </c>
      <c r="Y85" s="9">
        <v>5.7320134000000002E-2</v>
      </c>
      <c r="Z85" s="9">
        <v>1.5899113999999999E-2</v>
      </c>
      <c r="AA85" s="9">
        <v>4.0473567000000002E-2</v>
      </c>
      <c r="AB85" s="9">
        <v>3.9771055E-2</v>
      </c>
      <c r="AC85" s="9">
        <v>6.7347870000000004E-2</v>
      </c>
      <c r="AD85" s="9">
        <v>0.114428035</v>
      </c>
      <c r="AE85" s="9">
        <v>3.4068718999999997E-2</v>
      </c>
      <c r="AF85" s="9">
        <v>4.9901973000000002E-2</v>
      </c>
      <c r="AG85" s="9">
        <v>2.9174505E-2</v>
      </c>
      <c r="AH85" s="9">
        <v>1.3525458000000001E-2</v>
      </c>
      <c r="AI85" s="9">
        <v>0.138477978</v>
      </c>
      <c r="AJ85" s="9">
        <v>3.644118E-3</v>
      </c>
      <c r="AK85" s="9">
        <v>7.6195005999999996E-2</v>
      </c>
      <c r="AL85" s="9">
        <v>1.8781079999999999E-2</v>
      </c>
      <c r="AM85" s="9">
        <v>2.5715110999999999E-2</v>
      </c>
      <c r="AN85" s="9">
        <v>2.8890909999999999E-3</v>
      </c>
      <c r="AO85" s="9">
        <v>1.2013536E-2</v>
      </c>
      <c r="AP85" s="9">
        <v>1.6434022999999999E-2</v>
      </c>
      <c r="AQ85" s="9">
        <v>2.2434934E-2</v>
      </c>
      <c r="AR85" s="10">
        <v>2.8950809999999999E-3</v>
      </c>
    </row>
    <row r="86" spans="1:44" hidden="1" outlineLevel="1" x14ac:dyDescent="0.25">
      <c r="A86" s="52" t="s">
        <v>509</v>
      </c>
      <c r="B86" s="20" t="str">
        <f>IFERROR(VLOOKUP(LEFT($A86,6),Data!$A:$F,2,FALSE),"")</f>
        <v>БЕ Озерки СЗ</v>
      </c>
      <c r="C86" s="4" t="str">
        <f>IFERROR(VLOOKUP(LEFT($A86,6),Data!$A:$F,4,FALSE),"")</f>
        <v>Озерки</v>
      </c>
      <c r="D86" s="4" t="str">
        <f>IFERROR(VLOOKUP(LEFT($A86,6),Data!$A:$F,5,FALSE),"")</f>
        <v>Стрит</v>
      </c>
      <c r="E86" s="4" t="str">
        <f>IFERROR(VLOOKUP(LEFT($A86,6),Data!$A:$F,8,FALSE),"")</f>
        <v/>
      </c>
      <c r="F86" s="4" t="str">
        <f>IFERROR(VLOOKUP(LEFT($A86,6),Data!$A:$F,7,FALSE),"")</f>
        <v/>
      </c>
      <c r="G86" s="4" t="str">
        <f>IFERROR(VLOOKUP(LEFT($A86,6),Data!$A:$F,6,FALSE),"")</f>
        <v>ЗФТ</v>
      </c>
      <c r="H86" s="4" t="str">
        <f>IFERROR(VLOOKUP(LEFT($A86,6),Data!$A:$F,9,FALSE),"")</f>
        <v/>
      </c>
      <c r="I86" s="21" t="str">
        <f>IFERROR(VLOOKUP(LEFT($A86,6),Data!$A:$F,10,FALSE),"")</f>
        <v/>
      </c>
      <c r="J86" s="6" t="str">
        <f>IFERROR(VLOOKUP(LEFT($A86,6),Data!$A:$F,13,FALSE),"")</f>
        <v/>
      </c>
      <c r="K86" s="21" t="str">
        <f>IFERROR(VLOOKUP(LEFT($A86,6),Data!$A:$F,14,FALSE),"")</f>
        <v/>
      </c>
      <c r="L86" s="6">
        <v>1</v>
      </c>
      <c r="M86" s="4">
        <v>92284490.319999993</v>
      </c>
      <c r="N86" s="4">
        <v>202166</v>
      </c>
      <c r="O86" s="4">
        <f t="shared" si="1"/>
        <v>456.47878634389559</v>
      </c>
      <c r="P86" s="56">
        <v>149.69999999999999</v>
      </c>
      <c r="Q86" s="27">
        <v>0.48993716682589511</v>
      </c>
      <c r="R86" s="28">
        <v>0.34897576065082631</v>
      </c>
      <c r="S86" s="29">
        <v>0.1610870725232785</v>
      </c>
      <c r="T86" s="8">
        <v>0.15674285199999999</v>
      </c>
      <c r="U86" s="9">
        <v>2.3478393E-2</v>
      </c>
      <c r="V86" s="9">
        <v>1.5015652000000001E-2</v>
      </c>
      <c r="W86" s="9">
        <v>1.2149358000000001E-2</v>
      </c>
      <c r="X86" s="9">
        <v>1.8966385999999998E-2</v>
      </c>
      <c r="Y86" s="9">
        <v>7.5867064999999997E-2</v>
      </c>
      <c r="Z86" s="9">
        <v>1.7909240999999999E-2</v>
      </c>
      <c r="AA86" s="9">
        <v>3.5776523999999997E-2</v>
      </c>
      <c r="AB86" s="9">
        <v>4.0836340999999998E-2</v>
      </c>
      <c r="AC86" s="9">
        <v>7.1431575999999997E-2</v>
      </c>
      <c r="AD86" s="9">
        <v>0.10449705300000001</v>
      </c>
      <c r="AE86" s="9">
        <v>3.075756E-2</v>
      </c>
      <c r="AF86" s="9">
        <v>4.5590159999999998E-2</v>
      </c>
      <c r="AG86" s="9">
        <v>2.9312172000000001E-2</v>
      </c>
      <c r="AH86" s="9">
        <v>1.2305798E-2</v>
      </c>
      <c r="AI86" s="9">
        <v>0.132953232</v>
      </c>
      <c r="AJ86" s="9">
        <v>2.6267170000000002E-3</v>
      </c>
      <c r="AK86" s="9">
        <v>8.0586614000000001E-2</v>
      </c>
      <c r="AL86" s="9">
        <v>1.6716887E-2</v>
      </c>
      <c r="AM86" s="9">
        <v>2.9719559E-2</v>
      </c>
      <c r="AN86" s="9">
        <v>2.6769939999999998E-3</v>
      </c>
      <c r="AO86" s="9">
        <v>7.2483570000000004E-3</v>
      </c>
      <c r="AP86" s="9">
        <v>1.5643639000000001E-2</v>
      </c>
      <c r="AQ86" s="9">
        <v>1.8054035E-2</v>
      </c>
      <c r="AR86" s="10">
        <v>3.1378349999999998E-3</v>
      </c>
    </row>
    <row r="87" spans="1:44" hidden="1" outlineLevel="1" x14ac:dyDescent="0.25">
      <c r="A87" s="52" t="s">
        <v>513</v>
      </c>
      <c r="B87" s="20" t="str">
        <f>IFERROR(VLOOKUP(LEFT($A87,6),Data!$A:$F,2,FALSE),"")</f>
        <v>БЕ Озерки СЗ</v>
      </c>
      <c r="C87" s="4" t="str">
        <f>IFERROR(VLOOKUP(LEFT($A87,6),Data!$A:$F,4,FALSE),"")</f>
        <v>Озерки</v>
      </c>
      <c r="D87" s="4" t="str">
        <f>IFERROR(VLOOKUP(LEFT($A87,6),Data!$A:$F,5,FALSE),"")</f>
        <v>Стрит</v>
      </c>
      <c r="E87" s="4" t="str">
        <f>IFERROR(VLOOKUP(LEFT($A87,6),Data!$A:$F,8,FALSE),"")</f>
        <v/>
      </c>
      <c r="F87" s="4" t="str">
        <f>IFERROR(VLOOKUP(LEFT($A87,6),Data!$A:$F,7,FALSE),"")</f>
        <v/>
      </c>
      <c r="G87" s="4" t="str">
        <f>IFERROR(VLOOKUP(LEFT($A87,6),Data!$A:$F,6,FALSE),"")</f>
        <v>ОФТ</v>
      </c>
      <c r="H87" s="4" t="str">
        <f>IFERROR(VLOOKUP(LEFT($A87,6),Data!$A:$F,9,FALSE),"")</f>
        <v/>
      </c>
      <c r="I87" s="21" t="str">
        <f>IFERROR(VLOOKUP(LEFT($A87,6),Data!$A:$F,10,FALSE),"")</f>
        <v/>
      </c>
      <c r="J87" s="6" t="str">
        <f>IFERROR(VLOOKUP(LEFT($A87,6),Data!$A:$F,13,FALSE),"")</f>
        <v/>
      </c>
      <c r="K87" s="21" t="str">
        <f>IFERROR(VLOOKUP(LEFT($A87,6),Data!$A:$F,14,FALSE),"")</f>
        <v/>
      </c>
      <c r="L87" s="6">
        <v>1</v>
      </c>
      <c r="M87" s="4">
        <v>108299343.28</v>
      </c>
      <c r="N87" s="4">
        <v>215713</v>
      </c>
      <c r="O87" s="4">
        <f t="shared" si="1"/>
        <v>502.05292810354501</v>
      </c>
      <c r="P87" s="56">
        <v>90</v>
      </c>
      <c r="Q87" s="27">
        <v>0.50934309308937198</v>
      </c>
      <c r="R87" s="28">
        <v>0.34084043121681301</v>
      </c>
      <c r="S87" s="29">
        <v>0.14981647569381509</v>
      </c>
      <c r="T87" s="8">
        <v>0.12567097299999999</v>
      </c>
      <c r="U87" s="9">
        <v>1.8709465000000002E-2</v>
      </c>
      <c r="V87" s="9">
        <v>1.2962428999999999E-2</v>
      </c>
      <c r="W87" s="9">
        <v>9.0233540000000008E-3</v>
      </c>
      <c r="X87" s="9">
        <v>1.6091523E-2</v>
      </c>
      <c r="Y87" s="9">
        <v>4.8862397000000002E-2</v>
      </c>
      <c r="Z87" s="9">
        <v>1.4530675999999999E-2</v>
      </c>
      <c r="AA87" s="9">
        <v>3.4558549000000001E-2</v>
      </c>
      <c r="AB87" s="9">
        <v>4.8282005000000003E-2</v>
      </c>
      <c r="AC87" s="9">
        <v>7.0472092E-2</v>
      </c>
      <c r="AD87" s="9">
        <v>0.10537395400000001</v>
      </c>
      <c r="AE87" s="9">
        <v>3.0177143E-2</v>
      </c>
      <c r="AF87" s="9">
        <v>5.1909347000000002E-2</v>
      </c>
      <c r="AG87" s="9">
        <v>2.7799259999999999E-2</v>
      </c>
      <c r="AH87" s="9">
        <v>1.9680425000000001E-2</v>
      </c>
      <c r="AI87" s="9">
        <v>0.12828674800000001</v>
      </c>
      <c r="AJ87" s="9">
        <v>3.4714469999999999E-3</v>
      </c>
      <c r="AK87" s="9">
        <v>0.109168164</v>
      </c>
      <c r="AL87" s="9">
        <v>3.5052773000000002E-2</v>
      </c>
      <c r="AM87" s="9">
        <v>4.295732E-2</v>
      </c>
      <c r="AN87" s="9">
        <v>2.8298809999999998E-3</v>
      </c>
      <c r="AO87" s="9">
        <v>7.5311809999999996E-3</v>
      </c>
      <c r="AP87" s="9">
        <v>1.1665877E-2</v>
      </c>
      <c r="AQ87" s="9">
        <v>2.0608029999999999E-2</v>
      </c>
      <c r="AR87" s="10">
        <v>4.3249889999999996E-3</v>
      </c>
    </row>
    <row r="88" spans="1:44" hidden="1" outlineLevel="1" x14ac:dyDescent="0.25">
      <c r="A88" s="52" t="s">
        <v>515</v>
      </c>
      <c r="B88" s="20" t="str">
        <f>IFERROR(VLOOKUP(LEFT($A88,6),Data!$A:$F,2,FALSE),"")</f>
        <v>БЕ Озерки СЗ</v>
      </c>
      <c r="C88" s="4" t="str">
        <f>IFERROR(VLOOKUP(LEFT($A88,6),Data!$A:$F,4,FALSE),"")</f>
        <v>Озерки</v>
      </c>
      <c r="D88" s="4" t="str">
        <f>IFERROR(VLOOKUP(LEFT($A88,6),Data!$A:$F,5,FALSE),"")</f>
        <v>Стрит</v>
      </c>
      <c r="E88" s="4" t="str">
        <f>IFERROR(VLOOKUP(LEFT($A88,6),Data!$A:$F,8,FALSE),"")</f>
        <v/>
      </c>
      <c r="F88" s="4" t="str">
        <f>IFERROR(VLOOKUP(LEFT($A88,6),Data!$A:$F,7,FALSE),"")</f>
        <v/>
      </c>
      <c r="G88" s="4" t="str">
        <f>IFERROR(VLOOKUP(LEFT($A88,6),Data!$A:$F,6,FALSE),"")</f>
        <v>ЗФТ</v>
      </c>
      <c r="H88" s="4" t="str">
        <f>IFERROR(VLOOKUP(LEFT($A88,6),Data!$A:$F,9,FALSE),"")</f>
        <v/>
      </c>
      <c r="I88" s="21" t="str">
        <f>IFERROR(VLOOKUP(LEFT($A88,6),Data!$A:$F,10,FALSE),"")</f>
        <v/>
      </c>
      <c r="J88" s="6" t="str">
        <f>IFERROR(VLOOKUP(LEFT($A88,6),Data!$A:$F,13,FALSE),"")</f>
        <v/>
      </c>
      <c r="K88" s="21" t="str">
        <f>IFERROR(VLOOKUP(LEFT($A88,6),Data!$A:$F,14,FALSE),"")</f>
        <v/>
      </c>
      <c r="L88" s="6">
        <v>1</v>
      </c>
      <c r="M88" s="4">
        <v>72601164.180000007</v>
      </c>
      <c r="N88" s="4">
        <v>159334</v>
      </c>
      <c r="O88" s="4">
        <f t="shared" si="1"/>
        <v>455.65393563206851</v>
      </c>
      <c r="P88" s="56">
        <v>54.5</v>
      </c>
      <c r="Q88" s="27">
        <v>0.48379097101394408</v>
      </c>
      <c r="R88" s="28">
        <v>0.35536386157286592</v>
      </c>
      <c r="S88" s="29">
        <v>0.1608451674131898</v>
      </c>
      <c r="T88" s="8">
        <v>0.162378576</v>
      </c>
      <c r="U88" s="9">
        <v>2.2309994E-2</v>
      </c>
      <c r="V88" s="9">
        <v>7.8153379999999998E-3</v>
      </c>
      <c r="W88" s="9">
        <v>1.1334518999999999E-2</v>
      </c>
      <c r="X88" s="9">
        <v>1.6711324E-2</v>
      </c>
      <c r="Y88" s="9">
        <v>6.2249830999999999E-2</v>
      </c>
      <c r="Z88" s="9">
        <v>2.0084042E-2</v>
      </c>
      <c r="AA88" s="9">
        <v>3.8258430000000003E-2</v>
      </c>
      <c r="AB88" s="9">
        <v>3.8897238000000001E-2</v>
      </c>
      <c r="AC88" s="9">
        <v>7.0775582000000004E-2</v>
      </c>
      <c r="AD88" s="9">
        <v>0.11637088299999999</v>
      </c>
      <c r="AE88" s="9">
        <v>3.1057596999999999E-2</v>
      </c>
      <c r="AF88" s="9">
        <v>4.9947058000000003E-2</v>
      </c>
      <c r="AG88" s="9">
        <v>3.5404888000000002E-2</v>
      </c>
      <c r="AH88" s="9">
        <v>1.3827112000000001E-2</v>
      </c>
      <c r="AI88" s="9">
        <v>0.129091393</v>
      </c>
      <c r="AJ88" s="9">
        <v>4.2450639999999998E-3</v>
      </c>
      <c r="AK88" s="9">
        <v>7.4987225000000005E-2</v>
      </c>
      <c r="AL88" s="9">
        <v>1.9591378E-2</v>
      </c>
      <c r="AM88" s="9">
        <v>2.8537651000000001E-2</v>
      </c>
      <c r="AN88" s="9">
        <v>2.0142910000000001E-3</v>
      </c>
      <c r="AO88" s="9">
        <v>6.1008950000000003E-3</v>
      </c>
      <c r="AP88" s="9">
        <v>1.5636033000000001E-2</v>
      </c>
      <c r="AQ88" s="9">
        <v>1.9166705999999999E-2</v>
      </c>
      <c r="AR88" s="10">
        <v>3.2069540000000001E-3</v>
      </c>
    </row>
    <row r="89" spans="1:44" hidden="1" outlineLevel="1" x14ac:dyDescent="0.25">
      <c r="A89" s="52" t="s">
        <v>528</v>
      </c>
      <c r="B89" s="20" t="str">
        <f>IFERROR(VLOOKUP(LEFT($A89,6),Data!$A:$F,2,FALSE),"")</f>
        <v>БЕ Озерки СЗ</v>
      </c>
      <c r="C89" s="4" t="str">
        <f>IFERROR(VLOOKUP(LEFT($A89,6),Data!$A:$F,4,FALSE),"")</f>
        <v>Озерки</v>
      </c>
      <c r="D89" s="4" t="str">
        <f>IFERROR(VLOOKUP(LEFT($A89,6),Data!$A:$F,5,FALSE),"")</f>
        <v>Стрит</v>
      </c>
      <c r="E89" s="4" t="str">
        <f>IFERROR(VLOOKUP(LEFT($A89,6),Data!$A:$F,8,FALSE),"")</f>
        <v/>
      </c>
      <c r="F89" s="4" t="str">
        <f>IFERROR(VLOOKUP(LEFT($A89,6),Data!$A:$F,7,FALSE),"")</f>
        <v/>
      </c>
      <c r="G89" s="4" t="str">
        <f>IFERROR(VLOOKUP(LEFT($A89,6),Data!$A:$F,6,FALSE),"")</f>
        <v>ЗФТ</v>
      </c>
      <c r="H89" s="4" t="str">
        <f>IFERROR(VLOOKUP(LEFT($A89,6),Data!$A:$F,9,FALSE),"")</f>
        <v/>
      </c>
      <c r="I89" s="21" t="str">
        <f>IFERROR(VLOOKUP(LEFT($A89,6),Data!$A:$F,10,FALSE),"")</f>
        <v/>
      </c>
      <c r="J89" s="6" t="str">
        <f>IFERROR(VLOOKUP(LEFT($A89,6),Data!$A:$F,13,FALSE),"")</f>
        <v/>
      </c>
      <c r="K89" s="21" t="str">
        <f>IFERROR(VLOOKUP(LEFT($A89,6),Data!$A:$F,14,FALSE),"")</f>
        <v/>
      </c>
      <c r="L89" s="6">
        <v>1</v>
      </c>
      <c r="M89" s="4">
        <v>33280040.43</v>
      </c>
      <c r="N89" s="4">
        <v>98151</v>
      </c>
      <c r="O89" s="4">
        <f t="shared" si="1"/>
        <v>339.06980499434542</v>
      </c>
      <c r="P89" s="56">
        <v>54.5</v>
      </c>
      <c r="Q89" s="27">
        <v>0.40333658592828681</v>
      </c>
      <c r="R89" s="28">
        <v>0.39015118647684238</v>
      </c>
      <c r="S89" s="29">
        <v>0.20651222759487081</v>
      </c>
      <c r="T89" s="8">
        <v>0.16240967100000001</v>
      </c>
      <c r="U89" s="9">
        <v>2.1468609999999999E-2</v>
      </c>
      <c r="V89" s="9">
        <v>6.7083009999999998E-3</v>
      </c>
      <c r="W89" s="9">
        <v>1.0914205999999999E-2</v>
      </c>
      <c r="X89" s="9">
        <v>2.0659087999999999E-2</v>
      </c>
      <c r="Y89" s="9">
        <v>4.9832799999999997E-2</v>
      </c>
      <c r="Z89" s="9">
        <v>2.106742E-2</v>
      </c>
      <c r="AA89" s="9">
        <v>4.0467311999999998E-2</v>
      </c>
      <c r="AB89" s="9">
        <v>3.3884447999999998E-2</v>
      </c>
      <c r="AC89" s="9">
        <v>6.4737692999999999E-2</v>
      </c>
      <c r="AD89" s="9">
        <v>0.102305253</v>
      </c>
      <c r="AE89" s="9">
        <v>4.6958481000000003E-2</v>
      </c>
      <c r="AF89" s="9">
        <v>4.7861763000000002E-2</v>
      </c>
      <c r="AG89" s="9">
        <v>2.9145171000000001E-2</v>
      </c>
      <c r="AH89" s="9">
        <v>1.3484960000000001E-2</v>
      </c>
      <c r="AI89" s="9">
        <v>0.162348928</v>
      </c>
      <c r="AJ89" s="9">
        <v>2.8546410000000002E-3</v>
      </c>
      <c r="AK89" s="9">
        <v>6.0139564E-2</v>
      </c>
      <c r="AL89" s="9">
        <v>1.825103E-3</v>
      </c>
      <c r="AM89" s="9">
        <v>3.3372992999999997E-2</v>
      </c>
      <c r="AN89" s="9">
        <v>4.1668909999999998E-3</v>
      </c>
      <c r="AO89" s="9">
        <v>1.5148214E-2</v>
      </c>
      <c r="AP89" s="9">
        <v>2.1049476000000001E-2</v>
      </c>
      <c r="AQ89" s="9">
        <v>2.3730985999999999E-2</v>
      </c>
      <c r="AR89" s="10">
        <v>3.4580290000000001E-3</v>
      </c>
    </row>
    <row r="90" spans="1:44" hidden="1" outlineLevel="1" x14ac:dyDescent="0.25">
      <c r="A90" s="52" t="s">
        <v>530</v>
      </c>
      <c r="B90" s="20" t="str">
        <f>IFERROR(VLOOKUP(LEFT($A90,6),Data!$A:$F,2,FALSE),"")</f>
        <v>БЕ Озерки СЗ</v>
      </c>
      <c r="C90" s="4" t="str">
        <f>IFERROR(VLOOKUP(LEFT($A90,6),Data!$A:$F,4,FALSE),"")</f>
        <v>Озерки</v>
      </c>
      <c r="D90" s="4" t="str">
        <f>IFERROR(VLOOKUP(LEFT($A90,6),Data!$A:$F,5,FALSE),"")</f>
        <v>Стрит</v>
      </c>
      <c r="E90" s="4" t="str">
        <f>IFERROR(VLOOKUP(LEFT($A90,6),Data!$A:$F,8,FALSE),"")</f>
        <v/>
      </c>
      <c r="F90" s="4" t="str">
        <f>IFERROR(VLOOKUP(LEFT($A90,6),Data!$A:$F,7,FALSE),"")</f>
        <v/>
      </c>
      <c r="G90" s="4" t="str">
        <f>IFERROR(VLOOKUP(LEFT($A90,6),Data!$A:$F,6,FALSE),"")</f>
        <v>ЗФТ</v>
      </c>
      <c r="H90" s="4" t="str">
        <f>IFERROR(VLOOKUP(LEFT($A90,6),Data!$A:$F,9,FALSE),"")</f>
        <v/>
      </c>
      <c r="I90" s="21" t="str">
        <f>IFERROR(VLOOKUP(LEFT($A90,6),Data!$A:$F,10,FALSE),"")</f>
        <v/>
      </c>
      <c r="J90" s="6" t="str">
        <f>IFERROR(VLOOKUP(LEFT($A90,6),Data!$A:$F,13,FALSE),"")</f>
        <v/>
      </c>
      <c r="K90" s="21" t="str">
        <f>IFERROR(VLOOKUP(LEFT($A90,6),Data!$A:$F,14,FALSE),"")</f>
        <v/>
      </c>
      <c r="L90" s="6">
        <v>1</v>
      </c>
      <c r="M90" s="4">
        <v>36550380.18</v>
      </c>
      <c r="N90" s="4">
        <v>85619</v>
      </c>
      <c r="O90" s="4">
        <f t="shared" si="1"/>
        <v>426.89566778401991</v>
      </c>
      <c r="P90" s="56">
        <v>96</v>
      </c>
      <c r="Q90" s="27">
        <v>0.45076069682069342</v>
      </c>
      <c r="R90" s="28">
        <v>0.37193971144844717</v>
      </c>
      <c r="S90" s="29">
        <v>0.1772995917308593</v>
      </c>
      <c r="T90" s="8">
        <v>0.183904976</v>
      </c>
      <c r="U90" s="9">
        <v>3.3616651999999997E-2</v>
      </c>
      <c r="V90" s="9">
        <v>8.2387199999999997E-3</v>
      </c>
      <c r="W90" s="9">
        <v>1.328032E-2</v>
      </c>
      <c r="X90" s="9">
        <v>2.3044724999999999E-2</v>
      </c>
      <c r="Y90" s="9">
        <v>6.9633828999999994E-2</v>
      </c>
      <c r="Z90" s="9">
        <v>1.5720789999999998E-2</v>
      </c>
      <c r="AA90" s="9">
        <v>3.9351593999999997E-2</v>
      </c>
      <c r="AB90" s="9">
        <v>5.7238608000000003E-2</v>
      </c>
      <c r="AC90" s="9">
        <v>6.6121815E-2</v>
      </c>
      <c r="AD90" s="9">
        <v>0.10320159199999999</v>
      </c>
      <c r="AE90" s="9">
        <v>3.2792636E-2</v>
      </c>
      <c r="AF90" s="9">
        <v>4.5067340999999997E-2</v>
      </c>
      <c r="AG90" s="9">
        <v>2.9102691999999999E-2</v>
      </c>
      <c r="AH90" s="9">
        <v>1.3067136E-2</v>
      </c>
      <c r="AI90" s="9">
        <v>0.117165877</v>
      </c>
      <c r="AJ90" s="9">
        <v>2.676103E-3</v>
      </c>
      <c r="AK90" s="9">
        <v>6.4449597999999997E-2</v>
      </c>
      <c r="AL90" s="9">
        <v>7.7157199999999999E-4</v>
      </c>
      <c r="AM90" s="9">
        <v>2.3367599999999999E-2</v>
      </c>
      <c r="AN90" s="9">
        <v>3.1348560000000001E-3</v>
      </c>
      <c r="AO90" s="9">
        <v>1.2607026E-2</v>
      </c>
      <c r="AP90" s="9">
        <v>1.9207173000000001E-2</v>
      </c>
      <c r="AQ90" s="9">
        <v>2.0819173999999999E-2</v>
      </c>
      <c r="AR90" s="10">
        <v>2.4175939999999999E-3</v>
      </c>
    </row>
    <row r="91" spans="1:44" hidden="1" outlineLevel="1" x14ac:dyDescent="0.25">
      <c r="A91" s="52" t="s">
        <v>532</v>
      </c>
      <c r="B91" s="20" t="str">
        <f>IFERROR(VLOOKUP(LEFT($A91,6),Data!$A:$F,2,FALSE),"")</f>
        <v>БЕ Озерки СЗ</v>
      </c>
      <c r="C91" s="4" t="str">
        <f>IFERROR(VLOOKUP(LEFT($A91,6),Data!$A:$F,4,FALSE),"")</f>
        <v>Озерки</v>
      </c>
      <c r="D91" s="4" t="str">
        <f>IFERROR(VLOOKUP(LEFT($A91,6),Data!$A:$F,5,FALSE),"")</f>
        <v>Стрит</v>
      </c>
      <c r="E91" s="4" t="str">
        <f>IFERROR(VLOOKUP(LEFT($A91,6),Data!$A:$F,8,FALSE),"")</f>
        <v/>
      </c>
      <c r="F91" s="4" t="str">
        <f>IFERROR(VLOOKUP(LEFT($A91,6),Data!$A:$F,7,FALSE),"")</f>
        <v/>
      </c>
      <c r="G91" s="4" t="str">
        <f>IFERROR(VLOOKUP(LEFT($A91,6),Data!$A:$F,6,FALSE),"")</f>
        <v>ЗФТ</v>
      </c>
      <c r="H91" s="4" t="str">
        <f>IFERROR(VLOOKUP(LEFT($A91,6),Data!$A:$F,9,FALSE),"")</f>
        <v/>
      </c>
      <c r="I91" s="21" t="str">
        <f>IFERROR(VLOOKUP(LEFT($A91,6),Data!$A:$F,10,FALSE),"")</f>
        <v/>
      </c>
      <c r="J91" s="6" t="str">
        <f>IFERROR(VLOOKUP(LEFT($A91,6),Data!$A:$F,13,FALSE),"")</f>
        <v/>
      </c>
      <c r="K91" s="21" t="str">
        <f>IFERROR(VLOOKUP(LEFT($A91,6),Data!$A:$F,14,FALSE),"")</f>
        <v/>
      </c>
      <c r="L91" s="6">
        <v>1</v>
      </c>
      <c r="M91" s="4">
        <v>70313500.189999998</v>
      </c>
      <c r="N91" s="4">
        <v>172612</v>
      </c>
      <c r="O91" s="4">
        <f t="shared" si="1"/>
        <v>407.35001152874656</v>
      </c>
      <c r="P91" s="56">
        <v>41.7</v>
      </c>
      <c r="Q91" s="27">
        <v>0.47154681986147667</v>
      </c>
      <c r="R91" s="28">
        <v>0.35970330919156868</v>
      </c>
      <c r="S91" s="29">
        <v>0.16874987094695451</v>
      </c>
      <c r="T91" s="8">
        <v>0.12661776699999999</v>
      </c>
      <c r="U91" s="9">
        <v>1.8265239999999999E-2</v>
      </c>
      <c r="V91" s="9">
        <v>8.1209690000000005E-3</v>
      </c>
      <c r="W91" s="9">
        <v>1.1102137999999999E-2</v>
      </c>
      <c r="X91" s="9">
        <v>1.5728151999999999E-2</v>
      </c>
      <c r="Y91" s="9">
        <v>5.6113789999999997E-2</v>
      </c>
      <c r="Z91" s="9">
        <v>1.5986660999999999E-2</v>
      </c>
      <c r="AA91" s="9">
        <v>3.7979178000000002E-2</v>
      </c>
      <c r="AB91" s="9">
        <v>4.2776508999999997E-2</v>
      </c>
      <c r="AC91" s="9">
        <v>6.3687263999999993E-2</v>
      </c>
      <c r="AD91" s="9">
        <v>0.11029749799999999</v>
      </c>
      <c r="AE91" s="9">
        <v>4.2910987999999997E-2</v>
      </c>
      <c r="AF91" s="9">
        <v>5.1088432000000003E-2</v>
      </c>
      <c r="AG91" s="9">
        <v>2.9555725000000001E-2</v>
      </c>
      <c r="AH91" s="9">
        <v>1.4221002E-2</v>
      </c>
      <c r="AI91" s="9">
        <v>0.16588792099999999</v>
      </c>
      <c r="AJ91" s="9">
        <v>3.7691700000000001E-3</v>
      </c>
      <c r="AK91" s="9">
        <v>8.0246728000000003E-2</v>
      </c>
      <c r="AL91" s="9">
        <v>1.5123362E-2</v>
      </c>
      <c r="AM91" s="9">
        <v>3.1919259999999998E-2</v>
      </c>
      <c r="AN91" s="9">
        <v>6.5661490000000003E-3</v>
      </c>
      <c r="AO91" s="9">
        <v>8.575648E-3</v>
      </c>
      <c r="AP91" s="9">
        <v>1.2376596E-2</v>
      </c>
      <c r="AQ91" s="9">
        <v>2.7306161999999998E-2</v>
      </c>
      <c r="AR91" s="10">
        <v>3.7776939999999998E-3</v>
      </c>
    </row>
    <row r="92" spans="1:44" hidden="1" outlineLevel="1" x14ac:dyDescent="0.25">
      <c r="A92" s="52" t="s">
        <v>534</v>
      </c>
      <c r="B92" s="20" t="str">
        <f>IFERROR(VLOOKUP(LEFT($A92,6),Data!$A:$F,2,FALSE),"")</f>
        <v>БЕ Озерки СЗ</v>
      </c>
      <c r="C92" s="4" t="str">
        <f>IFERROR(VLOOKUP(LEFT($A92,6),Data!$A:$F,4,FALSE),"")</f>
        <v>Озерки</v>
      </c>
      <c r="D92" s="4" t="str">
        <f>IFERROR(VLOOKUP(LEFT($A92,6),Data!$A:$F,5,FALSE),"")</f>
        <v>Стрит</v>
      </c>
      <c r="E92" s="4" t="str">
        <f>IFERROR(VLOOKUP(LEFT($A92,6),Data!$A:$F,8,FALSE),"")</f>
        <v/>
      </c>
      <c r="F92" s="4" t="str">
        <f>IFERROR(VLOOKUP(LEFT($A92,6),Data!$A:$F,7,FALSE),"")</f>
        <v/>
      </c>
      <c r="G92" s="4" t="str">
        <f>IFERROR(VLOOKUP(LEFT($A92,6),Data!$A:$F,6,FALSE),"")</f>
        <v>ЗФТ</v>
      </c>
      <c r="H92" s="4" t="str">
        <f>IFERROR(VLOOKUP(LEFT($A92,6),Data!$A:$F,9,FALSE),"")</f>
        <v/>
      </c>
      <c r="I92" s="21" t="str">
        <f>IFERROR(VLOOKUP(LEFT($A92,6),Data!$A:$F,10,FALSE),"")</f>
        <v/>
      </c>
      <c r="J92" s="6" t="str">
        <f>IFERROR(VLOOKUP(LEFT($A92,6),Data!$A:$F,13,FALSE),"")</f>
        <v/>
      </c>
      <c r="K92" s="21" t="str">
        <f>IFERROR(VLOOKUP(LEFT($A92,6),Data!$A:$F,14,FALSE),"")</f>
        <v/>
      </c>
      <c r="L92" s="6">
        <v>1</v>
      </c>
      <c r="M92" s="4">
        <v>62639094.369999997</v>
      </c>
      <c r="N92" s="4">
        <v>138267</v>
      </c>
      <c r="O92" s="4">
        <f t="shared" si="1"/>
        <v>453.02996644173953</v>
      </c>
      <c r="P92" s="56">
        <v>81.8</v>
      </c>
      <c r="Q92" s="27">
        <v>0.4890217112368796</v>
      </c>
      <c r="R92" s="28">
        <v>0.35074146701038272</v>
      </c>
      <c r="S92" s="29">
        <v>0.16023682175273771</v>
      </c>
      <c r="T92" s="8">
        <v>0.119299644</v>
      </c>
      <c r="U92" s="9">
        <v>1.6550341E-2</v>
      </c>
      <c r="V92" s="9">
        <v>1.1710691000000001E-2</v>
      </c>
      <c r="W92" s="9">
        <v>1.0167687E-2</v>
      </c>
      <c r="X92" s="9">
        <v>1.6867618000000001E-2</v>
      </c>
      <c r="Y92" s="9">
        <v>4.3518151999999997E-2</v>
      </c>
      <c r="Z92" s="9">
        <v>1.6542502000000001E-2</v>
      </c>
      <c r="AA92" s="9">
        <v>3.7884761000000003E-2</v>
      </c>
      <c r="AB92" s="9">
        <v>4.4985214000000003E-2</v>
      </c>
      <c r="AC92" s="9">
        <v>6.4560147999999998E-2</v>
      </c>
      <c r="AD92" s="9">
        <v>0.111003544</v>
      </c>
      <c r="AE92" s="9">
        <v>3.9571245999999997E-2</v>
      </c>
      <c r="AF92" s="9">
        <v>5.6861353000000003E-2</v>
      </c>
      <c r="AG92" s="9">
        <v>2.8922263E-2</v>
      </c>
      <c r="AH92" s="9">
        <v>1.7446045E-2</v>
      </c>
      <c r="AI92" s="9">
        <v>0.15845110500000001</v>
      </c>
      <c r="AJ92" s="9">
        <v>6.7055789999999997E-3</v>
      </c>
      <c r="AK92" s="9">
        <v>8.9139395999999996E-2</v>
      </c>
      <c r="AL92" s="9">
        <v>1.8683541000000001E-2</v>
      </c>
      <c r="AM92" s="9">
        <v>3.6918947000000001E-2</v>
      </c>
      <c r="AN92" s="9">
        <v>3.211588E-3</v>
      </c>
      <c r="AO92" s="9">
        <v>5.5429650000000004E-3</v>
      </c>
      <c r="AP92" s="9">
        <v>1.2703206999999999E-2</v>
      </c>
      <c r="AQ92" s="9">
        <v>2.8944056999999999E-2</v>
      </c>
      <c r="AR92" s="10">
        <v>3.808404E-3</v>
      </c>
    </row>
    <row r="93" spans="1:44" hidden="1" outlineLevel="1" x14ac:dyDescent="0.25">
      <c r="A93" s="52" t="s">
        <v>536</v>
      </c>
      <c r="B93" s="20" t="str">
        <f>IFERROR(VLOOKUP(LEFT($A93,6),Data!$A:$F,2,FALSE),"")</f>
        <v>БЕ Озерки СЗ</v>
      </c>
      <c r="C93" s="4" t="str">
        <f>IFERROR(VLOOKUP(LEFT($A93,6),Data!$A:$F,4,FALSE),"")</f>
        <v>Озерки</v>
      </c>
      <c r="D93" s="4" t="str">
        <f>IFERROR(VLOOKUP(LEFT($A93,6),Data!$A:$F,5,FALSE),"")</f>
        <v>ТЦ</v>
      </c>
      <c r="E93" s="4" t="str">
        <f>IFERROR(VLOOKUP(LEFT($A93,6),Data!$A:$F,8,FALSE),"")</f>
        <v/>
      </c>
      <c r="F93" s="4" t="str">
        <f>IFERROR(VLOOKUP(LEFT($A93,6),Data!$A:$F,7,FALSE),"")</f>
        <v/>
      </c>
      <c r="G93" s="4" t="str">
        <f>IFERROR(VLOOKUP(LEFT($A93,6),Data!$A:$F,6,FALSE),"")</f>
        <v>ЗФТ</v>
      </c>
      <c r="H93" s="4" t="str">
        <f>IFERROR(VLOOKUP(LEFT($A93,6),Data!$A:$F,9,FALSE),"")</f>
        <v/>
      </c>
      <c r="I93" s="21" t="str">
        <f>IFERROR(VLOOKUP(LEFT($A93,6),Data!$A:$F,10,FALSE),"")</f>
        <v/>
      </c>
      <c r="J93" s="6" t="str">
        <f>IFERROR(VLOOKUP(LEFT($A93,6),Data!$A:$F,13,FALSE),"")</f>
        <v/>
      </c>
      <c r="K93" s="21" t="str">
        <f>IFERROR(VLOOKUP(LEFT($A93,6),Data!$A:$F,14,FALSE),"")</f>
        <v/>
      </c>
      <c r="L93" s="6">
        <v>1</v>
      </c>
      <c r="M93" s="4">
        <v>104465621.11</v>
      </c>
      <c r="N93" s="4">
        <v>238234</v>
      </c>
      <c r="O93" s="4">
        <f t="shared" si="1"/>
        <v>438.50005083237488</v>
      </c>
      <c r="P93" s="56">
        <v>68</v>
      </c>
      <c r="Q93" s="27">
        <v>0.45284526409936349</v>
      </c>
      <c r="R93" s="28">
        <v>0.36406989380319033</v>
      </c>
      <c r="S93" s="29">
        <v>0.18308484209744619</v>
      </c>
      <c r="T93" s="8">
        <v>0.172265744</v>
      </c>
      <c r="U93" s="9">
        <v>2.0741038999999999E-2</v>
      </c>
      <c r="V93" s="9">
        <v>8.2831740000000008E-3</v>
      </c>
      <c r="W93" s="9">
        <v>1.5036367E-2</v>
      </c>
      <c r="X93" s="9">
        <v>1.8262647999999999E-2</v>
      </c>
      <c r="Y93" s="9">
        <v>6.3254478000000003E-2</v>
      </c>
      <c r="Z93" s="9">
        <v>1.9655941E-2</v>
      </c>
      <c r="AA93" s="9">
        <v>3.3650711999999999E-2</v>
      </c>
      <c r="AB93" s="9">
        <v>3.6683634999999999E-2</v>
      </c>
      <c r="AC93" s="9">
        <v>6.8453907999999994E-2</v>
      </c>
      <c r="AD93" s="9">
        <v>0.1107047</v>
      </c>
      <c r="AE93" s="9">
        <v>3.3020442999999997E-2</v>
      </c>
      <c r="AF93" s="9">
        <v>4.6481162999999999E-2</v>
      </c>
      <c r="AG93" s="9">
        <v>3.3815270000000001E-2</v>
      </c>
      <c r="AH93" s="9">
        <v>1.3941281999999999E-2</v>
      </c>
      <c r="AI93" s="9">
        <v>0.13909871300000001</v>
      </c>
      <c r="AJ93" s="9">
        <v>2.177128E-3</v>
      </c>
      <c r="AK93" s="9">
        <v>8.0218924999999996E-2</v>
      </c>
      <c r="AL93" s="9">
        <v>1.2657841E-2</v>
      </c>
      <c r="AM93" s="9">
        <v>2.3126586000000001E-2</v>
      </c>
      <c r="AN93" s="9">
        <v>3.0534830000000001E-3</v>
      </c>
      <c r="AO93" s="9">
        <v>9.0650680000000008E-3</v>
      </c>
      <c r="AP93" s="9">
        <v>1.5499835999999999E-2</v>
      </c>
      <c r="AQ93" s="9">
        <v>1.7239860999999999E-2</v>
      </c>
      <c r="AR93" s="10">
        <v>3.612054E-3</v>
      </c>
    </row>
    <row r="94" spans="1:44" hidden="1" outlineLevel="1" x14ac:dyDescent="0.25">
      <c r="A94" s="52" t="s">
        <v>538</v>
      </c>
      <c r="B94" s="20" t="str">
        <f>IFERROR(VLOOKUP(LEFT($A94,6),Data!$A:$F,2,FALSE),"")</f>
        <v>БЕ Озерки СЗ</v>
      </c>
      <c r="C94" s="4" t="str">
        <f>IFERROR(VLOOKUP(LEFT($A94,6),Data!$A:$F,4,FALSE),"")</f>
        <v>Озерки</v>
      </c>
      <c r="D94" s="4" t="str">
        <f>IFERROR(VLOOKUP(LEFT($A94,6),Data!$A:$F,5,FALSE),"")</f>
        <v>Стрит</v>
      </c>
      <c r="E94" s="4" t="str">
        <f>IFERROR(VLOOKUP(LEFT($A94,6),Data!$A:$F,8,FALSE),"")</f>
        <v/>
      </c>
      <c r="F94" s="4" t="str">
        <f>IFERROR(VLOOKUP(LEFT($A94,6),Data!$A:$F,7,FALSE),"")</f>
        <v/>
      </c>
      <c r="G94" s="4" t="str">
        <f>IFERROR(VLOOKUP(LEFT($A94,6),Data!$A:$F,6,FALSE),"")</f>
        <v>ЗФТ</v>
      </c>
      <c r="H94" s="4" t="str">
        <f>IFERROR(VLOOKUP(LEFT($A94,6),Data!$A:$F,9,FALSE),"")</f>
        <v/>
      </c>
      <c r="I94" s="21" t="str">
        <f>IFERROR(VLOOKUP(LEFT($A94,6),Data!$A:$F,10,FALSE),"")</f>
        <v/>
      </c>
      <c r="J94" s="6" t="str">
        <f>IFERROR(VLOOKUP(LEFT($A94,6),Data!$A:$F,13,FALSE),"")</f>
        <v/>
      </c>
      <c r="K94" s="21" t="str">
        <f>IFERROR(VLOOKUP(LEFT($A94,6),Data!$A:$F,14,FALSE),"")</f>
        <v/>
      </c>
      <c r="L94" s="6">
        <v>1</v>
      </c>
      <c r="M94" s="4">
        <v>107067749.67</v>
      </c>
      <c r="N94" s="4">
        <v>226133</v>
      </c>
      <c r="O94" s="4">
        <f t="shared" si="1"/>
        <v>473.47246828194028</v>
      </c>
      <c r="P94" s="56">
        <v>59.7</v>
      </c>
      <c r="Q94" s="27">
        <v>0.50955137806104267</v>
      </c>
      <c r="R94" s="28">
        <v>0.34159100929806879</v>
      </c>
      <c r="S94" s="29">
        <v>0.14885761264088859</v>
      </c>
      <c r="T94" s="8">
        <v>0.15559552700000001</v>
      </c>
      <c r="U94" s="9">
        <v>1.8643135000000002E-2</v>
      </c>
      <c r="V94" s="9">
        <v>1.3885576E-2</v>
      </c>
      <c r="W94" s="9">
        <v>1.120674E-2</v>
      </c>
      <c r="X94" s="9">
        <v>1.6572098E-2</v>
      </c>
      <c r="Y94" s="9">
        <v>5.8640982000000001E-2</v>
      </c>
      <c r="Z94" s="9">
        <v>1.9497337E-2</v>
      </c>
      <c r="AA94" s="9">
        <v>3.7364527000000002E-2</v>
      </c>
      <c r="AB94" s="9">
        <v>4.4232496000000003E-2</v>
      </c>
      <c r="AC94" s="9">
        <v>6.8124385999999995E-2</v>
      </c>
      <c r="AD94" s="9">
        <v>0.113295727</v>
      </c>
      <c r="AE94" s="9">
        <v>3.1331297000000001E-2</v>
      </c>
      <c r="AF94" s="9">
        <v>5.2441071999999998E-2</v>
      </c>
      <c r="AG94" s="9">
        <v>3.4982820999999997E-2</v>
      </c>
      <c r="AH94" s="9">
        <v>1.5837502999999999E-2</v>
      </c>
      <c r="AI94" s="9">
        <v>0.13770237699999999</v>
      </c>
      <c r="AJ94" s="9">
        <v>4.0474869999999998E-3</v>
      </c>
      <c r="AK94" s="9">
        <v>7.7224112999999997E-2</v>
      </c>
      <c r="AL94" s="9">
        <v>1.8743613999999999E-2</v>
      </c>
      <c r="AM94" s="9">
        <v>2.7674816000000001E-2</v>
      </c>
      <c r="AN94" s="9">
        <v>2.6790429999999999E-3</v>
      </c>
      <c r="AO94" s="9">
        <v>6.4582980000000003E-3</v>
      </c>
      <c r="AP94" s="9">
        <v>1.2841052E-2</v>
      </c>
      <c r="AQ94" s="9">
        <v>1.7794592000000001E-2</v>
      </c>
      <c r="AR94" s="10">
        <v>3.1833849999999999E-3</v>
      </c>
    </row>
    <row r="95" spans="1:44" hidden="1" outlineLevel="1" x14ac:dyDescent="0.25">
      <c r="A95" s="52" t="s">
        <v>540</v>
      </c>
      <c r="B95" s="20" t="str">
        <f>IFERROR(VLOOKUP(LEFT($A95,6),Data!$A:$F,2,FALSE),"")</f>
        <v>БЕ Озерки СЗ</v>
      </c>
      <c r="C95" s="4" t="str">
        <f>IFERROR(VLOOKUP(LEFT($A95,6),Data!$A:$F,4,FALSE),"")</f>
        <v>Озерки</v>
      </c>
      <c r="D95" s="4" t="str">
        <f>IFERROR(VLOOKUP(LEFT($A95,6),Data!$A:$F,5,FALSE),"")</f>
        <v>Стрит</v>
      </c>
      <c r="E95" s="4" t="str">
        <f>IFERROR(VLOOKUP(LEFT($A95,6),Data!$A:$F,8,FALSE),"")</f>
        <v/>
      </c>
      <c r="F95" s="4" t="str">
        <f>IFERROR(VLOOKUP(LEFT($A95,6),Data!$A:$F,7,FALSE),"")</f>
        <v/>
      </c>
      <c r="G95" s="4" t="str">
        <f>IFERROR(VLOOKUP(LEFT($A95,6),Data!$A:$F,6,FALSE),"")</f>
        <v>ЗФТ</v>
      </c>
      <c r="H95" s="4" t="str">
        <f>IFERROR(VLOOKUP(LEFT($A95,6),Data!$A:$F,9,FALSE),"")</f>
        <v/>
      </c>
      <c r="I95" s="21" t="str">
        <f>IFERROR(VLOOKUP(LEFT($A95,6),Data!$A:$F,10,FALSE),"")</f>
        <v/>
      </c>
      <c r="J95" s="6" t="str">
        <f>IFERROR(VLOOKUP(LEFT($A95,6),Data!$A:$F,13,FALSE),"")</f>
        <v/>
      </c>
      <c r="K95" s="21" t="str">
        <f>IFERROR(VLOOKUP(LEFT($A95,6),Data!$A:$F,14,FALSE),"")</f>
        <v/>
      </c>
      <c r="L95" s="6">
        <v>1</v>
      </c>
      <c r="M95" s="4">
        <v>95250891.269999996</v>
      </c>
      <c r="N95" s="4">
        <v>216349</v>
      </c>
      <c r="O95" s="4">
        <f t="shared" si="1"/>
        <v>440.26499438407387</v>
      </c>
      <c r="P95" s="56">
        <v>118.4</v>
      </c>
      <c r="Q95" s="27">
        <v>0.47800558006500971</v>
      </c>
      <c r="R95" s="28">
        <v>0.35678557945203598</v>
      </c>
      <c r="S95" s="29">
        <v>0.1652088404829542</v>
      </c>
      <c r="T95" s="8">
        <v>0.15215303399999999</v>
      </c>
      <c r="U95" s="9">
        <v>1.8218715E-2</v>
      </c>
      <c r="V95" s="9">
        <v>7.6210990000000001E-3</v>
      </c>
      <c r="W95" s="9">
        <v>1.1446289E-2</v>
      </c>
      <c r="X95" s="9">
        <v>1.8278649000000001E-2</v>
      </c>
      <c r="Y95" s="9">
        <v>5.4196439999999999E-2</v>
      </c>
      <c r="Z95" s="9">
        <v>2.0094197000000001E-2</v>
      </c>
      <c r="AA95" s="9">
        <v>4.0431437000000001E-2</v>
      </c>
      <c r="AB95" s="9">
        <v>3.9305706000000003E-2</v>
      </c>
      <c r="AC95" s="9">
        <v>6.6927845E-2</v>
      </c>
      <c r="AD95" s="9">
        <v>0.109379768</v>
      </c>
      <c r="AE95" s="9">
        <v>3.5420282999999997E-2</v>
      </c>
      <c r="AF95" s="9">
        <v>5.0273348000000002E-2</v>
      </c>
      <c r="AG95" s="9">
        <v>3.2074368999999998E-2</v>
      </c>
      <c r="AH95" s="9">
        <v>1.3453946E-2</v>
      </c>
      <c r="AI95" s="9">
        <v>0.14277037300000001</v>
      </c>
      <c r="AJ95" s="9">
        <v>3.2368649999999998E-3</v>
      </c>
      <c r="AK95" s="9">
        <v>7.6312378E-2</v>
      </c>
      <c r="AL95" s="9">
        <v>1.7319147999999999E-2</v>
      </c>
      <c r="AM95" s="9">
        <v>3.2191175000000002E-2</v>
      </c>
      <c r="AN95" s="9">
        <v>3.693759E-3</v>
      </c>
      <c r="AO95" s="9">
        <v>1.1976034E-2</v>
      </c>
      <c r="AP95" s="9">
        <v>1.7609896E-2</v>
      </c>
      <c r="AQ95" s="9">
        <v>2.2191747000000001E-2</v>
      </c>
      <c r="AR95" s="10">
        <v>3.4234999999999999E-3</v>
      </c>
    </row>
    <row r="96" spans="1:44" hidden="1" outlineLevel="1" x14ac:dyDescent="0.25">
      <c r="A96" s="52" t="s">
        <v>542</v>
      </c>
      <c r="B96" s="20" t="str">
        <f>IFERROR(VLOOKUP(LEFT($A96,6),Data!$A:$F,2,FALSE),"")</f>
        <v>БЕ Озерки СЗ</v>
      </c>
      <c r="C96" s="4" t="str">
        <f>IFERROR(VLOOKUP(LEFT($A96,6),Data!$A:$F,4,FALSE),"")</f>
        <v>Озерки</v>
      </c>
      <c r="D96" s="4" t="str">
        <f>IFERROR(VLOOKUP(LEFT($A96,6),Data!$A:$F,5,FALSE),"")</f>
        <v>Стрит</v>
      </c>
      <c r="E96" s="4" t="str">
        <f>IFERROR(VLOOKUP(LEFT($A96,6),Data!$A:$F,8,FALSE),"")</f>
        <v/>
      </c>
      <c r="F96" s="4" t="str">
        <f>IFERROR(VLOOKUP(LEFT($A96,6),Data!$A:$F,7,FALSE),"")</f>
        <v/>
      </c>
      <c r="G96" s="4" t="str">
        <f>IFERROR(VLOOKUP(LEFT($A96,6),Data!$A:$F,6,FALSE),"")</f>
        <v>ЗФТ</v>
      </c>
      <c r="H96" s="4" t="str">
        <f>IFERROR(VLOOKUP(LEFT($A96,6),Data!$A:$F,9,FALSE),"")</f>
        <v/>
      </c>
      <c r="I96" s="21" t="str">
        <f>IFERROR(VLOOKUP(LEFT($A96,6),Data!$A:$F,10,FALSE),"")</f>
        <v/>
      </c>
      <c r="J96" s="6" t="str">
        <f>IFERROR(VLOOKUP(LEFT($A96,6),Data!$A:$F,13,FALSE),"")</f>
        <v/>
      </c>
      <c r="K96" s="21" t="str">
        <f>IFERROR(VLOOKUP(LEFT($A96,6),Data!$A:$F,14,FALSE),"")</f>
        <v/>
      </c>
      <c r="L96" s="6">
        <v>1</v>
      </c>
      <c r="M96" s="4">
        <v>73024754.5</v>
      </c>
      <c r="N96" s="4">
        <v>163117</v>
      </c>
      <c r="O96" s="4">
        <f t="shared" si="1"/>
        <v>447.68328561707239</v>
      </c>
      <c r="P96" s="56">
        <v>52.9</v>
      </c>
      <c r="Q96" s="27">
        <v>0.51906006131762106</v>
      </c>
      <c r="R96" s="28">
        <v>0.33276123885225067</v>
      </c>
      <c r="S96" s="29">
        <v>0.14817869983012821</v>
      </c>
      <c r="T96" s="8">
        <v>0.16005369999999999</v>
      </c>
      <c r="U96" s="9">
        <v>2.1387674999999998E-2</v>
      </c>
      <c r="V96" s="9">
        <v>6.684064E-3</v>
      </c>
      <c r="W96" s="9">
        <v>1.043677E-2</v>
      </c>
      <c r="X96" s="9">
        <v>1.2918941999999999E-2</v>
      </c>
      <c r="Y96" s="9">
        <v>5.8327582000000003E-2</v>
      </c>
      <c r="Z96" s="9">
        <v>2.4204864999999999E-2</v>
      </c>
      <c r="AA96" s="9">
        <v>3.8288216E-2</v>
      </c>
      <c r="AB96" s="9">
        <v>3.7740349999999999E-2</v>
      </c>
      <c r="AC96" s="9">
        <v>7.2321119000000003E-2</v>
      </c>
      <c r="AD96" s="9">
        <v>0.105843744</v>
      </c>
      <c r="AE96" s="9">
        <v>3.2472279999999999E-2</v>
      </c>
      <c r="AF96" s="9">
        <v>4.7781809000000001E-2</v>
      </c>
      <c r="AG96" s="9">
        <v>3.4306589999999998E-2</v>
      </c>
      <c r="AH96" s="9">
        <v>1.1742829999999999E-2</v>
      </c>
      <c r="AI96" s="9">
        <v>0.13400310400000001</v>
      </c>
      <c r="AJ96" s="9">
        <v>4.859393E-3</v>
      </c>
      <c r="AK96" s="9">
        <v>8.4528094999999998E-2</v>
      </c>
      <c r="AL96" s="9">
        <v>1.4617431E-2</v>
      </c>
      <c r="AM96" s="9">
        <v>3.4467925000000003E-2</v>
      </c>
      <c r="AN96" s="9">
        <v>2.13087E-3</v>
      </c>
      <c r="AO96" s="9">
        <v>1.143602E-2</v>
      </c>
      <c r="AP96" s="9">
        <v>1.339659E-2</v>
      </c>
      <c r="AQ96" s="9">
        <v>2.1004361999999999E-2</v>
      </c>
      <c r="AR96" s="10">
        <v>5.0456729999999997E-3</v>
      </c>
    </row>
    <row r="97" spans="1:44" hidden="1" outlineLevel="1" x14ac:dyDescent="0.25">
      <c r="A97" s="52" t="s">
        <v>544</v>
      </c>
      <c r="B97" s="20" t="str">
        <f>IFERROR(VLOOKUP(LEFT($A97,6),Data!$A:$F,2,FALSE),"")</f>
        <v>БЕ Озерки СЗ</v>
      </c>
      <c r="C97" s="4" t="str">
        <f>IFERROR(VLOOKUP(LEFT($A97,6),Data!$A:$F,4,FALSE),"")</f>
        <v>Озерки</v>
      </c>
      <c r="D97" s="4" t="str">
        <f>IFERROR(VLOOKUP(LEFT($A97,6),Data!$A:$F,5,FALSE),"")</f>
        <v>Стрит</v>
      </c>
      <c r="E97" s="4" t="str">
        <f>IFERROR(VLOOKUP(LEFT($A97,6),Data!$A:$F,8,FALSE),"")</f>
        <v/>
      </c>
      <c r="F97" s="4" t="str">
        <f>IFERROR(VLOOKUP(LEFT($A97,6),Data!$A:$F,7,FALSE),"")</f>
        <v/>
      </c>
      <c r="G97" s="4" t="str">
        <f>IFERROR(VLOOKUP(LEFT($A97,6),Data!$A:$F,6,FALSE),"")</f>
        <v>ЗФТ</v>
      </c>
      <c r="H97" s="4" t="str">
        <f>IFERROR(VLOOKUP(LEFT($A97,6),Data!$A:$F,9,FALSE),"")</f>
        <v/>
      </c>
      <c r="I97" s="21" t="str">
        <f>IFERROR(VLOOKUP(LEFT($A97,6),Data!$A:$F,10,FALSE),"")</f>
        <v/>
      </c>
      <c r="J97" s="6" t="str">
        <f>IFERROR(VLOOKUP(LEFT($A97,6),Data!$A:$F,13,FALSE),"")</f>
        <v/>
      </c>
      <c r="K97" s="21" t="str">
        <f>IFERROR(VLOOKUP(LEFT($A97,6),Data!$A:$F,14,FALSE),"")</f>
        <v/>
      </c>
      <c r="L97" s="6">
        <v>1</v>
      </c>
      <c r="M97" s="4">
        <v>101669383.22</v>
      </c>
      <c r="N97" s="4">
        <v>215026</v>
      </c>
      <c r="O97" s="4">
        <f t="shared" si="1"/>
        <v>472.82367350925006</v>
      </c>
      <c r="P97" s="56">
        <v>102.9</v>
      </c>
      <c r="Q97" s="27">
        <v>0.49951850258291042</v>
      </c>
      <c r="R97" s="28">
        <v>0.33736797711952998</v>
      </c>
      <c r="S97" s="29">
        <v>0.1631135202975596</v>
      </c>
      <c r="T97" s="8">
        <v>0.159710769</v>
      </c>
      <c r="U97" s="9">
        <v>2.2914325999999999E-2</v>
      </c>
      <c r="V97" s="9">
        <v>9.7090609999999997E-3</v>
      </c>
      <c r="W97" s="9">
        <v>1.3480602E-2</v>
      </c>
      <c r="X97" s="9">
        <v>1.8144250000000001E-2</v>
      </c>
      <c r="Y97" s="9">
        <v>6.7181122999999995E-2</v>
      </c>
      <c r="Z97" s="9">
        <v>2.0824183999999999E-2</v>
      </c>
      <c r="AA97" s="9">
        <v>3.8553150000000001E-2</v>
      </c>
      <c r="AB97" s="9">
        <v>3.9416386999999997E-2</v>
      </c>
      <c r="AC97" s="9">
        <v>6.8537156000000002E-2</v>
      </c>
      <c r="AD97" s="9">
        <v>0.110173761</v>
      </c>
      <c r="AE97" s="9">
        <v>2.9077906000000001E-2</v>
      </c>
      <c r="AF97" s="9">
        <v>4.5060426000000001E-2</v>
      </c>
      <c r="AG97" s="9">
        <v>3.2752183999999997E-2</v>
      </c>
      <c r="AH97" s="9">
        <v>1.7072820999999998E-2</v>
      </c>
      <c r="AI97" s="9">
        <v>0.118762042</v>
      </c>
      <c r="AJ97" s="9">
        <v>2.9808830000000001E-3</v>
      </c>
      <c r="AK97" s="9">
        <v>8.4300673000000007E-2</v>
      </c>
      <c r="AL97" s="9">
        <v>1.8717344E-2</v>
      </c>
      <c r="AM97" s="9">
        <v>2.6510901E-2</v>
      </c>
      <c r="AN97" s="9">
        <v>3.676974E-3</v>
      </c>
      <c r="AO97" s="9">
        <v>1.3695451000000001E-2</v>
      </c>
      <c r="AP97" s="9">
        <v>1.6817598E-2</v>
      </c>
      <c r="AQ97" s="9">
        <v>1.9195238999999999E-2</v>
      </c>
      <c r="AR97" s="10">
        <v>2.7347890000000001E-3</v>
      </c>
    </row>
    <row r="98" spans="1:44" hidden="1" outlineLevel="1" x14ac:dyDescent="0.25">
      <c r="A98" s="52" t="s">
        <v>546</v>
      </c>
      <c r="B98" s="20" t="str">
        <f>IFERROR(VLOOKUP(LEFT($A98,6),Data!$A:$F,2,FALSE),"")</f>
        <v>БЕ Озерки СЗ</v>
      </c>
      <c r="C98" s="4" t="str">
        <f>IFERROR(VLOOKUP(LEFT($A98,6),Data!$A:$F,4,FALSE),"")</f>
        <v>Озерки</v>
      </c>
      <c r="D98" s="4" t="str">
        <f>IFERROR(VLOOKUP(LEFT($A98,6),Data!$A:$F,5,FALSE),"")</f>
        <v>Стрит</v>
      </c>
      <c r="E98" s="4" t="str">
        <f>IFERROR(VLOOKUP(LEFT($A98,6),Data!$A:$F,8,FALSE),"")</f>
        <v/>
      </c>
      <c r="F98" s="4" t="str">
        <f>IFERROR(VLOOKUP(LEFT($A98,6),Data!$A:$F,7,FALSE),"")</f>
        <v/>
      </c>
      <c r="G98" s="4" t="str">
        <f>IFERROR(VLOOKUP(LEFT($A98,6),Data!$A:$F,6,FALSE),"")</f>
        <v>ЗФТ</v>
      </c>
      <c r="H98" s="4" t="str">
        <f>IFERROR(VLOOKUP(LEFT($A98,6),Data!$A:$F,9,FALSE),"")</f>
        <v/>
      </c>
      <c r="I98" s="21" t="str">
        <f>IFERROR(VLOOKUP(LEFT($A98,6),Data!$A:$F,10,FALSE),"")</f>
        <v/>
      </c>
      <c r="J98" s="6" t="str">
        <f>IFERROR(VLOOKUP(LEFT($A98,6),Data!$A:$F,13,FALSE),"")</f>
        <v/>
      </c>
      <c r="K98" s="21" t="str">
        <f>IFERROR(VLOOKUP(LEFT($A98,6),Data!$A:$F,14,FALSE),"")</f>
        <v/>
      </c>
      <c r="L98" s="6">
        <v>1</v>
      </c>
      <c r="M98" s="4">
        <v>54328576.240000002</v>
      </c>
      <c r="N98" s="4">
        <v>114618</v>
      </c>
      <c r="O98" s="4">
        <f t="shared" si="1"/>
        <v>473.996896124518</v>
      </c>
      <c r="P98" s="56">
        <v>70.400000000000006</v>
      </c>
      <c r="Q98" s="27">
        <v>0.51600484473697505</v>
      </c>
      <c r="R98" s="28">
        <v>0.34401293954516998</v>
      </c>
      <c r="S98" s="29">
        <v>0.13998221571785491</v>
      </c>
      <c r="T98" s="8">
        <v>0.14061901299999999</v>
      </c>
      <c r="U98" s="9">
        <v>1.7256486000000001E-2</v>
      </c>
      <c r="V98" s="9">
        <v>9.2241709999999998E-3</v>
      </c>
      <c r="W98" s="9">
        <v>1.1121145000000001E-2</v>
      </c>
      <c r="X98" s="9">
        <v>1.7760837000000002E-2</v>
      </c>
      <c r="Y98" s="9">
        <v>4.9463159E-2</v>
      </c>
      <c r="Z98" s="9">
        <v>1.5826077000000001E-2</v>
      </c>
      <c r="AA98" s="9">
        <v>3.4759289999999998E-2</v>
      </c>
      <c r="AB98" s="9">
        <v>4.1654053000000003E-2</v>
      </c>
      <c r="AC98" s="9">
        <v>6.4796804E-2</v>
      </c>
      <c r="AD98" s="9">
        <v>0.114643512</v>
      </c>
      <c r="AE98" s="9">
        <v>3.1326655000000002E-2</v>
      </c>
      <c r="AF98" s="9">
        <v>5.6806516000000001E-2</v>
      </c>
      <c r="AG98" s="9">
        <v>2.9836906999999999E-2</v>
      </c>
      <c r="AH98" s="9">
        <v>1.5922181000000001E-2</v>
      </c>
      <c r="AI98" s="9">
        <v>0.15975842200000001</v>
      </c>
      <c r="AJ98" s="9">
        <v>5.0911719999999997E-3</v>
      </c>
      <c r="AK98" s="9">
        <v>8.7835380000000005E-2</v>
      </c>
      <c r="AL98" s="9">
        <v>2.6441042000000001E-2</v>
      </c>
      <c r="AM98" s="9">
        <v>2.5392656999999999E-2</v>
      </c>
      <c r="AN98" s="9">
        <v>2.6758939999999998E-3</v>
      </c>
      <c r="AO98" s="9">
        <v>6.9727779999999998E-3</v>
      </c>
      <c r="AP98" s="9">
        <v>1.3419875E-2</v>
      </c>
      <c r="AQ98" s="9">
        <v>1.9097365000000002E-2</v>
      </c>
      <c r="AR98" s="10">
        <v>2.2986090000000001E-3</v>
      </c>
    </row>
    <row r="99" spans="1:44" hidden="1" outlineLevel="1" x14ac:dyDescent="0.25">
      <c r="A99" s="52" t="s">
        <v>548</v>
      </c>
      <c r="B99" s="20" t="str">
        <f>IFERROR(VLOOKUP(LEFT($A99,6),Data!$A:$F,2,FALSE),"")</f>
        <v>БЕ Озерки СЗ</v>
      </c>
      <c r="C99" s="4" t="str">
        <f>IFERROR(VLOOKUP(LEFT($A99,6),Data!$A:$F,4,FALSE),"")</f>
        <v>Озерки</v>
      </c>
      <c r="D99" s="4" t="str">
        <f>IFERROR(VLOOKUP(LEFT($A99,6),Data!$A:$F,5,FALSE),"")</f>
        <v>Стрит</v>
      </c>
      <c r="E99" s="4" t="str">
        <f>IFERROR(VLOOKUP(LEFT($A99,6),Data!$A:$F,8,FALSE),"")</f>
        <v/>
      </c>
      <c r="F99" s="4" t="str">
        <f>IFERROR(VLOOKUP(LEFT($A99,6),Data!$A:$F,7,FALSE),"")</f>
        <v/>
      </c>
      <c r="G99" s="4" t="str">
        <f>IFERROR(VLOOKUP(LEFT($A99,6),Data!$A:$F,6,FALSE),"")</f>
        <v>ЗФТ</v>
      </c>
      <c r="H99" s="4" t="str">
        <f>IFERROR(VLOOKUP(LEFT($A99,6),Data!$A:$F,9,FALSE),"")</f>
        <v/>
      </c>
      <c r="I99" s="21" t="str">
        <f>IFERROR(VLOOKUP(LEFT($A99,6),Data!$A:$F,10,FALSE),"")</f>
        <v/>
      </c>
      <c r="J99" s="6" t="str">
        <f>IFERROR(VLOOKUP(LEFT($A99,6),Data!$A:$F,13,FALSE),"")</f>
        <v/>
      </c>
      <c r="K99" s="21" t="str">
        <f>IFERROR(VLOOKUP(LEFT($A99,6),Data!$A:$F,14,FALSE),"")</f>
        <v/>
      </c>
      <c r="L99" s="6">
        <v>1</v>
      </c>
      <c r="M99" s="4">
        <v>88592763.489999995</v>
      </c>
      <c r="N99" s="4">
        <v>191892</v>
      </c>
      <c r="O99" s="4">
        <f t="shared" si="1"/>
        <v>461.680338367415</v>
      </c>
      <c r="P99" s="56">
        <v>85.1</v>
      </c>
      <c r="Q99" s="27">
        <v>0.50281816708047233</v>
      </c>
      <c r="R99" s="28">
        <v>0.34850382255258949</v>
      </c>
      <c r="S99" s="29">
        <v>0.14867801036693809</v>
      </c>
      <c r="T99" s="8">
        <v>0.147192725</v>
      </c>
      <c r="U99" s="9">
        <v>1.8610616E-2</v>
      </c>
      <c r="V99" s="9">
        <v>9.3740820000000006E-3</v>
      </c>
      <c r="W99" s="9">
        <v>1.2782909E-2</v>
      </c>
      <c r="X99" s="9">
        <v>1.5435697E-2</v>
      </c>
      <c r="Y99" s="9">
        <v>4.8700633E-2</v>
      </c>
      <c r="Z99" s="9">
        <v>2.059186E-2</v>
      </c>
      <c r="AA99" s="9">
        <v>3.5198513000000001E-2</v>
      </c>
      <c r="AB99" s="9">
        <v>3.6443014000000003E-2</v>
      </c>
      <c r="AC99" s="9">
        <v>6.5678276999999993E-2</v>
      </c>
      <c r="AD99" s="9">
        <v>0.11216683400000001</v>
      </c>
      <c r="AE99" s="9">
        <v>3.3165056999999998E-2</v>
      </c>
      <c r="AF99" s="9">
        <v>4.8825984000000003E-2</v>
      </c>
      <c r="AG99" s="9">
        <v>3.1301679999999998E-2</v>
      </c>
      <c r="AH99" s="9">
        <v>1.6063474000000001E-2</v>
      </c>
      <c r="AI99" s="9">
        <v>0.165676341</v>
      </c>
      <c r="AJ99" s="9">
        <v>5.2237120000000001E-3</v>
      </c>
      <c r="AK99" s="9">
        <v>8.4186501999999996E-2</v>
      </c>
      <c r="AL99" s="9">
        <v>1.7049321999999999E-2</v>
      </c>
      <c r="AM99" s="9">
        <v>2.7075532999999999E-2</v>
      </c>
      <c r="AN99" s="9">
        <v>2.7313369999999999E-3</v>
      </c>
      <c r="AO99" s="9">
        <v>9.7803439999999998E-3</v>
      </c>
      <c r="AP99" s="9">
        <v>1.4579867E-2</v>
      </c>
      <c r="AQ99" s="9">
        <v>1.8601046999999999E-2</v>
      </c>
      <c r="AR99" s="10">
        <v>3.5646380000000002E-3</v>
      </c>
    </row>
    <row r="100" spans="1:44" hidden="1" outlineLevel="1" x14ac:dyDescent="0.25">
      <c r="A100" s="52" t="s">
        <v>550</v>
      </c>
      <c r="B100" s="20" t="str">
        <f>IFERROR(VLOOKUP(LEFT($A100,6),Data!$A:$F,2,FALSE),"")</f>
        <v>БЕ Озерки СЗ</v>
      </c>
      <c r="C100" s="4" t="str">
        <f>IFERROR(VLOOKUP(LEFT($A100,6),Data!$A:$F,4,FALSE),"")</f>
        <v>Озерки</v>
      </c>
      <c r="D100" s="4" t="str">
        <f>IFERROR(VLOOKUP(LEFT($A100,6),Data!$A:$F,5,FALSE),"")</f>
        <v>Стрит</v>
      </c>
      <c r="E100" s="4" t="str">
        <f>IFERROR(VLOOKUP(LEFT($A100,6),Data!$A:$F,8,FALSE),"")</f>
        <v/>
      </c>
      <c r="F100" s="4" t="str">
        <f>IFERROR(VLOOKUP(LEFT($A100,6),Data!$A:$F,7,FALSE),"")</f>
        <v/>
      </c>
      <c r="G100" s="4" t="str">
        <f>IFERROR(VLOOKUP(LEFT($A100,6),Data!$A:$F,6,FALSE),"")</f>
        <v>ЗФТ</v>
      </c>
      <c r="H100" s="4" t="str">
        <f>IFERROR(VLOOKUP(LEFT($A100,6),Data!$A:$F,9,FALSE),"")</f>
        <v/>
      </c>
      <c r="I100" s="21" t="str">
        <f>IFERROR(VLOOKUP(LEFT($A100,6),Data!$A:$F,10,FALSE),"")</f>
        <v/>
      </c>
      <c r="J100" s="6" t="str">
        <f>IFERROR(VLOOKUP(LEFT($A100,6),Data!$A:$F,13,FALSE),"")</f>
        <v/>
      </c>
      <c r="K100" s="21" t="str">
        <f>IFERROR(VLOOKUP(LEFT($A100,6),Data!$A:$F,14,FALSE),"")</f>
        <v/>
      </c>
      <c r="L100" s="6">
        <v>1</v>
      </c>
      <c r="M100" s="4">
        <v>88216714.450000003</v>
      </c>
      <c r="N100" s="4">
        <v>221027</v>
      </c>
      <c r="O100" s="4">
        <f t="shared" si="1"/>
        <v>399.12189212177697</v>
      </c>
      <c r="P100" s="56">
        <v>75.599999999999994</v>
      </c>
      <c r="Q100" s="27">
        <v>0.48389269038321098</v>
      </c>
      <c r="R100" s="28">
        <v>0.35566374626954739</v>
      </c>
      <c r="S100" s="29">
        <v>0.16044356334724161</v>
      </c>
      <c r="T100" s="8">
        <v>0.14649604099999999</v>
      </c>
      <c r="U100" s="9">
        <v>1.9947746999999998E-2</v>
      </c>
      <c r="V100" s="9">
        <v>7.1396960000000001E-3</v>
      </c>
      <c r="W100" s="9">
        <v>9.861224E-3</v>
      </c>
      <c r="X100" s="9">
        <v>2.1063912000000001E-2</v>
      </c>
      <c r="Y100" s="9">
        <v>5.9321654000000001E-2</v>
      </c>
      <c r="Z100" s="9">
        <v>1.9539190000000001E-2</v>
      </c>
      <c r="AA100" s="9">
        <v>3.9576227999999998E-2</v>
      </c>
      <c r="AB100" s="9">
        <v>3.5811744E-2</v>
      </c>
      <c r="AC100" s="9">
        <v>7.0893914000000002E-2</v>
      </c>
      <c r="AD100" s="9">
        <v>0.116108112</v>
      </c>
      <c r="AE100" s="9">
        <v>3.4658716999999999E-2</v>
      </c>
      <c r="AF100" s="9">
        <v>5.3147644000000001E-2</v>
      </c>
      <c r="AG100" s="9">
        <v>3.4158109999999998E-2</v>
      </c>
      <c r="AH100" s="9">
        <v>1.3730271E-2</v>
      </c>
      <c r="AI100" s="9">
        <v>0.14897385599999999</v>
      </c>
      <c r="AJ100" s="9">
        <v>2.6932470000000002E-3</v>
      </c>
      <c r="AK100" s="9">
        <v>7.7278006999999996E-2</v>
      </c>
      <c r="AL100" s="9">
        <v>1.238641E-2</v>
      </c>
      <c r="AM100" s="9">
        <v>2.4371789000000001E-2</v>
      </c>
      <c r="AN100" s="9">
        <v>3.135386E-3</v>
      </c>
      <c r="AO100" s="9">
        <v>9.5667600000000005E-3</v>
      </c>
      <c r="AP100" s="9">
        <v>1.3715534999999999E-2</v>
      </c>
      <c r="AQ100" s="9">
        <v>2.3430737E-2</v>
      </c>
      <c r="AR100" s="10">
        <v>2.9940689999999998E-3</v>
      </c>
    </row>
    <row r="101" spans="1:44" hidden="1" outlineLevel="1" x14ac:dyDescent="0.25">
      <c r="A101" s="52" t="s">
        <v>552</v>
      </c>
      <c r="B101" s="20" t="str">
        <f>IFERROR(VLOOKUP(LEFT($A101,6),Data!$A:$F,2,FALSE),"")</f>
        <v>БЕ Озерки СЗ</v>
      </c>
      <c r="C101" s="4" t="str">
        <f>IFERROR(VLOOKUP(LEFT($A101,6),Data!$A:$F,4,FALSE),"")</f>
        <v>Озерки</v>
      </c>
      <c r="D101" s="4" t="str">
        <f>IFERROR(VLOOKUP(LEFT($A101,6),Data!$A:$F,5,FALSE),"")</f>
        <v>Стрит</v>
      </c>
      <c r="E101" s="4" t="str">
        <f>IFERROR(VLOOKUP(LEFT($A101,6),Data!$A:$F,8,FALSE),"")</f>
        <v/>
      </c>
      <c r="F101" s="4" t="str">
        <f>IFERROR(VLOOKUP(LEFT($A101,6),Data!$A:$F,7,FALSE),"")</f>
        <v/>
      </c>
      <c r="G101" s="4" t="str">
        <f>IFERROR(VLOOKUP(LEFT($A101,6),Data!$A:$F,6,FALSE),"")</f>
        <v>ЗФТ</v>
      </c>
      <c r="H101" s="4" t="str">
        <f>IFERROR(VLOOKUP(LEFT($A101,6),Data!$A:$F,9,FALSE),"")</f>
        <v/>
      </c>
      <c r="I101" s="21" t="str">
        <f>IFERROR(VLOOKUP(LEFT($A101,6),Data!$A:$F,10,FALSE),"")</f>
        <v/>
      </c>
      <c r="J101" s="6" t="str">
        <f>IFERROR(VLOOKUP(LEFT($A101,6),Data!$A:$F,13,FALSE),"")</f>
        <v/>
      </c>
      <c r="K101" s="21" t="str">
        <f>IFERROR(VLOOKUP(LEFT($A101,6),Data!$A:$F,14,FALSE),"")</f>
        <v/>
      </c>
      <c r="L101" s="6">
        <v>1</v>
      </c>
      <c r="M101" s="4">
        <v>85813402.090000004</v>
      </c>
      <c r="N101" s="4">
        <v>198886</v>
      </c>
      <c r="O101" s="4">
        <f t="shared" si="1"/>
        <v>431.47030002111762</v>
      </c>
      <c r="P101" s="56">
        <v>54.6</v>
      </c>
      <c r="Q101" s="27">
        <v>0.48514041535375318</v>
      </c>
      <c r="R101" s="28">
        <v>0.3583288582789646</v>
      </c>
      <c r="S101" s="29">
        <v>0.15653072636728221</v>
      </c>
      <c r="T101" s="8">
        <v>0.110344133</v>
      </c>
      <c r="U101" s="9">
        <v>1.4583453999999999E-2</v>
      </c>
      <c r="V101" s="9">
        <v>1.0411105E-2</v>
      </c>
      <c r="W101" s="9">
        <v>1.1388306000000001E-2</v>
      </c>
      <c r="X101" s="9">
        <v>1.845608E-2</v>
      </c>
      <c r="Y101" s="9">
        <v>5.0426988999999998E-2</v>
      </c>
      <c r="Z101" s="9">
        <v>1.7479436000000001E-2</v>
      </c>
      <c r="AA101" s="9">
        <v>3.5345453999999998E-2</v>
      </c>
      <c r="AB101" s="9">
        <v>5.7690777999999998E-2</v>
      </c>
      <c r="AC101" s="9">
        <v>6.5911282000000002E-2</v>
      </c>
      <c r="AD101" s="9">
        <v>0.112555424</v>
      </c>
      <c r="AE101" s="9">
        <v>3.9479814000000002E-2</v>
      </c>
      <c r="AF101" s="9">
        <v>5.7152228999999999E-2</v>
      </c>
      <c r="AG101" s="9">
        <v>2.9606167999999999E-2</v>
      </c>
      <c r="AH101" s="9">
        <v>1.9978809E-2</v>
      </c>
      <c r="AI101" s="9">
        <v>0.152951593</v>
      </c>
      <c r="AJ101" s="9">
        <v>6.2586350000000002E-3</v>
      </c>
      <c r="AK101" s="9">
        <v>7.9065790999999996E-2</v>
      </c>
      <c r="AL101" s="9">
        <v>2.1203007999999999E-2</v>
      </c>
      <c r="AM101" s="9">
        <v>3.6651388E-2</v>
      </c>
      <c r="AN101" s="9">
        <v>3.8086180000000002E-3</v>
      </c>
      <c r="AO101" s="9">
        <v>7.6553999999999997E-3</v>
      </c>
      <c r="AP101" s="9">
        <v>1.4123129E-2</v>
      </c>
      <c r="AQ101" s="9">
        <v>2.3422703E-2</v>
      </c>
      <c r="AR101" s="10">
        <v>4.0502749999999999E-3</v>
      </c>
    </row>
    <row r="102" spans="1:44" hidden="1" outlineLevel="1" x14ac:dyDescent="0.25">
      <c r="A102" s="52" t="s">
        <v>554</v>
      </c>
      <c r="B102" s="20" t="str">
        <f>IFERROR(VLOOKUP(LEFT($A102,6),Data!$A:$F,2,FALSE),"")</f>
        <v>БЕ Озерки СЗ</v>
      </c>
      <c r="C102" s="4" t="str">
        <f>IFERROR(VLOOKUP(LEFT($A102,6),Data!$A:$F,4,FALSE),"")</f>
        <v>Озерки</v>
      </c>
      <c r="D102" s="4" t="str">
        <f>IFERROR(VLOOKUP(LEFT($A102,6),Data!$A:$F,5,FALSE),"")</f>
        <v>Стрит</v>
      </c>
      <c r="E102" s="4" t="str">
        <f>IFERROR(VLOOKUP(LEFT($A102,6),Data!$A:$F,8,FALSE),"")</f>
        <v/>
      </c>
      <c r="F102" s="4" t="str">
        <f>IFERROR(VLOOKUP(LEFT($A102,6),Data!$A:$F,7,FALSE),"")</f>
        <v/>
      </c>
      <c r="G102" s="4" t="str">
        <f>IFERROR(VLOOKUP(LEFT($A102,6),Data!$A:$F,6,FALSE),"")</f>
        <v>ЗФТ</v>
      </c>
      <c r="H102" s="4" t="str">
        <f>IFERROR(VLOOKUP(LEFT($A102,6),Data!$A:$F,9,FALSE),"")</f>
        <v/>
      </c>
      <c r="I102" s="21" t="str">
        <f>IFERROR(VLOOKUP(LEFT($A102,6),Data!$A:$F,10,FALSE),"")</f>
        <v/>
      </c>
      <c r="J102" s="6" t="str">
        <f>IFERROR(VLOOKUP(LEFT($A102,6),Data!$A:$F,13,FALSE),"")</f>
        <v/>
      </c>
      <c r="K102" s="21" t="str">
        <f>IFERROR(VLOOKUP(LEFT($A102,6),Data!$A:$F,14,FALSE),"")</f>
        <v/>
      </c>
      <c r="L102" s="6">
        <v>1</v>
      </c>
      <c r="M102" s="4">
        <v>51185291.789999999</v>
      </c>
      <c r="N102" s="4">
        <v>120226</v>
      </c>
      <c r="O102" s="4">
        <f t="shared" si="1"/>
        <v>425.74228361585682</v>
      </c>
      <c r="P102" s="56">
        <v>56</v>
      </c>
      <c r="Q102" s="27">
        <v>0.48387152136509198</v>
      </c>
      <c r="R102" s="28">
        <v>0.34888134083861178</v>
      </c>
      <c r="S102" s="29">
        <v>0.16724713779629621</v>
      </c>
      <c r="T102" s="8">
        <v>0.13998057999999999</v>
      </c>
      <c r="U102" s="9">
        <v>1.6424946999999999E-2</v>
      </c>
      <c r="V102" s="9">
        <v>7.2671960000000001E-3</v>
      </c>
      <c r="W102" s="9">
        <v>1.1837468E-2</v>
      </c>
      <c r="X102" s="9">
        <v>1.7435206000000002E-2</v>
      </c>
      <c r="Y102" s="9">
        <v>5.1974069999999997E-2</v>
      </c>
      <c r="Z102" s="9">
        <v>1.9076637E-2</v>
      </c>
      <c r="AA102" s="9">
        <v>3.8276445999999999E-2</v>
      </c>
      <c r="AB102" s="9">
        <v>3.6950553999999997E-2</v>
      </c>
      <c r="AC102" s="9">
        <v>6.7784784000000001E-2</v>
      </c>
      <c r="AD102" s="9">
        <v>0.114321225</v>
      </c>
      <c r="AE102" s="9">
        <v>3.6525834E-2</v>
      </c>
      <c r="AF102" s="9">
        <v>5.1357952999999998E-2</v>
      </c>
      <c r="AG102" s="9">
        <v>2.984759E-2</v>
      </c>
      <c r="AH102" s="9">
        <v>1.3244195E-2</v>
      </c>
      <c r="AI102" s="9">
        <v>0.16324045700000001</v>
      </c>
      <c r="AJ102" s="9">
        <v>3.1029080000000001E-3</v>
      </c>
      <c r="AK102" s="9">
        <v>7.4584610999999995E-2</v>
      </c>
      <c r="AL102" s="9">
        <v>2.0365384E-2</v>
      </c>
      <c r="AM102" s="9">
        <v>3.1269155999999999E-2</v>
      </c>
      <c r="AN102" s="9">
        <v>2.711527E-3</v>
      </c>
      <c r="AO102" s="9">
        <v>1.0094224000000001E-2</v>
      </c>
      <c r="AP102" s="9">
        <v>1.6473603E-2</v>
      </c>
      <c r="AQ102" s="9">
        <v>2.1367661E-2</v>
      </c>
      <c r="AR102" s="10">
        <v>4.4857849999999999E-3</v>
      </c>
    </row>
    <row r="103" spans="1:44" hidden="1" outlineLevel="1" x14ac:dyDescent="0.25">
      <c r="A103" s="52" t="s">
        <v>556</v>
      </c>
      <c r="B103" s="20" t="str">
        <f>IFERROR(VLOOKUP(LEFT($A103,6),Data!$A:$F,2,FALSE),"")</f>
        <v>БЕ Озерки СЗ</v>
      </c>
      <c r="C103" s="4" t="str">
        <f>IFERROR(VLOOKUP(LEFT($A103,6),Data!$A:$F,4,FALSE),"")</f>
        <v>Озерки</v>
      </c>
      <c r="D103" s="4" t="str">
        <f>IFERROR(VLOOKUP(LEFT($A103,6),Data!$A:$F,5,FALSE),"")</f>
        <v>Стрит</v>
      </c>
      <c r="E103" s="4" t="str">
        <f>IFERROR(VLOOKUP(LEFT($A103,6),Data!$A:$F,8,FALSE),"")</f>
        <v/>
      </c>
      <c r="F103" s="4" t="str">
        <f>IFERROR(VLOOKUP(LEFT($A103,6),Data!$A:$F,7,FALSE),"")</f>
        <v/>
      </c>
      <c r="G103" s="4" t="str">
        <f>IFERROR(VLOOKUP(LEFT($A103,6),Data!$A:$F,6,FALSE),"")</f>
        <v>ОФТ</v>
      </c>
      <c r="H103" s="4" t="str">
        <f>IFERROR(VLOOKUP(LEFT($A103,6),Data!$A:$F,9,FALSE),"")</f>
        <v/>
      </c>
      <c r="I103" s="21" t="str">
        <f>IFERROR(VLOOKUP(LEFT($A103,6),Data!$A:$F,10,FALSE),"")</f>
        <v/>
      </c>
      <c r="J103" s="6" t="str">
        <f>IFERROR(VLOOKUP(LEFT($A103,6),Data!$A:$F,13,FALSE),"")</f>
        <v/>
      </c>
      <c r="K103" s="21" t="str">
        <f>IFERROR(VLOOKUP(LEFT($A103,6),Data!$A:$F,14,FALSE),"")</f>
        <v/>
      </c>
      <c r="L103" s="6">
        <v>1</v>
      </c>
      <c r="M103" s="4">
        <v>70480390.629999995</v>
      </c>
      <c r="N103" s="4">
        <v>160892</v>
      </c>
      <c r="O103" s="4">
        <f t="shared" si="1"/>
        <v>438.06025551301491</v>
      </c>
      <c r="P103" s="56">
        <v>48.8</v>
      </c>
      <c r="Q103" s="27">
        <v>0.49619993574782773</v>
      </c>
      <c r="R103" s="28">
        <v>0.35164796432268142</v>
      </c>
      <c r="S103" s="29">
        <v>0.15215209992949091</v>
      </c>
      <c r="T103" s="8">
        <v>0.131491409</v>
      </c>
      <c r="U103" s="9">
        <v>1.5663217E-2</v>
      </c>
      <c r="V103" s="9">
        <v>7.5831379999999997E-3</v>
      </c>
      <c r="W103" s="9">
        <v>1.0327087E-2</v>
      </c>
      <c r="X103" s="9">
        <v>1.7075356999999999E-2</v>
      </c>
      <c r="Y103" s="9">
        <v>5.7168266000000002E-2</v>
      </c>
      <c r="Z103" s="9">
        <v>1.8407699999999999E-2</v>
      </c>
      <c r="AA103" s="9">
        <v>3.5697265999999998E-2</v>
      </c>
      <c r="AB103" s="9">
        <v>4.0009244999999999E-2</v>
      </c>
      <c r="AC103" s="9">
        <v>6.9838089000000006E-2</v>
      </c>
      <c r="AD103" s="9">
        <v>0.107623148</v>
      </c>
      <c r="AE103" s="9">
        <v>3.4217984E-2</v>
      </c>
      <c r="AF103" s="9">
        <v>5.1027649000000001E-2</v>
      </c>
      <c r="AG103" s="9">
        <v>3.1116958E-2</v>
      </c>
      <c r="AH103" s="9">
        <v>1.3623839E-2</v>
      </c>
      <c r="AI103" s="9">
        <v>0.15450392800000001</v>
      </c>
      <c r="AJ103" s="9">
        <v>3.862266E-3</v>
      </c>
      <c r="AK103" s="9">
        <v>8.5044033000000005E-2</v>
      </c>
      <c r="AL103" s="9">
        <v>2.536772E-2</v>
      </c>
      <c r="AM103" s="9">
        <v>3.9947117999999997E-2</v>
      </c>
      <c r="AN103" s="9">
        <v>3.5266339999999998E-3</v>
      </c>
      <c r="AO103" s="9">
        <v>7.8697509999999995E-3</v>
      </c>
      <c r="AP103" s="9">
        <v>1.3615471000000001E-2</v>
      </c>
      <c r="AQ103" s="9">
        <v>2.0795352E-2</v>
      </c>
      <c r="AR103" s="10">
        <v>4.5973769999999997E-3</v>
      </c>
    </row>
    <row r="104" spans="1:44" hidden="1" outlineLevel="1" x14ac:dyDescent="0.25">
      <c r="A104" s="52" t="s">
        <v>558</v>
      </c>
      <c r="B104" s="20" t="str">
        <f>IFERROR(VLOOKUP(LEFT($A104,6),Data!$A:$F,2,FALSE),"")</f>
        <v>БЕ Озерки СЗ</v>
      </c>
      <c r="C104" s="4" t="str">
        <f>IFERROR(VLOOKUP(LEFT($A104,6),Data!$A:$F,4,FALSE),"")</f>
        <v>Озерки</v>
      </c>
      <c r="D104" s="4" t="str">
        <f>IFERROR(VLOOKUP(LEFT($A104,6),Data!$A:$F,5,FALSE),"")</f>
        <v>Стрит</v>
      </c>
      <c r="E104" s="4" t="str">
        <f>IFERROR(VLOOKUP(LEFT($A104,6),Data!$A:$F,8,FALSE),"")</f>
        <v/>
      </c>
      <c r="F104" s="4" t="str">
        <f>IFERROR(VLOOKUP(LEFT($A104,6),Data!$A:$F,7,FALSE),"")</f>
        <v/>
      </c>
      <c r="G104" s="4" t="str">
        <f>IFERROR(VLOOKUP(LEFT($A104,6),Data!$A:$F,6,FALSE),"")</f>
        <v>ЗФТ</v>
      </c>
      <c r="H104" s="4" t="str">
        <f>IFERROR(VLOOKUP(LEFT($A104,6),Data!$A:$F,9,FALSE),"")</f>
        <v/>
      </c>
      <c r="I104" s="21" t="str">
        <f>IFERROR(VLOOKUP(LEFT($A104,6),Data!$A:$F,10,FALSE),"")</f>
        <v/>
      </c>
      <c r="J104" s="6" t="str">
        <f>IFERROR(VLOOKUP(LEFT($A104,6),Data!$A:$F,13,FALSE),"")</f>
        <v/>
      </c>
      <c r="K104" s="21" t="str">
        <f>IFERROR(VLOOKUP(LEFT($A104,6),Data!$A:$F,14,FALSE),"")</f>
        <v/>
      </c>
      <c r="L104" s="6">
        <v>1</v>
      </c>
      <c r="M104" s="4">
        <v>93694203.859999999</v>
      </c>
      <c r="N104" s="4">
        <v>212924</v>
      </c>
      <c r="O104" s="4">
        <f t="shared" si="1"/>
        <v>440.03589947586931</v>
      </c>
      <c r="P104" s="56">
        <v>93.8</v>
      </c>
      <c r="Q104" s="27">
        <v>0.4788714394787893</v>
      </c>
      <c r="R104" s="28">
        <v>0.35544889902820431</v>
      </c>
      <c r="S104" s="29">
        <v>0.16567966149300639</v>
      </c>
      <c r="T104" s="8">
        <v>0.15052611099999999</v>
      </c>
      <c r="U104" s="9">
        <v>1.7529874000000001E-2</v>
      </c>
      <c r="V104" s="9">
        <v>8.3537160000000006E-3</v>
      </c>
      <c r="W104" s="9">
        <v>1.0625344E-2</v>
      </c>
      <c r="X104" s="9">
        <v>1.5874144E-2</v>
      </c>
      <c r="Y104" s="9">
        <v>5.1090439000000001E-2</v>
      </c>
      <c r="Z104" s="9">
        <v>1.9095015E-2</v>
      </c>
      <c r="AA104" s="9">
        <v>3.5345665999999998E-2</v>
      </c>
      <c r="AB104" s="9">
        <v>3.7470871000000003E-2</v>
      </c>
      <c r="AC104" s="9">
        <v>7.2204848000000002E-2</v>
      </c>
      <c r="AD104" s="9">
        <v>0.113215148</v>
      </c>
      <c r="AE104" s="9">
        <v>3.2633089999999997E-2</v>
      </c>
      <c r="AF104" s="9">
        <v>4.9430057999999999E-2</v>
      </c>
      <c r="AG104" s="9">
        <v>2.9356483999999999E-2</v>
      </c>
      <c r="AH104" s="9">
        <v>1.3217526E-2</v>
      </c>
      <c r="AI104" s="9">
        <v>0.143249456</v>
      </c>
      <c r="AJ104" s="9">
        <v>5.5403919999999999E-3</v>
      </c>
      <c r="AK104" s="9">
        <v>9.2663826000000005E-2</v>
      </c>
      <c r="AL104" s="9">
        <v>2.2221636999999999E-2</v>
      </c>
      <c r="AM104" s="9">
        <v>2.9168455999999999E-2</v>
      </c>
      <c r="AN104" s="9">
        <v>5.9167270000000001E-3</v>
      </c>
      <c r="AO104" s="9">
        <v>9.7180119999999998E-3</v>
      </c>
      <c r="AP104" s="9">
        <v>1.2300692E-2</v>
      </c>
      <c r="AQ104" s="9">
        <v>1.8978225000000001E-2</v>
      </c>
      <c r="AR104" s="10">
        <v>4.2742429999999996E-3</v>
      </c>
    </row>
    <row r="105" spans="1:44" hidden="1" outlineLevel="1" x14ac:dyDescent="0.25">
      <c r="A105" s="52" t="s">
        <v>560</v>
      </c>
      <c r="B105" s="20" t="str">
        <f>IFERROR(VLOOKUP(LEFT($A105,6),Data!$A:$F,2,FALSE),"")</f>
        <v>БЕ Озерки СЗ</v>
      </c>
      <c r="C105" s="4" t="str">
        <f>IFERROR(VLOOKUP(LEFT($A105,6),Data!$A:$F,4,FALSE),"")</f>
        <v>Озерки</v>
      </c>
      <c r="D105" s="4" t="str">
        <f>IFERROR(VLOOKUP(LEFT($A105,6),Data!$A:$F,5,FALSE),"")</f>
        <v>Стрит</v>
      </c>
      <c r="E105" s="4" t="str">
        <f>IFERROR(VLOOKUP(LEFT($A105,6),Data!$A:$F,8,FALSE),"")</f>
        <v/>
      </c>
      <c r="F105" s="4" t="str">
        <f>IFERROR(VLOOKUP(LEFT($A105,6),Data!$A:$F,7,FALSE),"")</f>
        <v/>
      </c>
      <c r="G105" s="4" t="str">
        <f>IFERROR(VLOOKUP(LEFT($A105,6),Data!$A:$F,6,FALSE),"")</f>
        <v>ЗФТ</v>
      </c>
      <c r="H105" s="4" t="str">
        <f>IFERROR(VLOOKUP(LEFT($A105,6),Data!$A:$F,9,FALSE),"")</f>
        <v/>
      </c>
      <c r="I105" s="21" t="str">
        <f>IFERROR(VLOOKUP(LEFT($A105,6),Data!$A:$F,10,FALSE),"")</f>
        <v/>
      </c>
      <c r="J105" s="6" t="str">
        <f>IFERROR(VLOOKUP(LEFT($A105,6),Data!$A:$F,13,FALSE),"")</f>
        <v/>
      </c>
      <c r="K105" s="21" t="str">
        <f>IFERROR(VLOOKUP(LEFT($A105,6),Data!$A:$F,14,FALSE),"")</f>
        <v/>
      </c>
      <c r="L105" s="6">
        <v>1</v>
      </c>
      <c r="M105" s="4">
        <v>93927734.510000005</v>
      </c>
      <c r="N105" s="4">
        <v>218102</v>
      </c>
      <c r="O105" s="4">
        <f t="shared" si="1"/>
        <v>430.65966616537219</v>
      </c>
      <c r="P105" s="56">
        <v>79.2</v>
      </c>
      <c r="Q105" s="27">
        <v>0.47363983728217779</v>
      </c>
      <c r="R105" s="28">
        <v>0.35746928708748221</v>
      </c>
      <c r="S105" s="29">
        <v>0.16889087563033989</v>
      </c>
      <c r="T105" s="8">
        <v>0.18874411899999999</v>
      </c>
      <c r="U105" s="9">
        <v>2.3680851999999999E-2</v>
      </c>
      <c r="V105" s="9">
        <v>7.0232860000000001E-3</v>
      </c>
      <c r="W105" s="9">
        <v>1.2681345E-2</v>
      </c>
      <c r="X105" s="9">
        <v>1.5904049E-2</v>
      </c>
      <c r="Y105" s="9">
        <v>6.5188750000000004E-2</v>
      </c>
      <c r="Z105" s="9">
        <v>2.1265236999999999E-2</v>
      </c>
      <c r="AA105" s="9">
        <v>3.6059355000000001E-2</v>
      </c>
      <c r="AB105" s="9">
        <v>3.8124242000000003E-2</v>
      </c>
      <c r="AC105" s="9">
        <v>6.8120093000000007E-2</v>
      </c>
      <c r="AD105" s="9">
        <v>0.108193253</v>
      </c>
      <c r="AE105" s="9">
        <v>2.8858729999999999E-2</v>
      </c>
      <c r="AF105" s="9">
        <v>4.4384075000000002E-2</v>
      </c>
      <c r="AG105" s="9">
        <v>3.2326514000000001E-2</v>
      </c>
      <c r="AH105" s="9">
        <v>1.0358885E-2</v>
      </c>
      <c r="AI105" s="9">
        <v>0.125818603</v>
      </c>
      <c r="AJ105" s="9">
        <v>3.5487959999999999E-3</v>
      </c>
      <c r="AK105" s="9">
        <v>7.9274188999999995E-2</v>
      </c>
      <c r="AL105" s="9">
        <v>1.4173089E-2</v>
      </c>
      <c r="AM105" s="9">
        <v>2.5074059999999999E-2</v>
      </c>
      <c r="AN105" s="9">
        <v>2.7608889999999999E-3</v>
      </c>
      <c r="AO105" s="9">
        <v>1.196438E-2</v>
      </c>
      <c r="AP105" s="9">
        <v>1.5735252000000002E-2</v>
      </c>
      <c r="AQ105" s="9">
        <v>1.8235945E-2</v>
      </c>
      <c r="AR105" s="10">
        <v>2.5020110000000002E-3</v>
      </c>
    </row>
    <row r="106" spans="1:44" hidden="1" outlineLevel="1" x14ac:dyDescent="0.25">
      <c r="A106" s="52" t="s">
        <v>573</v>
      </c>
      <c r="B106" s="20" t="str">
        <f>IFERROR(VLOOKUP(LEFT($A106,6),Data!$A:$F,2,FALSE),"")</f>
        <v>БЕ Озерки СЗ</v>
      </c>
      <c r="C106" s="4" t="str">
        <f>IFERROR(VLOOKUP(LEFT($A106,6),Data!$A:$F,4,FALSE),"")</f>
        <v>Озерки</v>
      </c>
      <c r="D106" s="4" t="str">
        <f>IFERROR(VLOOKUP(LEFT($A106,6),Data!$A:$F,5,FALSE),"")</f>
        <v>Стрит</v>
      </c>
      <c r="E106" s="4" t="str">
        <f>IFERROR(VLOOKUP(LEFT($A106,6),Data!$A:$F,8,FALSE),"")</f>
        <v/>
      </c>
      <c r="F106" s="4" t="str">
        <f>IFERROR(VLOOKUP(LEFT($A106,6),Data!$A:$F,7,FALSE),"")</f>
        <v/>
      </c>
      <c r="G106" s="4" t="str">
        <f>IFERROR(VLOOKUP(LEFT($A106,6),Data!$A:$F,6,FALSE),"")</f>
        <v>ОФТ</v>
      </c>
      <c r="H106" s="4" t="str">
        <f>IFERROR(VLOOKUP(LEFT($A106,6),Data!$A:$F,9,FALSE),"")</f>
        <v/>
      </c>
      <c r="I106" s="21" t="str">
        <f>IFERROR(VLOOKUP(LEFT($A106,6),Data!$A:$F,10,FALSE),"")</f>
        <v/>
      </c>
      <c r="J106" s="6" t="str">
        <f>IFERROR(VLOOKUP(LEFT($A106,6),Data!$A:$F,13,FALSE),"")</f>
        <v/>
      </c>
      <c r="K106" s="21" t="str">
        <f>IFERROR(VLOOKUP(LEFT($A106,6),Data!$A:$F,14,FALSE),"")</f>
        <v/>
      </c>
      <c r="L106" s="6">
        <v>1</v>
      </c>
      <c r="M106" s="4">
        <v>37754008.960000001</v>
      </c>
      <c r="N106" s="4">
        <v>92674</v>
      </c>
      <c r="O106" s="4">
        <f t="shared" si="1"/>
        <v>407.38512376718393</v>
      </c>
      <c r="P106" s="56">
        <v>47.6</v>
      </c>
      <c r="Q106" s="27">
        <v>0.49107161344309058</v>
      </c>
      <c r="R106" s="28">
        <v>0.34940569829579332</v>
      </c>
      <c r="S106" s="29">
        <v>0.15952268826111601</v>
      </c>
      <c r="T106" s="8">
        <v>0.103980287</v>
      </c>
      <c r="U106" s="9">
        <v>1.7581257999999999E-2</v>
      </c>
      <c r="V106" s="9">
        <v>6.8973819999999996E-3</v>
      </c>
      <c r="W106" s="9">
        <v>1.2704897E-2</v>
      </c>
      <c r="X106" s="9">
        <v>2.1293388999999999E-2</v>
      </c>
      <c r="Y106" s="9">
        <v>5.619176E-2</v>
      </c>
      <c r="Z106" s="9">
        <v>1.5935202999999998E-2</v>
      </c>
      <c r="AA106" s="9">
        <v>3.3826333E-2</v>
      </c>
      <c r="AB106" s="9">
        <v>4.7241998E-2</v>
      </c>
      <c r="AC106" s="9">
        <v>6.6581897000000001E-2</v>
      </c>
      <c r="AD106" s="9">
        <v>0.105024667</v>
      </c>
      <c r="AE106" s="9">
        <v>3.7829076000000003E-2</v>
      </c>
      <c r="AF106" s="9">
        <v>5.6552298000000001E-2</v>
      </c>
      <c r="AG106" s="9">
        <v>2.6013891000000001E-2</v>
      </c>
      <c r="AH106" s="9">
        <v>1.6607975000000001E-2</v>
      </c>
      <c r="AI106" s="9">
        <v>0.15818722599999999</v>
      </c>
      <c r="AJ106" s="9">
        <v>3.859187E-3</v>
      </c>
      <c r="AK106" s="9">
        <v>0.100065169</v>
      </c>
      <c r="AL106" s="9">
        <v>1.7224228000000001E-2</v>
      </c>
      <c r="AM106" s="9">
        <v>4.3517550000000002E-2</v>
      </c>
      <c r="AN106" s="9">
        <v>3.2455079999999998E-3</v>
      </c>
      <c r="AO106" s="9">
        <v>9.2344009999999997E-3</v>
      </c>
      <c r="AP106" s="9">
        <v>9.9312870000000004E-3</v>
      </c>
      <c r="AQ106" s="9">
        <v>2.4781228999999998E-2</v>
      </c>
      <c r="AR106" s="10">
        <v>5.6919049999999997E-3</v>
      </c>
    </row>
    <row r="107" spans="1:44" hidden="1" outlineLevel="1" x14ac:dyDescent="0.25">
      <c r="A107" s="52" t="s">
        <v>577</v>
      </c>
      <c r="B107" s="20" t="str">
        <f>IFERROR(VLOOKUP(LEFT($A107,6),Data!$A:$F,2,FALSE),"")</f>
        <v>БЕ Озерки СЗ</v>
      </c>
      <c r="C107" s="4" t="str">
        <f>IFERROR(VLOOKUP(LEFT($A107,6),Data!$A:$F,4,FALSE),"")</f>
        <v>Озерки</v>
      </c>
      <c r="D107" s="4" t="str">
        <f>IFERROR(VLOOKUP(LEFT($A107,6),Data!$A:$F,5,FALSE),"")</f>
        <v>Стрит</v>
      </c>
      <c r="E107" s="4" t="str">
        <f>IFERROR(VLOOKUP(LEFT($A107,6),Data!$A:$F,8,FALSE),"")</f>
        <v/>
      </c>
      <c r="F107" s="4" t="str">
        <f>IFERROR(VLOOKUP(LEFT($A107,6),Data!$A:$F,7,FALSE),"")</f>
        <v/>
      </c>
      <c r="G107" s="4" t="str">
        <f>IFERROR(VLOOKUP(LEFT($A107,6),Data!$A:$F,6,FALSE),"")</f>
        <v>ЗФТ</v>
      </c>
      <c r="H107" s="4" t="str">
        <f>IFERROR(VLOOKUP(LEFT($A107,6),Data!$A:$F,9,FALSE),"")</f>
        <v/>
      </c>
      <c r="I107" s="21" t="str">
        <f>IFERROR(VLOOKUP(LEFT($A107,6),Data!$A:$F,10,FALSE),"")</f>
        <v/>
      </c>
      <c r="J107" s="6" t="str">
        <f>IFERROR(VLOOKUP(LEFT($A107,6),Data!$A:$F,13,FALSE),"")</f>
        <v/>
      </c>
      <c r="K107" s="21" t="str">
        <f>IFERROR(VLOOKUP(LEFT($A107,6),Data!$A:$F,14,FALSE),"")</f>
        <v/>
      </c>
      <c r="L107" s="6">
        <v>1</v>
      </c>
      <c r="M107" s="4">
        <v>61950833.329999998</v>
      </c>
      <c r="N107" s="4">
        <v>144524</v>
      </c>
      <c r="O107" s="4">
        <f t="shared" si="1"/>
        <v>428.65429499598679</v>
      </c>
      <c r="P107" s="56">
        <v>52</v>
      </c>
      <c r="Q107" s="27">
        <v>0.47733360752983311</v>
      </c>
      <c r="R107" s="28">
        <v>0.35551754459818502</v>
      </c>
      <c r="S107" s="29">
        <v>0.16714884787198181</v>
      </c>
      <c r="T107" s="8">
        <v>0.146660811</v>
      </c>
      <c r="U107" s="9">
        <v>1.5253205000000001E-2</v>
      </c>
      <c r="V107" s="9">
        <v>7.6263490000000001E-3</v>
      </c>
      <c r="W107" s="9">
        <v>1.137084E-2</v>
      </c>
      <c r="X107" s="9">
        <v>1.5753375999999999E-2</v>
      </c>
      <c r="Y107" s="9">
        <v>4.6501673E-2</v>
      </c>
      <c r="Z107" s="9">
        <v>1.8765423E-2</v>
      </c>
      <c r="AA107" s="9">
        <v>3.9750161999999999E-2</v>
      </c>
      <c r="AB107" s="9">
        <v>3.3306789000000003E-2</v>
      </c>
      <c r="AC107" s="9">
        <v>7.5203672999999999E-2</v>
      </c>
      <c r="AD107" s="9">
        <v>0.11343890099999999</v>
      </c>
      <c r="AE107" s="9">
        <v>3.6063955000000002E-2</v>
      </c>
      <c r="AF107" s="9">
        <v>5.4803136000000002E-2</v>
      </c>
      <c r="AG107" s="9">
        <v>3.7317037999999997E-2</v>
      </c>
      <c r="AH107" s="9">
        <v>1.38668E-2</v>
      </c>
      <c r="AI107" s="9">
        <v>0.15799807299999999</v>
      </c>
      <c r="AJ107" s="9">
        <v>4.7703210000000001E-3</v>
      </c>
      <c r="AK107" s="9">
        <v>7.6447449000000001E-2</v>
      </c>
      <c r="AL107" s="9">
        <v>1.0502678E-2</v>
      </c>
      <c r="AM107" s="9">
        <v>2.9967603999999998E-2</v>
      </c>
      <c r="AN107" s="9">
        <v>2.1518520000000001E-3</v>
      </c>
      <c r="AO107" s="9">
        <v>9.8654309999999992E-3</v>
      </c>
      <c r="AP107" s="9">
        <v>1.6673189000000001E-2</v>
      </c>
      <c r="AQ107" s="9">
        <v>2.2227633E-2</v>
      </c>
      <c r="AR107" s="10">
        <v>3.7136389999999999E-3</v>
      </c>
    </row>
    <row r="108" spans="1:44" hidden="1" outlineLevel="1" x14ac:dyDescent="0.25">
      <c r="A108" s="52" t="s">
        <v>579</v>
      </c>
      <c r="B108" s="20" t="str">
        <f>IFERROR(VLOOKUP(LEFT($A108,6),Data!$A:$F,2,FALSE),"")</f>
        <v>БЕ Озерки СЗ</v>
      </c>
      <c r="C108" s="4" t="str">
        <f>IFERROR(VLOOKUP(LEFT($A108,6),Data!$A:$F,4,FALSE),"")</f>
        <v>Озерки</v>
      </c>
      <c r="D108" s="4" t="str">
        <f>IFERROR(VLOOKUP(LEFT($A108,6),Data!$A:$F,5,FALSE),"")</f>
        <v>Стрит</v>
      </c>
      <c r="E108" s="4" t="str">
        <f>IFERROR(VLOOKUP(LEFT($A108,6),Data!$A:$F,8,FALSE),"")</f>
        <v/>
      </c>
      <c r="F108" s="4" t="str">
        <f>IFERROR(VLOOKUP(LEFT($A108,6),Data!$A:$F,7,FALSE),"")</f>
        <v/>
      </c>
      <c r="G108" s="4" t="str">
        <f>IFERROR(VLOOKUP(LEFT($A108,6),Data!$A:$F,6,FALSE),"")</f>
        <v>ОФТ</v>
      </c>
      <c r="H108" s="4" t="str">
        <f>IFERROR(VLOOKUP(LEFT($A108,6),Data!$A:$F,9,FALSE),"")</f>
        <v/>
      </c>
      <c r="I108" s="21" t="str">
        <f>IFERROR(VLOOKUP(LEFT($A108,6),Data!$A:$F,10,FALSE),"")</f>
        <v/>
      </c>
      <c r="J108" s="6" t="str">
        <f>IFERROR(VLOOKUP(LEFT($A108,6),Data!$A:$F,13,FALSE),"")</f>
        <v/>
      </c>
      <c r="K108" s="21" t="str">
        <f>IFERROR(VLOOKUP(LEFT($A108,6),Data!$A:$F,14,FALSE),"")</f>
        <v/>
      </c>
      <c r="L108" s="6">
        <v>1</v>
      </c>
      <c r="M108" s="4">
        <v>34938920.600000001</v>
      </c>
      <c r="N108" s="4">
        <v>98166</v>
      </c>
      <c r="O108" s="4">
        <f t="shared" si="1"/>
        <v>355.91671861948129</v>
      </c>
      <c r="P108" s="56">
        <v>59.7</v>
      </c>
      <c r="Q108" s="27">
        <v>0.45035882256249082</v>
      </c>
      <c r="R108" s="28">
        <v>0.35357923564638172</v>
      </c>
      <c r="S108" s="29">
        <v>0.19606194179112749</v>
      </c>
      <c r="T108" s="8">
        <v>0.13310981699999999</v>
      </c>
      <c r="U108" s="9">
        <v>1.4887414999999999E-2</v>
      </c>
      <c r="V108" s="9">
        <v>5.033905E-3</v>
      </c>
      <c r="W108" s="9">
        <v>9.951194E-3</v>
      </c>
      <c r="X108" s="9">
        <v>1.8661154999999999E-2</v>
      </c>
      <c r="Y108" s="9">
        <v>5.3723552000000001E-2</v>
      </c>
      <c r="Z108" s="9">
        <v>2.1120852999999998E-2</v>
      </c>
      <c r="AA108" s="9">
        <v>3.6240519999999998E-2</v>
      </c>
      <c r="AB108" s="9">
        <v>2.7269907999999999E-2</v>
      </c>
      <c r="AC108" s="9">
        <v>6.5643136000000005E-2</v>
      </c>
      <c r="AD108" s="9">
        <v>0.115342237</v>
      </c>
      <c r="AE108" s="9">
        <v>4.7221498000000001E-2</v>
      </c>
      <c r="AF108" s="9">
        <v>5.3850489000000001E-2</v>
      </c>
      <c r="AG108" s="9">
        <v>3.0089525999999998E-2</v>
      </c>
      <c r="AH108" s="9">
        <v>1.4850291E-2</v>
      </c>
      <c r="AI108" s="9">
        <v>0.19289710099999999</v>
      </c>
      <c r="AJ108" s="9">
        <v>2.2514840000000002E-3</v>
      </c>
      <c r="AK108" s="9">
        <v>6.6214651999999999E-2</v>
      </c>
      <c r="AL108" s="9">
        <v>6.4763900000000003E-3</v>
      </c>
      <c r="AM108" s="9">
        <v>2.5925739999999999E-2</v>
      </c>
      <c r="AN108" s="9">
        <v>3.2983629999999999E-3</v>
      </c>
      <c r="AO108" s="9">
        <v>1.3324829999999999E-2</v>
      </c>
      <c r="AP108" s="9">
        <v>1.3629209E-2</v>
      </c>
      <c r="AQ108" s="9">
        <v>2.5875321E-2</v>
      </c>
      <c r="AR108" s="10">
        <v>3.111412E-3</v>
      </c>
    </row>
    <row r="109" spans="1:44" hidden="1" outlineLevel="1" x14ac:dyDescent="0.25">
      <c r="A109" s="52" t="s">
        <v>583</v>
      </c>
      <c r="B109" s="20" t="str">
        <f>IFERROR(VLOOKUP(LEFT($A109,6),Data!$A:$F,2,FALSE),"")</f>
        <v>БЕ Озерки СЗ</v>
      </c>
      <c r="C109" s="4" t="str">
        <f>IFERROR(VLOOKUP(LEFT($A109,6),Data!$A:$F,4,FALSE),"")</f>
        <v>Озерки</v>
      </c>
      <c r="D109" s="4" t="str">
        <f>IFERROR(VLOOKUP(LEFT($A109,6),Data!$A:$F,5,FALSE),"")</f>
        <v>Стрит</v>
      </c>
      <c r="E109" s="4" t="str">
        <f>IFERROR(VLOOKUP(LEFT($A109,6),Data!$A:$F,8,FALSE),"")</f>
        <v/>
      </c>
      <c r="F109" s="4" t="str">
        <f>IFERROR(VLOOKUP(LEFT($A109,6),Data!$A:$F,7,FALSE),"")</f>
        <v/>
      </c>
      <c r="G109" s="4" t="str">
        <f>IFERROR(VLOOKUP(LEFT($A109,6),Data!$A:$F,6,FALSE),"")</f>
        <v>ЗФТ</v>
      </c>
      <c r="H109" s="4" t="str">
        <f>IFERROR(VLOOKUP(LEFT($A109,6),Data!$A:$F,9,FALSE),"")</f>
        <v/>
      </c>
      <c r="I109" s="21" t="str">
        <f>IFERROR(VLOOKUP(LEFT($A109,6),Data!$A:$F,10,FALSE),"")</f>
        <v/>
      </c>
      <c r="J109" s="6" t="str">
        <f>IFERROR(VLOOKUP(LEFT($A109,6),Data!$A:$F,13,FALSE),"")</f>
        <v/>
      </c>
      <c r="K109" s="21" t="str">
        <f>IFERROR(VLOOKUP(LEFT($A109,6),Data!$A:$F,14,FALSE),"")</f>
        <v/>
      </c>
      <c r="L109" s="6">
        <v>1</v>
      </c>
      <c r="M109" s="4">
        <v>105356323.3</v>
      </c>
      <c r="N109" s="4">
        <v>240657</v>
      </c>
      <c r="O109" s="4">
        <f t="shared" si="1"/>
        <v>437.78624058307048</v>
      </c>
      <c r="P109" s="56">
        <v>78.8</v>
      </c>
      <c r="Q109" s="27">
        <v>0.48346426246169683</v>
      </c>
      <c r="R109" s="28">
        <v>0.35423592184226482</v>
      </c>
      <c r="S109" s="29">
        <v>0.16229981569603841</v>
      </c>
      <c r="T109" s="8">
        <v>0.125051158</v>
      </c>
      <c r="U109" s="9">
        <v>1.6726454000000002E-2</v>
      </c>
      <c r="V109" s="9">
        <v>7.7911100000000004E-3</v>
      </c>
      <c r="W109" s="9">
        <v>1.0888078000000001E-2</v>
      </c>
      <c r="X109" s="9">
        <v>1.8236265000000002E-2</v>
      </c>
      <c r="Y109" s="9">
        <v>5.876286E-2</v>
      </c>
      <c r="Z109" s="9">
        <v>1.6868634E-2</v>
      </c>
      <c r="AA109" s="9">
        <v>3.8836333000000001E-2</v>
      </c>
      <c r="AB109" s="9">
        <v>4.3877463999999998E-2</v>
      </c>
      <c r="AC109" s="9">
        <v>6.9018457000000005E-2</v>
      </c>
      <c r="AD109" s="9">
        <v>0.11180746</v>
      </c>
      <c r="AE109" s="9">
        <v>3.5859053000000002E-2</v>
      </c>
      <c r="AF109" s="9">
        <v>4.9497902000000003E-2</v>
      </c>
      <c r="AG109" s="9">
        <v>2.9431625999999999E-2</v>
      </c>
      <c r="AH109" s="9">
        <v>1.4101092000000001E-2</v>
      </c>
      <c r="AI109" s="9">
        <v>0.16260301099999999</v>
      </c>
      <c r="AJ109" s="9">
        <v>4.6134030000000003E-3</v>
      </c>
      <c r="AK109" s="9">
        <v>9.4091100999999996E-2</v>
      </c>
      <c r="AL109" s="9">
        <v>1.6983134E-2</v>
      </c>
      <c r="AM109" s="9">
        <v>2.6990295000000001E-2</v>
      </c>
      <c r="AN109" s="9">
        <v>2.5553960000000001E-3</v>
      </c>
      <c r="AO109" s="9">
        <v>8.4718629999999996E-3</v>
      </c>
      <c r="AP109" s="9">
        <v>1.2901750999999999E-2</v>
      </c>
      <c r="AQ109" s="9">
        <v>2.0921148000000001E-2</v>
      </c>
      <c r="AR109" s="10">
        <v>3.1149509999999999E-3</v>
      </c>
    </row>
    <row r="110" spans="1:44" hidden="1" outlineLevel="1" x14ac:dyDescent="0.25">
      <c r="A110" s="52" t="s">
        <v>585</v>
      </c>
      <c r="B110" s="20" t="str">
        <f>IFERROR(VLOOKUP(LEFT($A110,6),Data!$A:$F,2,FALSE),"")</f>
        <v>БЕ Озерки СЗ</v>
      </c>
      <c r="C110" s="4" t="str">
        <f>IFERROR(VLOOKUP(LEFT($A110,6),Data!$A:$F,4,FALSE),"")</f>
        <v>Озерки</v>
      </c>
      <c r="D110" s="4" t="str">
        <f>IFERROR(VLOOKUP(LEFT($A110,6),Data!$A:$F,5,FALSE),"")</f>
        <v>Стрит</v>
      </c>
      <c r="E110" s="4" t="str">
        <f>IFERROR(VLOOKUP(LEFT($A110,6),Data!$A:$F,8,FALSE),"")</f>
        <v/>
      </c>
      <c r="F110" s="4" t="str">
        <f>IFERROR(VLOOKUP(LEFT($A110,6),Data!$A:$F,7,FALSE),"")</f>
        <v/>
      </c>
      <c r="G110" s="4" t="str">
        <f>IFERROR(VLOOKUP(LEFT($A110,6),Data!$A:$F,6,FALSE),"")</f>
        <v>ЗФТ</v>
      </c>
      <c r="H110" s="4" t="str">
        <f>IFERROR(VLOOKUP(LEFT($A110,6),Data!$A:$F,9,FALSE),"")</f>
        <v/>
      </c>
      <c r="I110" s="21" t="str">
        <f>IFERROR(VLOOKUP(LEFT($A110,6),Data!$A:$F,10,FALSE),"")</f>
        <v/>
      </c>
      <c r="J110" s="6" t="str">
        <f>IFERROR(VLOOKUP(LEFT($A110,6),Data!$A:$F,13,FALSE),"")</f>
        <v/>
      </c>
      <c r="K110" s="21" t="str">
        <f>IFERROR(VLOOKUP(LEFT($A110,6),Data!$A:$F,14,FALSE),"")</f>
        <v/>
      </c>
      <c r="L110" s="6">
        <v>1</v>
      </c>
      <c r="M110" s="4">
        <v>96481507.629999995</v>
      </c>
      <c r="N110" s="4">
        <v>205324</v>
      </c>
      <c r="O110" s="4">
        <f t="shared" si="1"/>
        <v>469.89883126181059</v>
      </c>
      <c r="P110" s="56">
        <v>70.400000000000006</v>
      </c>
      <c r="Q110" s="27">
        <v>0.49019527754624459</v>
      </c>
      <c r="R110" s="28">
        <v>0.35033139086466619</v>
      </c>
      <c r="S110" s="29">
        <v>0.15947333158908911</v>
      </c>
      <c r="T110" s="8">
        <v>0.12991045400000001</v>
      </c>
      <c r="U110" s="9">
        <v>2.1041687999999999E-2</v>
      </c>
      <c r="V110" s="9">
        <v>1.3225407999999999E-2</v>
      </c>
      <c r="W110" s="9">
        <v>1.3619640000000001E-2</v>
      </c>
      <c r="X110" s="9">
        <v>1.8405304000000001E-2</v>
      </c>
      <c r="Y110" s="9">
        <v>6.5359351999999996E-2</v>
      </c>
      <c r="Z110" s="9">
        <v>1.8193066000000001E-2</v>
      </c>
      <c r="AA110" s="9">
        <v>3.7125930000000001E-2</v>
      </c>
      <c r="AB110" s="9">
        <v>4.1717100999999999E-2</v>
      </c>
      <c r="AC110" s="9">
        <v>6.1875899999999998E-2</v>
      </c>
      <c r="AD110" s="9">
        <v>0.108897007</v>
      </c>
      <c r="AE110" s="9">
        <v>3.2830587000000001E-2</v>
      </c>
      <c r="AF110" s="9">
        <v>4.8108182999999999E-2</v>
      </c>
      <c r="AG110" s="9">
        <v>2.8612677E-2</v>
      </c>
      <c r="AH110" s="9">
        <v>2.0405228000000001E-2</v>
      </c>
      <c r="AI110" s="9">
        <v>0.135959783</v>
      </c>
      <c r="AJ110" s="9">
        <v>5.1150880000000003E-3</v>
      </c>
      <c r="AK110" s="9">
        <v>8.8903461000000003E-2</v>
      </c>
      <c r="AL110" s="9">
        <v>1.7879078999999999E-2</v>
      </c>
      <c r="AM110" s="9">
        <v>3.0993862E-2</v>
      </c>
      <c r="AN110" s="9">
        <v>5.3925860000000004E-3</v>
      </c>
      <c r="AO110" s="9">
        <v>1.2449731E-2</v>
      </c>
      <c r="AP110" s="9">
        <v>1.8250286000000001E-2</v>
      </c>
      <c r="AQ110" s="9">
        <v>2.2114954999999999E-2</v>
      </c>
      <c r="AR110" s="10">
        <v>3.6136430000000002E-3</v>
      </c>
    </row>
    <row r="111" spans="1:44" hidden="1" outlineLevel="1" x14ac:dyDescent="0.25">
      <c r="A111" s="52" t="s">
        <v>587</v>
      </c>
      <c r="B111" s="20" t="str">
        <f>IFERROR(VLOOKUP(LEFT($A111,6),Data!$A:$F,2,FALSE),"")</f>
        <v>БЕ Озерки СЗ</v>
      </c>
      <c r="C111" s="4" t="str">
        <f>IFERROR(VLOOKUP(LEFT($A111,6),Data!$A:$F,4,FALSE),"")</f>
        <v>Озерки</v>
      </c>
      <c r="D111" s="4" t="str">
        <f>IFERROR(VLOOKUP(LEFT($A111,6),Data!$A:$F,5,FALSE),"")</f>
        <v>Стрит</v>
      </c>
      <c r="E111" s="4" t="str">
        <f>IFERROR(VLOOKUP(LEFT($A111,6),Data!$A:$F,8,FALSE),"")</f>
        <v/>
      </c>
      <c r="F111" s="4" t="str">
        <f>IFERROR(VLOOKUP(LEFT($A111,6),Data!$A:$F,7,FALSE),"")</f>
        <v/>
      </c>
      <c r="G111" s="4" t="str">
        <f>IFERROR(VLOOKUP(LEFT($A111,6),Data!$A:$F,6,FALSE),"")</f>
        <v>ЗФТ</v>
      </c>
      <c r="H111" s="4" t="str">
        <f>IFERROR(VLOOKUP(LEFT($A111,6),Data!$A:$F,9,FALSE),"")</f>
        <v/>
      </c>
      <c r="I111" s="21" t="str">
        <f>IFERROR(VLOOKUP(LEFT($A111,6),Data!$A:$F,10,FALSE),"")</f>
        <v/>
      </c>
      <c r="J111" s="6" t="str">
        <f>IFERROR(VLOOKUP(LEFT($A111,6),Data!$A:$F,13,FALSE),"")</f>
        <v/>
      </c>
      <c r="K111" s="21" t="str">
        <f>IFERROR(VLOOKUP(LEFT($A111,6),Data!$A:$F,14,FALSE),"")</f>
        <v/>
      </c>
      <c r="L111" s="6">
        <v>1</v>
      </c>
      <c r="M111" s="4">
        <v>100009263.13</v>
      </c>
      <c r="N111" s="4">
        <v>236066</v>
      </c>
      <c r="O111" s="4">
        <f t="shared" si="1"/>
        <v>423.64958583616442</v>
      </c>
      <c r="P111" s="56">
        <v>157.9</v>
      </c>
      <c r="Q111" s="27">
        <v>0.47578693750972212</v>
      </c>
      <c r="R111" s="28">
        <v>0.35060185605855998</v>
      </c>
      <c r="S111" s="29">
        <v>0.17361120643171801</v>
      </c>
      <c r="T111" s="8">
        <v>0.122321338</v>
      </c>
      <c r="U111" s="9">
        <v>1.9197491000000001E-2</v>
      </c>
      <c r="V111" s="9">
        <v>1.0292289E-2</v>
      </c>
      <c r="W111" s="9">
        <v>1.1849396E-2</v>
      </c>
      <c r="X111" s="9">
        <v>2.1945622000000001E-2</v>
      </c>
      <c r="Y111" s="9">
        <v>5.9186490000000001E-2</v>
      </c>
      <c r="Z111" s="9">
        <v>1.7495553E-2</v>
      </c>
      <c r="AA111" s="9">
        <v>4.2736624000000001E-2</v>
      </c>
      <c r="AB111" s="9">
        <v>3.9682148E-2</v>
      </c>
      <c r="AC111" s="9">
        <v>6.3285754999999999E-2</v>
      </c>
      <c r="AD111" s="9">
        <v>0.112383893</v>
      </c>
      <c r="AE111" s="9">
        <v>4.2410205999999999E-2</v>
      </c>
      <c r="AF111" s="9">
        <v>5.289075E-2</v>
      </c>
      <c r="AG111" s="9">
        <v>2.9084075000000001E-2</v>
      </c>
      <c r="AH111" s="9">
        <v>1.4427778E-2</v>
      </c>
      <c r="AI111" s="9">
        <v>0.159491251</v>
      </c>
      <c r="AJ111" s="9">
        <v>4.100401E-3</v>
      </c>
      <c r="AK111" s="9">
        <v>7.2874840999999996E-2</v>
      </c>
      <c r="AL111" s="9">
        <v>1.7470787000000002E-2</v>
      </c>
      <c r="AM111" s="9">
        <v>3.0462006E-2</v>
      </c>
      <c r="AN111" s="9">
        <v>3.3751889999999998E-3</v>
      </c>
      <c r="AO111" s="9">
        <v>9.3298510000000001E-3</v>
      </c>
      <c r="AP111" s="9">
        <v>1.8540551999999998E-2</v>
      </c>
      <c r="AQ111" s="9">
        <v>2.1862566999999999E-2</v>
      </c>
      <c r="AR111" s="10">
        <v>3.3031459999999999E-3</v>
      </c>
    </row>
    <row r="112" spans="1:44" hidden="1" outlineLevel="1" x14ac:dyDescent="0.25">
      <c r="A112" s="52" t="s">
        <v>589</v>
      </c>
      <c r="B112" s="20" t="str">
        <f>IFERROR(VLOOKUP(LEFT($A112,6),Data!$A:$F,2,FALSE),"")</f>
        <v>БЕ Озерки СЗ</v>
      </c>
      <c r="C112" s="4" t="str">
        <f>IFERROR(VLOOKUP(LEFT($A112,6),Data!$A:$F,4,FALSE),"")</f>
        <v>Озерки</v>
      </c>
      <c r="D112" s="4" t="str">
        <f>IFERROR(VLOOKUP(LEFT($A112,6),Data!$A:$F,5,FALSE),"")</f>
        <v>Стрит</v>
      </c>
      <c r="E112" s="4" t="str">
        <f>IFERROR(VLOOKUP(LEFT($A112,6),Data!$A:$F,8,FALSE),"")</f>
        <v/>
      </c>
      <c r="F112" s="4" t="str">
        <f>IFERROR(VLOOKUP(LEFT($A112,6),Data!$A:$F,7,FALSE),"")</f>
        <v/>
      </c>
      <c r="G112" s="4" t="str">
        <f>IFERROR(VLOOKUP(LEFT($A112,6),Data!$A:$F,6,FALSE),"")</f>
        <v>ЗФТ</v>
      </c>
      <c r="H112" s="4" t="str">
        <f>IFERROR(VLOOKUP(LEFT($A112,6),Data!$A:$F,9,FALSE),"")</f>
        <v/>
      </c>
      <c r="I112" s="21" t="str">
        <f>IFERROR(VLOOKUP(LEFT($A112,6),Data!$A:$F,10,FALSE),"")</f>
        <v/>
      </c>
      <c r="J112" s="6" t="str">
        <f>IFERROR(VLOOKUP(LEFT($A112,6),Data!$A:$F,13,FALSE),"")</f>
        <v/>
      </c>
      <c r="K112" s="21" t="str">
        <f>IFERROR(VLOOKUP(LEFT($A112,6),Data!$A:$F,14,FALSE),"")</f>
        <v/>
      </c>
      <c r="L112" s="6">
        <v>1</v>
      </c>
      <c r="M112" s="4">
        <v>86164314.620000005</v>
      </c>
      <c r="N112" s="4">
        <v>174796</v>
      </c>
      <c r="O112" s="4">
        <f t="shared" si="1"/>
        <v>492.94214181102546</v>
      </c>
      <c r="P112" s="56">
        <v>68.2</v>
      </c>
      <c r="Q112" s="27">
        <v>0.50052706791629609</v>
      </c>
      <c r="R112" s="28">
        <v>0.3336221558983159</v>
      </c>
      <c r="S112" s="29">
        <v>0.1658507761853881</v>
      </c>
      <c r="T112" s="8">
        <v>0.176977405</v>
      </c>
      <c r="U112" s="9">
        <v>3.0071468000000001E-2</v>
      </c>
      <c r="V112" s="9">
        <v>9.3203360000000002E-3</v>
      </c>
      <c r="W112" s="9">
        <v>1.2909983999999999E-2</v>
      </c>
      <c r="X112" s="9">
        <v>1.6162887000000001E-2</v>
      </c>
      <c r="Y112" s="9">
        <v>5.9038529999999999E-2</v>
      </c>
      <c r="Z112" s="9">
        <v>2.2971109E-2</v>
      </c>
      <c r="AA112" s="9">
        <v>3.7343493999999998E-2</v>
      </c>
      <c r="AB112" s="9">
        <v>3.9517027000000003E-2</v>
      </c>
      <c r="AC112" s="9">
        <v>6.6055557000000001E-2</v>
      </c>
      <c r="AD112" s="9">
        <v>0.10700947099999999</v>
      </c>
      <c r="AE112" s="9">
        <v>3.0271718999999999E-2</v>
      </c>
      <c r="AF112" s="9">
        <v>4.8153456999999997E-2</v>
      </c>
      <c r="AG112" s="9">
        <v>3.5518632000000001E-2</v>
      </c>
      <c r="AH112" s="9">
        <v>1.1745162E-2</v>
      </c>
      <c r="AI112" s="9">
        <v>0.11953240399999999</v>
      </c>
      <c r="AJ112" s="9">
        <v>3.4112880000000002E-3</v>
      </c>
      <c r="AK112" s="9">
        <v>7.3014831000000002E-2</v>
      </c>
      <c r="AL112" s="9">
        <v>1.6635724000000001E-2</v>
      </c>
      <c r="AM112" s="9">
        <v>2.5938777999999999E-2</v>
      </c>
      <c r="AN112" s="9">
        <v>2.99184E-3</v>
      </c>
      <c r="AO112" s="9">
        <v>1.3533062E-2</v>
      </c>
      <c r="AP112" s="9">
        <v>1.8726729000000001E-2</v>
      </c>
      <c r="AQ112" s="9">
        <v>2.0443329E-2</v>
      </c>
      <c r="AR112" s="10">
        <v>2.7057800000000001E-3</v>
      </c>
    </row>
    <row r="113" spans="1:44" hidden="1" outlineLevel="1" x14ac:dyDescent="0.25">
      <c r="A113" s="52" t="s">
        <v>591</v>
      </c>
      <c r="B113" s="20" t="str">
        <f>IFERROR(VLOOKUP(LEFT($A113,6),Data!$A:$F,2,FALSE),"")</f>
        <v>БЕ Озерки СЗ</v>
      </c>
      <c r="C113" s="4" t="str">
        <f>IFERROR(VLOOKUP(LEFT($A113,6),Data!$A:$F,4,FALSE),"")</f>
        <v>Озерки</v>
      </c>
      <c r="D113" s="4" t="str">
        <f>IFERROR(VLOOKUP(LEFT($A113,6),Data!$A:$F,5,FALSE),"")</f>
        <v>Стрит</v>
      </c>
      <c r="E113" s="4" t="str">
        <f>IFERROR(VLOOKUP(LEFT($A113,6),Data!$A:$F,8,FALSE),"")</f>
        <v/>
      </c>
      <c r="F113" s="4" t="str">
        <f>IFERROR(VLOOKUP(LEFT($A113,6),Data!$A:$F,7,FALSE),"")</f>
        <v/>
      </c>
      <c r="G113" s="4" t="str">
        <f>IFERROR(VLOOKUP(LEFT($A113,6),Data!$A:$F,6,FALSE),"")</f>
        <v>ЗФТ</v>
      </c>
      <c r="H113" s="4" t="str">
        <f>IFERROR(VLOOKUP(LEFT($A113,6),Data!$A:$F,9,FALSE),"")</f>
        <v/>
      </c>
      <c r="I113" s="21" t="str">
        <f>IFERROR(VLOOKUP(LEFT($A113,6),Data!$A:$F,10,FALSE),"")</f>
        <v/>
      </c>
      <c r="J113" s="6" t="str">
        <f>IFERROR(VLOOKUP(LEFT($A113,6),Data!$A:$F,13,FALSE),"")</f>
        <v/>
      </c>
      <c r="K113" s="21" t="str">
        <f>IFERROR(VLOOKUP(LEFT($A113,6),Data!$A:$F,14,FALSE),"")</f>
        <v/>
      </c>
      <c r="L113" s="6">
        <v>1</v>
      </c>
      <c r="M113" s="4">
        <v>73143909.640000001</v>
      </c>
      <c r="N113" s="4">
        <v>183209</v>
      </c>
      <c r="O113" s="4">
        <f t="shared" si="1"/>
        <v>399.23753549225199</v>
      </c>
      <c r="P113" s="56">
        <v>52</v>
      </c>
      <c r="Q113" s="27">
        <v>0.47339655887077131</v>
      </c>
      <c r="R113" s="28">
        <v>0.35833565818539159</v>
      </c>
      <c r="S113" s="29">
        <v>0.16826778294383729</v>
      </c>
      <c r="T113" s="8">
        <v>0.13697479100000001</v>
      </c>
      <c r="U113" s="9">
        <v>1.6456992E-2</v>
      </c>
      <c r="V113" s="9">
        <v>6.9772610000000002E-3</v>
      </c>
      <c r="W113" s="9">
        <v>1.4399578E-2</v>
      </c>
      <c r="X113" s="9">
        <v>2.4723226000000001E-2</v>
      </c>
      <c r="Y113" s="9">
        <v>5.345565E-2</v>
      </c>
      <c r="Z113" s="9">
        <v>1.7958410000000001E-2</v>
      </c>
      <c r="AA113" s="9">
        <v>3.7188222E-2</v>
      </c>
      <c r="AB113" s="9">
        <v>3.2851100000000001E-2</v>
      </c>
      <c r="AC113" s="9">
        <v>6.5568506999999998E-2</v>
      </c>
      <c r="AD113" s="9">
        <v>0.121067386</v>
      </c>
      <c r="AE113" s="9">
        <v>4.4883245000000002E-2</v>
      </c>
      <c r="AF113" s="9">
        <v>4.9431284999999998E-2</v>
      </c>
      <c r="AG113" s="9">
        <v>3.5643174E-2</v>
      </c>
      <c r="AH113" s="9">
        <v>1.4967513999999999E-2</v>
      </c>
      <c r="AI113" s="9">
        <v>0.17818488099999999</v>
      </c>
      <c r="AJ113" s="9">
        <v>3.2202680000000001E-3</v>
      </c>
      <c r="AK113" s="9">
        <v>6.4630427000000004E-2</v>
      </c>
      <c r="AL113" s="9">
        <v>5.5962629999999998E-3</v>
      </c>
      <c r="AM113" s="9">
        <v>2.6001519000000001E-2</v>
      </c>
      <c r="AN113" s="9">
        <v>2.6796580000000001E-3</v>
      </c>
      <c r="AO113" s="9">
        <v>9.2848600000000007E-3</v>
      </c>
      <c r="AP113" s="9">
        <v>1.5485148000000001E-2</v>
      </c>
      <c r="AQ113" s="9">
        <v>1.9675221E-2</v>
      </c>
      <c r="AR113" s="10">
        <v>2.695411E-3</v>
      </c>
    </row>
    <row r="114" spans="1:44" hidden="1" outlineLevel="1" x14ac:dyDescent="0.25">
      <c r="A114" s="52" t="s">
        <v>593</v>
      </c>
      <c r="B114" s="20" t="str">
        <f>IFERROR(VLOOKUP(LEFT($A114,6),Data!$A:$F,2,FALSE),"")</f>
        <v>БЕ Озерки СЗ</v>
      </c>
      <c r="C114" s="4" t="str">
        <f>IFERROR(VLOOKUP(LEFT($A114,6),Data!$A:$F,4,FALSE),"")</f>
        <v>Озерки</v>
      </c>
      <c r="D114" s="4" t="str">
        <f>IFERROR(VLOOKUP(LEFT($A114,6),Data!$A:$F,5,FALSE),"")</f>
        <v>Стрит</v>
      </c>
      <c r="E114" s="4" t="str">
        <f>IFERROR(VLOOKUP(LEFT($A114,6),Data!$A:$F,8,FALSE),"")</f>
        <v/>
      </c>
      <c r="F114" s="4" t="str">
        <f>IFERROR(VLOOKUP(LEFT($A114,6),Data!$A:$F,7,FALSE),"")</f>
        <v/>
      </c>
      <c r="G114" s="4" t="str">
        <f>IFERROR(VLOOKUP(LEFT($A114,6),Data!$A:$F,6,FALSE),"")</f>
        <v>ЗФТ</v>
      </c>
      <c r="H114" s="4" t="str">
        <f>IFERROR(VLOOKUP(LEFT($A114,6),Data!$A:$F,9,FALSE),"")</f>
        <v/>
      </c>
      <c r="I114" s="21" t="str">
        <f>IFERROR(VLOOKUP(LEFT($A114,6),Data!$A:$F,10,FALSE),"")</f>
        <v/>
      </c>
      <c r="J114" s="6" t="str">
        <f>IFERROR(VLOOKUP(LEFT($A114,6),Data!$A:$F,13,FALSE),"")</f>
        <v/>
      </c>
      <c r="K114" s="21" t="str">
        <f>IFERROR(VLOOKUP(LEFT($A114,6),Data!$A:$F,14,FALSE),"")</f>
        <v/>
      </c>
      <c r="L114" s="6">
        <v>1</v>
      </c>
      <c r="M114" s="4">
        <v>95928359.040000007</v>
      </c>
      <c r="N114" s="4">
        <v>188000</v>
      </c>
      <c r="O114" s="4">
        <f t="shared" si="1"/>
        <v>510.25722893617024</v>
      </c>
      <c r="P114" s="56">
        <v>85.3</v>
      </c>
      <c r="Q114" s="27">
        <v>0.5154614254955705</v>
      </c>
      <c r="R114" s="28">
        <v>0.33448123745035452</v>
      </c>
      <c r="S114" s="29">
        <v>0.1500573370540749</v>
      </c>
      <c r="T114" s="8">
        <v>0.14449198899999999</v>
      </c>
      <c r="U114" s="9">
        <v>2.2168321000000001E-2</v>
      </c>
      <c r="V114" s="9">
        <v>1.1392605E-2</v>
      </c>
      <c r="W114" s="9">
        <v>1.2025068999999999E-2</v>
      </c>
      <c r="X114" s="9">
        <v>2.1104768999999999E-2</v>
      </c>
      <c r="Y114" s="9">
        <v>6.5516814000000007E-2</v>
      </c>
      <c r="Z114" s="9">
        <v>1.8530244000000001E-2</v>
      </c>
      <c r="AA114" s="9">
        <v>3.7270781000000003E-2</v>
      </c>
      <c r="AB114" s="9">
        <v>4.6990357000000003E-2</v>
      </c>
      <c r="AC114" s="9">
        <v>7.4110908000000003E-2</v>
      </c>
      <c r="AD114" s="9">
        <v>0.108521322</v>
      </c>
      <c r="AE114" s="9">
        <v>2.5840338000000001E-2</v>
      </c>
      <c r="AF114" s="9">
        <v>4.6359244000000001E-2</v>
      </c>
      <c r="AG114" s="9">
        <v>2.7285558000000001E-2</v>
      </c>
      <c r="AH114" s="9">
        <v>1.3334840000000001E-2</v>
      </c>
      <c r="AI114" s="9">
        <v>0.118674274</v>
      </c>
      <c r="AJ114" s="9">
        <v>4.3176849999999999E-3</v>
      </c>
      <c r="AK114" s="9">
        <v>9.6932366000000006E-2</v>
      </c>
      <c r="AL114" s="9">
        <v>2.9311447000000001E-2</v>
      </c>
      <c r="AM114" s="9">
        <v>2.8518536000000001E-2</v>
      </c>
      <c r="AN114" s="9">
        <v>3.9406470000000002E-3</v>
      </c>
      <c r="AO114" s="9">
        <v>7.7198689999999999E-3</v>
      </c>
      <c r="AP114" s="9">
        <v>1.41528E-2</v>
      </c>
      <c r="AQ114" s="9">
        <v>1.8253624999999999E-2</v>
      </c>
      <c r="AR114" s="10">
        <v>3.2355919999999998E-3</v>
      </c>
    </row>
    <row r="115" spans="1:44" hidden="1" outlineLevel="1" x14ac:dyDescent="0.25">
      <c r="A115" s="52" t="s">
        <v>595</v>
      </c>
      <c r="B115" s="20" t="str">
        <f>IFERROR(VLOOKUP(LEFT($A115,6),Data!$A:$F,2,FALSE),"")</f>
        <v>БЕ Озерки СЗ</v>
      </c>
      <c r="C115" s="4" t="str">
        <f>IFERROR(VLOOKUP(LEFT($A115,6),Data!$A:$F,4,FALSE),"")</f>
        <v>Озерки</v>
      </c>
      <c r="D115" s="4" t="str">
        <f>IFERROR(VLOOKUP(LEFT($A115,6),Data!$A:$F,5,FALSE),"")</f>
        <v>Стрит</v>
      </c>
      <c r="E115" s="4" t="str">
        <f>IFERROR(VLOOKUP(LEFT($A115,6),Data!$A:$F,8,FALSE),"")</f>
        <v/>
      </c>
      <c r="F115" s="4" t="str">
        <f>IFERROR(VLOOKUP(LEFT($A115,6),Data!$A:$F,7,FALSE),"")</f>
        <v/>
      </c>
      <c r="G115" s="4" t="str">
        <f>IFERROR(VLOOKUP(LEFT($A115,6),Data!$A:$F,6,FALSE),"")</f>
        <v>ЗФТ</v>
      </c>
      <c r="H115" s="4" t="str">
        <f>IFERROR(VLOOKUP(LEFT($A115,6),Data!$A:$F,9,FALSE),"")</f>
        <v/>
      </c>
      <c r="I115" s="21" t="str">
        <f>IFERROR(VLOOKUP(LEFT($A115,6),Data!$A:$F,10,FALSE),"")</f>
        <v/>
      </c>
      <c r="J115" s="6" t="str">
        <f>IFERROR(VLOOKUP(LEFT($A115,6),Data!$A:$F,13,FALSE),"")</f>
        <v/>
      </c>
      <c r="K115" s="21" t="str">
        <f>IFERROR(VLOOKUP(LEFT($A115,6),Data!$A:$F,14,FALSE),"")</f>
        <v/>
      </c>
      <c r="L115" s="6">
        <v>1</v>
      </c>
      <c r="M115" s="4">
        <v>97833666.090000004</v>
      </c>
      <c r="N115" s="4">
        <v>219455</v>
      </c>
      <c r="O115" s="4">
        <f t="shared" si="1"/>
        <v>445.8028574878677</v>
      </c>
      <c r="P115" s="56">
        <v>67</v>
      </c>
      <c r="Q115" s="27">
        <v>0.48624883093462651</v>
      </c>
      <c r="R115" s="28">
        <v>0.35267540254639579</v>
      </c>
      <c r="S115" s="29">
        <v>0.16107576651897759</v>
      </c>
      <c r="T115" s="8">
        <v>0.164510554</v>
      </c>
      <c r="U115" s="9">
        <v>2.9640995999999999E-2</v>
      </c>
      <c r="V115" s="9">
        <v>9.2674980000000007E-3</v>
      </c>
      <c r="W115" s="9">
        <v>1.4178207E-2</v>
      </c>
      <c r="X115" s="9">
        <v>1.9134979E-2</v>
      </c>
      <c r="Y115" s="9">
        <v>5.6683127999999999E-2</v>
      </c>
      <c r="Z115" s="9">
        <v>1.8746911000000002E-2</v>
      </c>
      <c r="AA115" s="9">
        <v>3.9311652000000002E-2</v>
      </c>
      <c r="AB115" s="9">
        <v>3.6897876000000003E-2</v>
      </c>
      <c r="AC115" s="9">
        <v>6.4527582E-2</v>
      </c>
      <c r="AD115" s="9">
        <v>0.117546057</v>
      </c>
      <c r="AE115" s="9">
        <v>3.092965E-2</v>
      </c>
      <c r="AF115" s="9">
        <v>4.5516295999999998E-2</v>
      </c>
      <c r="AG115" s="9">
        <v>2.848502E-2</v>
      </c>
      <c r="AH115" s="9">
        <v>1.3075328000000001E-2</v>
      </c>
      <c r="AI115" s="9">
        <v>0.139046316</v>
      </c>
      <c r="AJ115" s="9">
        <v>2.6995130000000002E-3</v>
      </c>
      <c r="AK115" s="9">
        <v>7.3580944999999995E-2</v>
      </c>
      <c r="AL115" s="9">
        <v>1.7667682000000001E-2</v>
      </c>
      <c r="AM115" s="9">
        <v>2.5388095999999999E-2</v>
      </c>
      <c r="AN115" s="9">
        <v>3.7111800000000001E-3</v>
      </c>
      <c r="AO115" s="9">
        <v>7.4027049999999999E-3</v>
      </c>
      <c r="AP115" s="9">
        <v>1.7456280000000001E-2</v>
      </c>
      <c r="AQ115" s="9">
        <v>2.0994727000000001E-2</v>
      </c>
      <c r="AR115" s="10">
        <v>3.600823E-3</v>
      </c>
    </row>
    <row r="116" spans="1:44" hidden="1" outlineLevel="1" x14ac:dyDescent="0.25">
      <c r="A116" s="52" t="s">
        <v>649</v>
      </c>
      <c r="B116" s="20" t="str">
        <f>IFERROR(VLOOKUP(LEFT($A116,6),Data!$A:$F,2,FALSE),"")</f>
        <v>БЕ Москва</v>
      </c>
      <c r="C116" s="4" t="str">
        <f>IFERROR(VLOOKUP(LEFT($A116,6),Data!$A:$F,4,FALSE),"")</f>
        <v>Аптека.ру</v>
      </c>
      <c r="D116" s="4" t="str">
        <f>IFERROR(VLOOKUP(LEFT($A116,6),Data!$A:$F,5,FALSE),"")</f>
        <v>Стрит</v>
      </c>
      <c r="E116" s="4" t="str">
        <f>IFERROR(VLOOKUP(LEFT($A116,6),Data!$A:$F,8,FALSE),"")</f>
        <v/>
      </c>
      <c r="F116" s="4" t="str">
        <f>IFERROR(VLOOKUP(LEFT($A116,6),Data!$A:$F,7,FALSE),"")</f>
        <v/>
      </c>
      <c r="G116" s="4" t="str">
        <f>IFERROR(VLOOKUP(LEFT($A116,6),Data!$A:$F,6,FALSE),"")</f>
        <v>ЗФТ</v>
      </c>
      <c r="H116" s="4" t="str">
        <f>IFERROR(VLOOKUP(LEFT($A116,6),Data!$A:$F,9,FALSE),"")</f>
        <v/>
      </c>
      <c r="I116" s="21" t="str">
        <f>IFERROR(VLOOKUP(LEFT($A116,6),Data!$A:$F,10,FALSE),"")</f>
        <v/>
      </c>
      <c r="J116" s="6" t="str">
        <f>IFERROR(VLOOKUP(LEFT($A116,6),Data!$A:$F,13,FALSE),"")</f>
        <v/>
      </c>
      <c r="K116" s="21" t="str">
        <f>IFERROR(VLOOKUP(LEFT($A116,6),Data!$A:$F,14,FALSE),"")</f>
        <v/>
      </c>
      <c r="L116" s="6">
        <v>1</v>
      </c>
      <c r="M116" s="4">
        <v>41295476.960000001</v>
      </c>
      <c r="N116" s="4">
        <v>107601</v>
      </c>
      <c r="O116" s="4">
        <f t="shared" si="1"/>
        <v>383.78339383462981</v>
      </c>
      <c r="P116" s="56">
        <v>62.9</v>
      </c>
      <c r="Q116" s="27">
        <v>0.47567866305138717</v>
      </c>
      <c r="R116" s="28">
        <v>0.3485916250432341</v>
      </c>
      <c r="S116" s="29">
        <v>0.1757297119053787</v>
      </c>
      <c r="T116" s="8">
        <v>0.112203662</v>
      </c>
      <c r="U116" s="9">
        <v>1.5084603E-2</v>
      </c>
      <c r="V116" s="9">
        <v>1.5731520999999998E-2</v>
      </c>
      <c r="W116" s="9">
        <v>8.0956199999999996E-3</v>
      </c>
      <c r="X116" s="9">
        <v>1.8594854000000001E-2</v>
      </c>
      <c r="Y116" s="9">
        <v>6.2382866000000002E-2</v>
      </c>
      <c r="Z116" s="9">
        <v>1.8241556999999999E-2</v>
      </c>
      <c r="AA116" s="9">
        <v>3.6136968999999998E-2</v>
      </c>
      <c r="AB116" s="9">
        <v>4.04949E-2</v>
      </c>
      <c r="AC116" s="9">
        <v>6.5912905999999993E-2</v>
      </c>
      <c r="AD116" s="9">
        <v>0.11527082900000001</v>
      </c>
      <c r="AE116" s="9">
        <v>3.7868022000000001E-2</v>
      </c>
      <c r="AF116" s="9">
        <v>5.8619540999999997E-2</v>
      </c>
      <c r="AG116" s="9">
        <v>2.7407081999999999E-2</v>
      </c>
      <c r="AH116" s="9">
        <v>1.8301386999999999E-2</v>
      </c>
      <c r="AI116" s="9">
        <v>0.144288047</v>
      </c>
      <c r="AJ116" s="9">
        <v>1.785804E-3</v>
      </c>
      <c r="AK116" s="9">
        <v>8.0015390000000006E-2</v>
      </c>
      <c r="AL116" s="9">
        <v>1.9553432999999999E-2</v>
      </c>
      <c r="AM116" s="9">
        <v>4.6031925000000001E-2</v>
      </c>
      <c r="AN116" s="9">
        <v>2.8884259999999999E-3</v>
      </c>
      <c r="AO116" s="9">
        <v>7.5963230000000003E-3</v>
      </c>
      <c r="AP116" s="9">
        <v>1.5662354999999999E-2</v>
      </c>
      <c r="AQ116" s="9">
        <v>2.7372446000000002E-2</v>
      </c>
      <c r="AR116" s="10">
        <v>4.4595340000000002E-3</v>
      </c>
    </row>
    <row r="117" spans="1:44" hidden="1" outlineLevel="1" x14ac:dyDescent="0.25">
      <c r="A117" s="52" t="s">
        <v>730</v>
      </c>
      <c r="B117" s="20" t="str">
        <f>IFERROR(VLOOKUP(LEFT($A117,6),Data!$A:$F,2,FALSE),"")</f>
        <v>БЕ Поволжье</v>
      </c>
      <c r="C117" s="4" t="str">
        <f>IFERROR(VLOOKUP(LEFT($A117,6),Data!$A:$F,4,FALSE),"")</f>
        <v>Озерки</v>
      </c>
      <c r="D117" s="4" t="str">
        <f>IFERROR(VLOOKUP(LEFT($A117,6),Data!$A:$F,5,FALSE),"")</f>
        <v>Стрит</v>
      </c>
      <c r="E117" s="4" t="str">
        <f>IFERROR(VLOOKUP(LEFT($A117,6),Data!$A:$F,8,FALSE),"")</f>
        <v/>
      </c>
      <c r="F117" s="4" t="str">
        <f>IFERROR(VLOOKUP(LEFT($A117,6),Data!$A:$F,7,FALSE),"")</f>
        <v/>
      </c>
      <c r="G117" s="4" t="str">
        <f>IFERROR(VLOOKUP(LEFT($A117,6),Data!$A:$F,6,FALSE),"")</f>
        <v>ЗФТ</v>
      </c>
      <c r="H117" s="4" t="str">
        <f>IFERROR(VLOOKUP(LEFT($A117,6),Data!$A:$F,9,FALSE),"")</f>
        <v/>
      </c>
      <c r="I117" s="21" t="str">
        <f>IFERROR(VLOOKUP(LEFT($A117,6),Data!$A:$F,10,FALSE),"")</f>
        <v/>
      </c>
      <c r="J117" s="6" t="str">
        <f>IFERROR(VLOOKUP(LEFT($A117,6),Data!$A:$F,13,FALSE),"")</f>
        <v/>
      </c>
      <c r="K117" s="21" t="str">
        <f>IFERROR(VLOOKUP(LEFT($A117,6),Data!$A:$F,14,FALSE),"")</f>
        <v/>
      </c>
      <c r="L117" s="6">
        <v>1</v>
      </c>
      <c r="M117" s="4">
        <v>35354677.689999998</v>
      </c>
      <c r="N117" s="4">
        <v>111451</v>
      </c>
      <c r="O117" s="4">
        <f t="shared" si="1"/>
        <v>317.22171797471532</v>
      </c>
      <c r="P117" s="56">
        <v>53.2</v>
      </c>
      <c r="Q117" s="27">
        <v>0.4328728329750629</v>
      </c>
      <c r="R117" s="28">
        <v>0.36417693077686131</v>
      </c>
      <c r="S117" s="29">
        <v>0.2029502362480759</v>
      </c>
      <c r="T117" s="8">
        <v>0.13009014899999999</v>
      </c>
      <c r="U117" s="9">
        <v>1.6918521999999998E-2</v>
      </c>
      <c r="V117" s="9">
        <v>1.0248973999999999E-2</v>
      </c>
      <c r="W117" s="9">
        <v>1.2429805E-2</v>
      </c>
      <c r="X117" s="9">
        <v>3.4854853999999998E-2</v>
      </c>
      <c r="Y117" s="9">
        <v>5.6211641999999999E-2</v>
      </c>
      <c r="Z117" s="9">
        <v>1.3211394E-2</v>
      </c>
      <c r="AA117" s="9">
        <v>3.5874531000000001E-2</v>
      </c>
      <c r="AB117" s="9">
        <v>4.0434922999999998E-2</v>
      </c>
      <c r="AC117" s="9">
        <v>6.2602718000000002E-2</v>
      </c>
      <c r="AD117" s="9">
        <v>0.10968309900000001</v>
      </c>
      <c r="AE117" s="9">
        <v>4.4500994000000002E-2</v>
      </c>
      <c r="AF117" s="9">
        <v>5.0163627000000002E-2</v>
      </c>
      <c r="AG117" s="9">
        <v>3.1656492000000001E-2</v>
      </c>
      <c r="AH117" s="9">
        <v>1.4991324E-2</v>
      </c>
      <c r="AI117" s="9">
        <v>0.147628223</v>
      </c>
      <c r="AJ117" s="9">
        <v>3.440706E-3</v>
      </c>
      <c r="AK117" s="9">
        <v>6.4418399000000001E-2</v>
      </c>
      <c r="AL117" s="9">
        <v>1.8851524000000001E-2</v>
      </c>
      <c r="AM117" s="9">
        <v>3.6225480999999997E-2</v>
      </c>
      <c r="AN117" s="9">
        <v>8.4432770000000008E-3</v>
      </c>
      <c r="AO117" s="9">
        <v>1.5215852E-2</v>
      </c>
      <c r="AP117" s="9">
        <v>1.4154163000000001E-2</v>
      </c>
      <c r="AQ117" s="9">
        <v>2.4565849000000001E-2</v>
      </c>
      <c r="AR117" s="10">
        <v>3.1834789999999999E-3</v>
      </c>
    </row>
    <row r="118" spans="1:44" hidden="1" outlineLevel="1" x14ac:dyDescent="0.25">
      <c r="A118" s="52" t="s">
        <v>751</v>
      </c>
      <c r="B118" s="20" t="str">
        <f>IFERROR(VLOOKUP(LEFT($A118,6),Data!$A:$F,2,FALSE),"")</f>
        <v>БЕ Озерки СЗ</v>
      </c>
      <c r="C118" s="4" t="str">
        <f>IFERROR(VLOOKUP(LEFT($A118,6),Data!$A:$F,4,FALSE),"")</f>
        <v>Озерки</v>
      </c>
      <c r="D118" s="4" t="str">
        <f>IFERROR(VLOOKUP(LEFT($A118,6),Data!$A:$F,5,FALSE),"")</f>
        <v>Стрит</v>
      </c>
      <c r="E118" s="4" t="str">
        <f>IFERROR(VLOOKUP(LEFT($A118,6),Data!$A:$F,8,FALSE),"")</f>
        <v/>
      </c>
      <c r="F118" s="4" t="str">
        <f>IFERROR(VLOOKUP(LEFT($A118,6),Data!$A:$F,7,FALSE),"")</f>
        <v/>
      </c>
      <c r="G118" s="4" t="str">
        <f>IFERROR(VLOOKUP(LEFT($A118,6),Data!$A:$F,6,FALSE),"")</f>
        <v>ЗФТ</v>
      </c>
      <c r="H118" s="4" t="str">
        <f>IFERROR(VLOOKUP(LEFT($A118,6),Data!$A:$F,9,FALSE),"")</f>
        <v/>
      </c>
      <c r="I118" s="21" t="str">
        <f>IFERROR(VLOOKUP(LEFT($A118,6),Data!$A:$F,10,FALSE),"")</f>
        <v/>
      </c>
      <c r="J118" s="6" t="str">
        <f>IFERROR(VLOOKUP(LEFT($A118,6),Data!$A:$F,13,FALSE),"")</f>
        <v/>
      </c>
      <c r="K118" s="21" t="str">
        <f>IFERROR(VLOOKUP(LEFT($A118,6),Data!$A:$F,14,FALSE),"")</f>
        <v/>
      </c>
      <c r="L118" s="6">
        <v>1</v>
      </c>
      <c r="M118" s="4">
        <v>65017235.149999999</v>
      </c>
      <c r="N118" s="4">
        <v>148136</v>
      </c>
      <c r="O118" s="4">
        <f t="shared" si="1"/>
        <v>438.90232725333476</v>
      </c>
      <c r="P118" s="56">
        <v>35.4</v>
      </c>
      <c r="Q118" s="27">
        <v>0.49521027773412318</v>
      </c>
      <c r="R118" s="28">
        <v>0.34314964806074399</v>
      </c>
      <c r="S118" s="29">
        <v>0.16164007420513279</v>
      </c>
      <c r="T118" s="8">
        <v>0.133461996</v>
      </c>
      <c r="U118" s="9">
        <v>1.4990422E-2</v>
      </c>
      <c r="V118" s="9">
        <v>6.1510829999999999E-3</v>
      </c>
      <c r="W118" s="9">
        <v>1.0330127999999999E-2</v>
      </c>
      <c r="X118" s="9">
        <v>2.2469169000000001E-2</v>
      </c>
      <c r="Y118" s="9">
        <v>5.0260006000000003E-2</v>
      </c>
      <c r="Z118" s="9">
        <v>1.7778366E-2</v>
      </c>
      <c r="AA118" s="9">
        <v>3.7983201000000001E-2</v>
      </c>
      <c r="AB118" s="9">
        <v>4.1374822999999998E-2</v>
      </c>
      <c r="AC118" s="9">
        <v>6.5176929999999994E-2</v>
      </c>
      <c r="AD118" s="9">
        <v>0.11948308000000001</v>
      </c>
      <c r="AE118" s="9">
        <v>3.4146322E-2</v>
      </c>
      <c r="AF118" s="9">
        <v>5.1517674999999999E-2</v>
      </c>
      <c r="AG118" s="9">
        <v>2.8788200999999999E-2</v>
      </c>
      <c r="AH118" s="9">
        <v>1.6085203999999999E-2</v>
      </c>
      <c r="AI118" s="9">
        <v>0.16813241500000001</v>
      </c>
      <c r="AJ118" s="9">
        <v>5.2004010000000003E-3</v>
      </c>
      <c r="AK118" s="9">
        <v>7.9858317999999998E-2</v>
      </c>
      <c r="AL118" s="9">
        <v>1.7140748000000001E-2</v>
      </c>
      <c r="AM118" s="9">
        <v>3.0996820000000001E-2</v>
      </c>
      <c r="AN118" s="9">
        <v>3.248988E-3</v>
      </c>
      <c r="AO118" s="9">
        <v>8.0015759999999998E-3</v>
      </c>
      <c r="AP118" s="9">
        <v>1.5482532E-2</v>
      </c>
      <c r="AQ118" s="9">
        <v>1.9075427999999998E-2</v>
      </c>
      <c r="AR118" s="10">
        <v>2.8661659999999999E-3</v>
      </c>
    </row>
    <row r="119" spans="1:44" hidden="1" outlineLevel="1" x14ac:dyDescent="0.25">
      <c r="A119" s="52" t="s">
        <v>753</v>
      </c>
      <c r="B119" s="20" t="str">
        <f>IFERROR(VLOOKUP(LEFT($A119,6),Data!$A:$F,2,FALSE),"")</f>
        <v>БЕ Озерки СЗ</v>
      </c>
      <c r="C119" s="4" t="str">
        <f>IFERROR(VLOOKUP(LEFT($A119,6),Data!$A:$F,4,FALSE),"")</f>
        <v>Озерки</v>
      </c>
      <c r="D119" s="4" t="str">
        <f>IFERROR(VLOOKUP(LEFT($A119,6),Data!$A:$F,5,FALSE),"")</f>
        <v>Стрит</v>
      </c>
      <c r="E119" s="4" t="str">
        <f>IFERROR(VLOOKUP(LEFT($A119,6),Data!$A:$F,8,FALSE),"")</f>
        <v/>
      </c>
      <c r="F119" s="4" t="str">
        <f>IFERROR(VLOOKUP(LEFT($A119,6),Data!$A:$F,7,FALSE),"")</f>
        <v/>
      </c>
      <c r="G119" s="4" t="str">
        <f>IFERROR(VLOOKUP(LEFT($A119,6),Data!$A:$F,6,FALSE),"")</f>
        <v>ЗФТ</v>
      </c>
      <c r="H119" s="4" t="str">
        <f>IFERROR(VLOOKUP(LEFT($A119,6),Data!$A:$F,9,FALSE),"")</f>
        <v/>
      </c>
      <c r="I119" s="21" t="str">
        <f>IFERROR(VLOOKUP(LEFT($A119,6),Data!$A:$F,10,FALSE),"")</f>
        <v/>
      </c>
      <c r="J119" s="6" t="str">
        <f>IFERROR(VLOOKUP(LEFT($A119,6),Data!$A:$F,13,FALSE),"")</f>
        <v/>
      </c>
      <c r="K119" s="21" t="str">
        <f>IFERROR(VLOOKUP(LEFT($A119,6),Data!$A:$F,14,FALSE),"")</f>
        <v/>
      </c>
      <c r="L119" s="6">
        <v>1</v>
      </c>
      <c r="M119" s="4">
        <v>58111730.799999997</v>
      </c>
      <c r="N119" s="4">
        <v>123412</v>
      </c>
      <c r="O119" s="4">
        <f t="shared" si="1"/>
        <v>470.87585323955528</v>
      </c>
      <c r="P119" s="56">
        <v>49.5</v>
      </c>
      <c r="Q119" s="27">
        <v>0.49346128327065147</v>
      </c>
      <c r="R119" s="28">
        <v>0.34725431040293248</v>
      </c>
      <c r="S119" s="29">
        <v>0.15928440632641611</v>
      </c>
      <c r="T119" s="8">
        <v>0.14700727799999999</v>
      </c>
      <c r="U119" s="9">
        <v>2.0182496000000001E-2</v>
      </c>
      <c r="V119" s="9">
        <v>7.3039899999999998E-3</v>
      </c>
      <c r="W119" s="9">
        <v>1.0484024999999999E-2</v>
      </c>
      <c r="X119" s="9">
        <v>2.2397902000000001E-2</v>
      </c>
      <c r="Y119" s="9">
        <v>8.4529850000000004E-2</v>
      </c>
      <c r="Z119" s="9">
        <v>2.0620620999999999E-2</v>
      </c>
      <c r="AA119" s="9">
        <v>3.5704924999999998E-2</v>
      </c>
      <c r="AB119" s="9">
        <v>3.2696609000000001E-2</v>
      </c>
      <c r="AC119" s="9">
        <v>6.4010570000000003E-2</v>
      </c>
      <c r="AD119" s="9">
        <v>0.108485107</v>
      </c>
      <c r="AE119" s="9">
        <v>3.2980542000000002E-2</v>
      </c>
      <c r="AF119" s="9">
        <v>4.6237071999999997E-2</v>
      </c>
      <c r="AG119" s="9">
        <v>3.1843010999999997E-2</v>
      </c>
      <c r="AH119" s="9">
        <v>1.3463011E-2</v>
      </c>
      <c r="AI119" s="9">
        <v>0.141220189</v>
      </c>
      <c r="AJ119" s="9">
        <v>2.1257469999999999E-3</v>
      </c>
      <c r="AK119" s="9">
        <v>7.5501936000000006E-2</v>
      </c>
      <c r="AL119" s="9">
        <v>2.0716031999999999E-2</v>
      </c>
      <c r="AM119" s="9">
        <v>2.6892623000000001E-2</v>
      </c>
      <c r="AN119" s="9">
        <v>2.460992E-3</v>
      </c>
      <c r="AO119" s="9">
        <v>1.1212454E-2</v>
      </c>
      <c r="AP119" s="9">
        <v>1.8388822999999999E-2</v>
      </c>
      <c r="AQ119" s="9">
        <v>2.0668847000000001E-2</v>
      </c>
      <c r="AR119" s="10">
        <v>2.86535E-3</v>
      </c>
    </row>
    <row r="120" spans="1:44" hidden="1" outlineLevel="1" x14ac:dyDescent="0.25">
      <c r="A120" s="52" t="s">
        <v>755</v>
      </c>
      <c r="B120" s="20" t="str">
        <f>IFERROR(VLOOKUP(LEFT($A120,6),Data!$A:$F,2,FALSE),"")</f>
        <v>БЕ Озерки СЗ</v>
      </c>
      <c r="C120" s="4" t="str">
        <f>IFERROR(VLOOKUP(LEFT($A120,6),Data!$A:$F,4,FALSE),"")</f>
        <v>Озерки</v>
      </c>
      <c r="D120" s="4" t="str">
        <f>IFERROR(VLOOKUP(LEFT($A120,6),Data!$A:$F,5,FALSE),"")</f>
        <v>Стрит</v>
      </c>
      <c r="E120" s="4" t="str">
        <f>IFERROR(VLOOKUP(LEFT($A120,6),Data!$A:$F,8,FALSE),"")</f>
        <v/>
      </c>
      <c r="F120" s="4" t="str">
        <f>IFERROR(VLOOKUP(LEFT($A120,6),Data!$A:$F,7,FALSE),"")</f>
        <v/>
      </c>
      <c r="G120" s="4" t="str">
        <f>IFERROR(VLOOKUP(LEFT($A120,6),Data!$A:$F,6,FALSE),"")</f>
        <v>ОФТ</v>
      </c>
      <c r="H120" s="4" t="str">
        <f>IFERROR(VLOOKUP(LEFT($A120,6),Data!$A:$F,9,FALSE),"")</f>
        <v/>
      </c>
      <c r="I120" s="21" t="str">
        <f>IFERROR(VLOOKUP(LEFT($A120,6),Data!$A:$F,10,FALSE),"")</f>
        <v/>
      </c>
      <c r="J120" s="6" t="str">
        <f>IFERROR(VLOOKUP(LEFT($A120,6),Data!$A:$F,13,FALSE),"")</f>
        <v/>
      </c>
      <c r="K120" s="21" t="str">
        <f>IFERROR(VLOOKUP(LEFT($A120,6),Data!$A:$F,14,FALSE),"")</f>
        <v/>
      </c>
      <c r="L120" s="6">
        <v>1</v>
      </c>
      <c r="M120" s="4">
        <v>96766566.870000005</v>
      </c>
      <c r="N120" s="4">
        <v>218051</v>
      </c>
      <c r="O120" s="4">
        <f t="shared" si="1"/>
        <v>443.77951428794182</v>
      </c>
      <c r="P120" s="56">
        <v>78.900000000000006</v>
      </c>
      <c r="Q120" s="27">
        <v>0.47692299956726669</v>
      </c>
      <c r="R120" s="28">
        <v>0.36460841518727999</v>
      </c>
      <c r="S120" s="29">
        <v>0.1584685852454534</v>
      </c>
      <c r="T120" s="8">
        <v>0.129809861</v>
      </c>
      <c r="U120" s="9">
        <v>1.7195826000000001E-2</v>
      </c>
      <c r="V120" s="9">
        <v>8.6642070000000002E-3</v>
      </c>
      <c r="W120" s="9">
        <v>1.1692581000000001E-2</v>
      </c>
      <c r="X120" s="9">
        <v>1.4375784000000001E-2</v>
      </c>
      <c r="Y120" s="9">
        <v>6.0628565000000002E-2</v>
      </c>
      <c r="Z120" s="9">
        <v>1.8877685000000002E-2</v>
      </c>
      <c r="AA120" s="9">
        <v>3.3985606000000002E-2</v>
      </c>
      <c r="AB120" s="9">
        <v>4.6887365E-2</v>
      </c>
      <c r="AC120" s="9">
        <v>6.5728119000000002E-2</v>
      </c>
      <c r="AD120" s="9">
        <v>0.10066707599999999</v>
      </c>
      <c r="AE120" s="9">
        <v>3.1663397000000003E-2</v>
      </c>
      <c r="AF120" s="9">
        <v>4.8767207E-2</v>
      </c>
      <c r="AG120" s="9">
        <v>3.3722831000000002E-2</v>
      </c>
      <c r="AH120" s="9">
        <v>1.2842028E-2</v>
      </c>
      <c r="AI120" s="9">
        <v>0.12424391899999999</v>
      </c>
      <c r="AJ120" s="9">
        <v>2.4725659999999998E-3</v>
      </c>
      <c r="AK120" s="9">
        <v>7.9087378E-2</v>
      </c>
      <c r="AL120" s="9">
        <v>4.1157333999999997E-2</v>
      </c>
      <c r="AM120" s="9">
        <v>5.3628141999999997E-2</v>
      </c>
      <c r="AN120" s="9">
        <v>5.2912519999999998E-3</v>
      </c>
      <c r="AO120" s="9">
        <v>1.9119152E-2</v>
      </c>
      <c r="AP120" s="9">
        <v>1.5120244E-2</v>
      </c>
      <c r="AQ120" s="9">
        <v>1.9379840999999998E-2</v>
      </c>
      <c r="AR120" s="10">
        <v>4.9920349999999997E-3</v>
      </c>
    </row>
    <row r="121" spans="1:44" hidden="1" outlineLevel="1" x14ac:dyDescent="0.25">
      <c r="A121" s="52" t="s">
        <v>759</v>
      </c>
      <c r="B121" s="20" t="str">
        <f>IFERROR(VLOOKUP(LEFT($A121,6),Data!$A:$F,2,FALSE),"")</f>
        <v>БЕ Озерки СЗ</v>
      </c>
      <c r="C121" s="4" t="str">
        <f>IFERROR(VLOOKUP(LEFT($A121,6),Data!$A:$F,4,FALSE),"")</f>
        <v>Озерки</v>
      </c>
      <c r="D121" s="4" t="str">
        <f>IFERROR(VLOOKUP(LEFT($A121,6),Data!$A:$F,5,FALSE),"")</f>
        <v>Стрит</v>
      </c>
      <c r="E121" s="4" t="str">
        <f>IFERROR(VLOOKUP(LEFT($A121,6),Data!$A:$F,8,FALSE),"")</f>
        <v/>
      </c>
      <c r="F121" s="4" t="str">
        <f>IFERROR(VLOOKUP(LEFT($A121,6),Data!$A:$F,7,FALSE),"")</f>
        <v/>
      </c>
      <c r="G121" s="4" t="str">
        <f>IFERROR(VLOOKUP(LEFT($A121,6),Data!$A:$F,6,FALSE),"")</f>
        <v>ЗФТ</v>
      </c>
      <c r="H121" s="4" t="str">
        <f>IFERROR(VLOOKUP(LEFT($A121,6),Data!$A:$F,9,FALSE),"")</f>
        <v/>
      </c>
      <c r="I121" s="21" t="str">
        <f>IFERROR(VLOOKUP(LEFT($A121,6),Data!$A:$F,10,FALSE),"")</f>
        <v/>
      </c>
      <c r="J121" s="6" t="str">
        <f>IFERROR(VLOOKUP(LEFT($A121,6),Data!$A:$F,13,FALSE),"")</f>
        <v/>
      </c>
      <c r="K121" s="21" t="str">
        <f>IFERROR(VLOOKUP(LEFT($A121,6),Data!$A:$F,14,FALSE),"")</f>
        <v/>
      </c>
      <c r="L121" s="6">
        <v>1</v>
      </c>
      <c r="M121" s="4">
        <v>59725200.079999998</v>
      </c>
      <c r="N121" s="4">
        <v>147410</v>
      </c>
      <c r="O121" s="4">
        <f t="shared" si="1"/>
        <v>405.16382931958481</v>
      </c>
      <c r="P121" s="56">
        <v>67.8</v>
      </c>
      <c r="Q121" s="27">
        <v>0.46344372425108737</v>
      </c>
      <c r="R121" s="28">
        <v>0.3635663025819228</v>
      </c>
      <c r="S121" s="29">
        <v>0.17298997316699</v>
      </c>
      <c r="T121" s="8">
        <v>0.14428127600000001</v>
      </c>
      <c r="U121" s="9">
        <v>1.7130427E-2</v>
      </c>
      <c r="V121" s="9">
        <v>7.6166100000000002E-3</v>
      </c>
      <c r="W121" s="9">
        <v>1.2787122E-2</v>
      </c>
      <c r="X121" s="9">
        <v>1.7753919E-2</v>
      </c>
      <c r="Y121" s="9">
        <v>5.6066783000000002E-2</v>
      </c>
      <c r="Z121" s="9">
        <v>1.9085515000000001E-2</v>
      </c>
      <c r="AA121" s="9">
        <v>4.1697206000000001E-2</v>
      </c>
      <c r="AB121" s="9">
        <v>3.9252833000000001E-2</v>
      </c>
      <c r="AC121" s="9">
        <v>6.4304301999999994E-2</v>
      </c>
      <c r="AD121" s="9">
        <v>0.10598940599999999</v>
      </c>
      <c r="AE121" s="9">
        <v>3.8821809999999998E-2</v>
      </c>
      <c r="AF121" s="9">
        <v>5.3154211E-2</v>
      </c>
      <c r="AG121" s="9">
        <v>3.2734978999999997E-2</v>
      </c>
      <c r="AH121" s="9">
        <v>1.3193554E-2</v>
      </c>
      <c r="AI121" s="9">
        <v>0.155988985</v>
      </c>
      <c r="AJ121" s="9">
        <v>5.9698260000000001E-3</v>
      </c>
      <c r="AK121" s="9">
        <v>7.2172716999999997E-2</v>
      </c>
      <c r="AL121" s="9">
        <v>9.9448899999999996E-3</v>
      </c>
      <c r="AM121" s="9">
        <v>2.8473522000000001E-2</v>
      </c>
      <c r="AN121" s="9">
        <v>3.3039340000000001E-3</v>
      </c>
      <c r="AO121" s="9">
        <v>1.2708061999999999E-2</v>
      </c>
      <c r="AP121" s="9">
        <v>1.9517409999999999E-2</v>
      </c>
      <c r="AQ121" s="9">
        <v>2.4514425999999999E-2</v>
      </c>
      <c r="AR121" s="10">
        <v>3.5362739999999998E-3</v>
      </c>
    </row>
    <row r="122" spans="1:44" hidden="1" outlineLevel="1" x14ac:dyDescent="0.25">
      <c r="A122" s="52" t="s">
        <v>763</v>
      </c>
      <c r="B122" s="20" t="str">
        <f>IFERROR(VLOOKUP(LEFT($A122,6),Data!$A:$F,2,FALSE),"")</f>
        <v>БЕ Озерки СЗ</v>
      </c>
      <c r="C122" s="4" t="str">
        <f>IFERROR(VLOOKUP(LEFT($A122,6),Data!$A:$F,4,FALSE),"")</f>
        <v>Озерки</v>
      </c>
      <c r="D122" s="4" t="str">
        <f>IFERROR(VLOOKUP(LEFT($A122,6),Data!$A:$F,5,FALSE),"")</f>
        <v>Стрит</v>
      </c>
      <c r="E122" s="4" t="str">
        <f>IFERROR(VLOOKUP(LEFT($A122,6),Data!$A:$F,8,FALSE),"")</f>
        <v/>
      </c>
      <c r="F122" s="4" t="str">
        <f>IFERROR(VLOOKUP(LEFT($A122,6),Data!$A:$F,7,FALSE),"")</f>
        <v/>
      </c>
      <c r="G122" s="4" t="str">
        <f>IFERROR(VLOOKUP(LEFT($A122,6),Data!$A:$F,6,FALSE),"")</f>
        <v>ЗФТ</v>
      </c>
      <c r="H122" s="4" t="str">
        <f>IFERROR(VLOOKUP(LEFT($A122,6),Data!$A:$F,9,FALSE),"")</f>
        <v/>
      </c>
      <c r="I122" s="21" t="str">
        <f>IFERROR(VLOOKUP(LEFT($A122,6),Data!$A:$F,10,FALSE),"")</f>
        <v/>
      </c>
      <c r="J122" s="6" t="str">
        <f>IFERROR(VLOOKUP(LEFT($A122,6),Data!$A:$F,13,FALSE),"")</f>
        <v/>
      </c>
      <c r="K122" s="21" t="str">
        <f>IFERROR(VLOOKUP(LEFT($A122,6),Data!$A:$F,14,FALSE),"")</f>
        <v/>
      </c>
      <c r="L122" s="6">
        <v>1</v>
      </c>
      <c r="M122" s="4">
        <v>86411665.709999993</v>
      </c>
      <c r="N122" s="4">
        <v>200784</v>
      </c>
      <c r="O122" s="4">
        <f t="shared" si="1"/>
        <v>430.37127315921583</v>
      </c>
      <c r="P122" s="56">
        <v>36.4</v>
      </c>
      <c r="Q122" s="27">
        <v>0.47509090145208582</v>
      </c>
      <c r="R122" s="28">
        <v>0.35212543551219672</v>
      </c>
      <c r="S122" s="29">
        <v>0.17278366303571749</v>
      </c>
      <c r="T122" s="8">
        <v>0.15333603000000001</v>
      </c>
      <c r="U122" s="9">
        <v>1.7522319000000001E-2</v>
      </c>
      <c r="V122" s="9">
        <v>8.5287330000000001E-3</v>
      </c>
      <c r="W122" s="9">
        <v>1.1428264E-2</v>
      </c>
      <c r="X122" s="9">
        <v>2.2656994999999999E-2</v>
      </c>
      <c r="Y122" s="9">
        <v>6.5923372999999993E-2</v>
      </c>
      <c r="Z122" s="9">
        <v>1.88673E-2</v>
      </c>
      <c r="AA122" s="9">
        <v>3.7970354999999997E-2</v>
      </c>
      <c r="AB122" s="9">
        <v>3.4089574999999997E-2</v>
      </c>
      <c r="AC122" s="9">
        <v>6.9183456000000004E-2</v>
      </c>
      <c r="AD122" s="9">
        <v>0.11270430200000001</v>
      </c>
      <c r="AE122" s="9">
        <v>3.2678052999999999E-2</v>
      </c>
      <c r="AF122" s="9">
        <v>4.9589964E-2</v>
      </c>
      <c r="AG122" s="9">
        <v>3.4870274999999999E-2</v>
      </c>
      <c r="AH122" s="9">
        <v>1.3540669999999999E-2</v>
      </c>
      <c r="AI122" s="9">
        <v>0.15568700699999999</v>
      </c>
      <c r="AJ122" s="9">
        <v>1.6345789999999999E-3</v>
      </c>
      <c r="AK122" s="9">
        <v>7.5258704999999995E-2</v>
      </c>
      <c r="AL122" s="9">
        <v>1.1701552E-2</v>
      </c>
      <c r="AM122" s="9">
        <v>2.6421262000000001E-2</v>
      </c>
      <c r="AN122" s="9">
        <v>2.496669E-3</v>
      </c>
      <c r="AO122" s="9">
        <v>7.8193599999999992E-3</v>
      </c>
      <c r="AP122" s="9">
        <v>1.4093008000000001E-2</v>
      </c>
      <c r="AQ122" s="9">
        <v>1.9241247E-2</v>
      </c>
      <c r="AR122" s="10">
        <v>2.7569460000000001E-3</v>
      </c>
    </row>
    <row r="123" spans="1:44" hidden="1" outlineLevel="1" x14ac:dyDescent="0.25">
      <c r="A123" s="52" t="s">
        <v>765</v>
      </c>
      <c r="B123" s="20" t="str">
        <f>IFERROR(VLOOKUP(LEFT($A123,6),Data!$A:$F,2,FALSE),"")</f>
        <v>БЕ Озерки СЗ</v>
      </c>
      <c r="C123" s="4" t="str">
        <f>IFERROR(VLOOKUP(LEFT($A123,6),Data!$A:$F,4,FALSE),"")</f>
        <v>Озерки</v>
      </c>
      <c r="D123" s="4" t="str">
        <f>IFERROR(VLOOKUP(LEFT($A123,6),Data!$A:$F,5,FALSE),"")</f>
        <v>Стрит</v>
      </c>
      <c r="E123" s="4" t="str">
        <f>IFERROR(VLOOKUP(LEFT($A123,6),Data!$A:$F,8,FALSE),"")</f>
        <v/>
      </c>
      <c r="F123" s="4" t="str">
        <f>IFERROR(VLOOKUP(LEFT($A123,6),Data!$A:$F,7,FALSE),"")</f>
        <v/>
      </c>
      <c r="G123" s="4" t="str">
        <f>IFERROR(VLOOKUP(LEFT($A123,6),Data!$A:$F,6,FALSE),"")</f>
        <v>ЗФТ</v>
      </c>
      <c r="H123" s="4" t="str">
        <f>IFERROR(VLOOKUP(LEFT($A123,6),Data!$A:$F,9,FALSE),"")</f>
        <v/>
      </c>
      <c r="I123" s="21" t="str">
        <f>IFERROR(VLOOKUP(LEFT($A123,6),Data!$A:$F,10,FALSE),"")</f>
        <v/>
      </c>
      <c r="J123" s="6" t="str">
        <f>IFERROR(VLOOKUP(LEFT($A123,6),Data!$A:$F,13,FALSE),"")</f>
        <v/>
      </c>
      <c r="K123" s="21" t="str">
        <f>IFERROR(VLOOKUP(LEFT($A123,6),Data!$A:$F,14,FALSE),"")</f>
        <v/>
      </c>
      <c r="L123" s="6">
        <v>1</v>
      </c>
      <c r="M123" s="4">
        <v>46001921.329999998</v>
      </c>
      <c r="N123" s="4">
        <v>125698</v>
      </c>
      <c r="O123" s="4">
        <f t="shared" si="1"/>
        <v>365.97178419704369</v>
      </c>
      <c r="P123" s="56">
        <v>42</v>
      </c>
      <c r="Q123" s="27">
        <v>0.43667691417680871</v>
      </c>
      <c r="R123" s="28">
        <v>0.38078413541325951</v>
      </c>
      <c r="S123" s="29">
        <v>0.1825389504099319</v>
      </c>
      <c r="T123" s="8">
        <v>0.136313763</v>
      </c>
      <c r="U123" s="9">
        <v>1.6727562000000001E-2</v>
      </c>
      <c r="V123" s="9">
        <v>6.1420190000000003E-3</v>
      </c>
      <c r="W123" s="9">
        <v>1.1226241E-2</v>
      </c>
      <c r="X123" s="9">
        <v>2.1752918999999999E-2</v>
      </c>
      <c r="Y123" s="9">
        <v>4.3232226999999998E-2</v>
      </c>
      <c r="Z123" s="9">
        <v>1.9533183999999999E-2</v>
      </c>
      <c r="AA123" s="9">
        <v>3.2584643000000003E-2</v>
      </c>
      <c r="AB123" s="9">
        <v>3.5868351E-2</v>
      </c>
      <c r="AC123" s="9">
        <v>5.7364758000000002E-2</v>
      </c>
      <c r="AD123" s="9">
        <v>0.11988850199999999</v>
      </c>
      <c r="AE123" s="9">
        <v>4.2495264999999997E-2</v>
      </c>
      <c r="AF123" s="9">
        <v>5.2521974999999999E-2</v>
      </c>
      <c r="AG123" s="9">
        <v>2.7509393E-2</v>
      </c>
      <c r="AH123" s="9">
        <v>1.4629329E-2</v>
      </c>
      <c r="AI123" s="9">
        <v>0.19258946099999999</v>
      </c>
      <c r="AJ123" s="9">
        <v>5.1184120000000001E-3</v>
      </c>
      <c r="AK123" s="9">
        <v>7.4731137000000003E-2</v>
      </c>
      <c r="AL123" s="9">
        <v>4.0422500000000003E-4</v>
      </c>
      <c r="AM123" s="9">
        <v>3.3103742999999998E-2</v>
      </c>
      <c r="AN123" s="9">
        <v>4.0422540000000003E-3</v>
      </c>
      <c r="AO123" s="9">
        <v>9.2086259999999993E-3</v>
      </c>
      <c r="AP123" s="9">
        <v>1.6196347E-2</v>
      </c>
      <c r="AQ123" s="9">
        <v>2.2531567999999998E-2</v>
      </c>
      <c r="AR123" s="10">
        <v>4.2840969999999997E-3</v>
      </c>
    </row>
    <row r="124" spans="1:44" hidden="1" outlineLevel="1" x14ac:dyDescent="0.25">
      <c r="A124" s="52" t="s">
        <v>767</v>
      </c>
      <c r="B124" s="20" t="str">
        <f>IFERROR(VLOOKUP(LEFT($A124,6),Data!$A:$F,2,FALSE),"")</f>
        <v>БЕ Озерки СЗ</v>
      </c>
      <c r="C124" s="4" t="str">
        <f>IFERROR(VLOOKUP(LEFT($A124,6),Data!$A:$F,4,FALSE),"")</f>
        <v>Озерки</v>
      </c>
      <c r="D124" s="4" t="str">
        <f>IFERROR(VLOOKUP(LEFT($A124,6),Data!$A:$F,5,FALSE),"")</f>
        <v>Стрит</v>
      </c>
      <c r="E124" s="4" t="str">
        <f>IFERROR(VLOOKUP(LEFT($A124,6),Data!$A:$F,8,FALSE),"")</f>
        <v/>
      </c>
      <c r="F124" s="4" t="str">
        <f>IFERROR(VLOOKUP(LEFT($A124,6),Data!$A:$F,7,FALSE),"")</f>
        <v/>
      </c>
      <c r="G124" s="4" t="str">
        <f>IFERROR(VLOOKUP(LEFT($A124,6),Data!$A:$F,6,FALSE),"")</f>
        <v>ЗФТ</v>
      </c>
      <c r="H124" s="4" t="str">
        <f>IFERROR(VLOOKUP(LEFT($A124,6),Data!$A:$F,9,FALSE),"")</f>
        <v/>
      </c>
      <c r="I124" s="21" t="str">
        <f>IFERROR(VLOOKUP(LEFT($A124,6),Data!$A:$F,10,FALSE),"")</f>
        <v/>
      </c>
      <c r="J124" s="6" t="str">
        <f>IFERROR(VLOOKUP(LEFT($A124,6),Data!$A:$F,13,FALSE),"")</f>
        <v/>
      </c>
      <c r="K124" s="21" t="str">
        <f>IFERROR(VLOOKUP(LEFT($A124,6),Data!$A:$F,14,FALSE),"")</f>
        <v/>
      </c>
      <c r="L124" s="6">
        <v>1</v>
      </c>
      <c r="M124" s="4">
        <v>67302305.5</v>
      </c>
      <c r="N124" s="4">
        <v>145303</v>
      </c>
      <c r="O124" s="4">
        <f t="shared" si="1"/>
        <v>463.18593215556456</v>
      </c>
      <c r="P124" s="56">
        <v>46.2</v>
      </c>
      <c r="Q124" s="27">
        <v>0.48986197137330689</v>
      </c>
      <c r="R124" s="28">
        <v>0.35220017898946332</v>
      </c>
      <c r="S124" s="29">
        <v>0.15793784963722979</v>
      </c>
      <c r="T124" s="8">
        <v>0.15489899200000001</v>
      </c>
      <c r="U124" s="9">
        <v>1.9316956999999999E-2</v>
      </c>
      <c r="V124" s="9">
        <v>6.1153739999999998E-3</v>
      </c>
      <c r="W124" s="9">
        <v>1.0099561999999999E-2</v>
      </c>
      <c r="X124" s="9">
        <v>1.8921925999999999E-2</v>
      </c>
      <c r="Y124" s="9">
        <v>7.7393313000000005E-2</v>
      </c>
      <c r="Z124" s="9">
        <v>2.2906565E-2</v>
      </c>
      <c r="AA124" s="9">
        <v>3.8217358999999999E-2</v>
      </c>
      <c r="AB124" s="9">
        <v>3.8929549000000001E-2</v>
      </c>
      <c r="AC124" s="9">
        <v>6.9205401E-2</v>
      </c>
      <c r="AD124" s="9">
        <v>0.11048153600000001</v>
      </c>
      <c r="AE124" s="9">
        <v>3.4571465000000003E-2</v>
      </c>
      <c r="AF124" s="9">
        <v>5.2154539E-2</v>
      </c>
      <c r="AG124" s="9">
        <v>3.4259580999999997E-2</v>
      </c>
      <c r="AH124" s="9">
        <v>1.2701532999999999E-2</v>
      </c>
      <c r="AI124" s="9">
        <v>0.12744625700000001</v>
      </c>
      <c r="AJ124" s="9">
        <v>3.8914990000000001E-3</v>
      </c>
      <c r="AK124" s="9">
        <v>8.2686731999999999E-2</v>
      </c>
      <c r="AL124" s="9">
        <v>6.7252309999999999E-3</v>
      </c>
      <c r="AM124" s="9">
        <v>2.7948780999999999E-2</v>
      </c>
      <c r="AN124" s="9">
        <v>2.1022649999999999E-3</v>
      </c>
      <c r="AO124" s="9">
        <v>1.1502826000000001E-2</v>
      </c>
      <c r="AP124" s="9">
        <v>1.5222469000000001E-2</v>
      </c>
      <c r="AQ124" s="9">
        <v>1.8782581E-2</v>
      </c>
      <c r="AR124" s="10">
        <v>3.5177089999999999E-3</v>
      </c>
    </row>
    <row r="125" spans="1:44" hidden="1" outlineLevel="1" x14ac:dyDescent="0.25">
      <c r="A125" s="52" t="s">
        <v>769</v>
      </c>
      <c r="B125" s="20" t="str">
        <f>IFERROR(VLOOKUP(LEFT($A125,6),Data!$A:$F,2,FALSE),"")</f>
        <v>БЕ Озерки СЗ</v>
      </c>
      <c r="C125" s="4" t="str">
        <f>IFERROR(VLOOKUP(LEFT($A125,6),Data!$A:$F,4,FALSE),"")</f>
        <v>Озерки</v>
      </c>
      <c r="D125" s="4" t="str">
        <f>IFERROR(VLOOKUP(LEFT($A125,6),Data!$A:$F,5,FALSE),"")</f>
        <v>Стрит</v>
      </c>
      <c r="E125" s="4" t="str">
        <f>IFERROR(VLOOKUP(LEFT($A125,6),Data!$A:$F,8,FALSE),"")</f>
        <v/>
      </c>
      <c r="F125" s="4" t="str">
        <f>IFERROR(VLOOKUP(LEFT($A125,6),Data!$A:$F,7,FALSE),"")</f>
        <v/>
      </c>
      <c r="G125" s="4" t="str">
        <f>IFERROR(VLOOKUP(LEFT($A125,6),Data!$A:$F,6,FALSE),"")</f>
        <v>ОФТ</v>
      </c>
      <c r="H125" s="4" t="str">
        <f>IFERROR(VLOOKUP(LEFT($A125,6),Data!$A:$F,9,FALSE),"")</f>
        <v/>
      </c>
      <c r="I125" s="21" t="str">
        <f>IFERROR(VLOOKUP(LEFT($A125,6),Data!$A:$F,10,FALSE),"")</f>
        <v/>
      </c>
      <c r="J125" s="6" t="str">
        <f>IFERROR(VLOOKUP(LEFT($A125,6),Data!$A:$F,13,FALSE),"")</f>
        <v/>
      </c>
      <c r="K125" s="21" t="str">
        <f>IFERROR(VLOOKUP(LEFT($A125,6),Data!$A:$F,14,FALSE),"")</f>
        <v/>
      </c>
      <c r="L125" s="6">
        <v>1</v>
      </c>
      <c r="M125" s="4">
        <v>41689896.399999999</v>
      </c>
      <c r="N125" s="4">
        <v>99167</v>
      </c>
      <c r="O125" s="4">
        <f t="shared" si="1"/>
        <v>420.40090352637469</v>
      </c>
      <c r="P125" s="56">
        <v>84.8</v>
      </c>
      <c r="Q125" s="27">
        <v>0.48939022892126799</v>
      </c>
      <c r="R125" s="28">
        <v>0.35034943991020417</v>
      </c>
      <c r="S125" s="29">
        <v>0.1602603311685277</v>
      </c>
      <c r="T125" s="8">
        <v>0.13228014799999999</v>
      </c>
      <c r="U125" s="9">
        <v>1.7992689999999999E-2</v>
      </c>
      <c r="V125" s="9">
        <v>5.0156630000000001E-3</v>
      </c>
      <c r="W125" s="9">
        <v>1.0459474999999999E-2</v>
      </c>
      <c r="X125" s="9">
        <v>1.5554541E-2</v>
      </c>
      <c r="Y125" s="9">
        <v>4.3008088999999999E-2</v>
      </c>
      <c r="Z125" s="9">
        <v>1.7373342E-2</v>
      </c>
      <c r="AA125" s="9">
        <v>2.9929668E-2</v>
      </c>
      <c r="AB125" s="9">
        <v>3.0617895999999999E-2</v>
      </c>
      <c r="AC125" s="9">
        <v>6.0816794E-2</v>
      </c>
      <c r="AD125" s="9">
        <v>0.10192641299999999</v>
      </c>
      <c r="AE125" s="9">
        <v>3.3184757000000002E-2</v>
      </c>
      <c r="AF125" s="9">
        <v>4.7223813000000003E-2</v>
      </c>
      <c r="AG125" s="9">
        <v>2.7296463999999999E-2</v>
      </c>
      <c r="AH125" s="9">
        <v>1.2768032E-2</v>
      </c>
      <c r="AI125" s="9">
        <v>0.14784709100000001</v>
      </c>
      <c r="AJ125" s="9">
        <v>3.8111680000000002E-3</v>
      </c>
      <c r="AK125" s="9">
        <v>8.6428642E-2</v>
      </c>
      <c r="AL125" s="9">
        <v>3.9494797999999998E-2</v>
      </c>
      <c r="AM125" s="9">
        <v>5.7307464000000002E-2</v>
      </c>
      <c r="AN125" s="9">
        <v>7.1932139999999999E-3</v>
      </c>
      <c r="AO125" s="9">
        <v>2.8985951999999999E-2</v>
      </c>
      <c r="AP125" s="9">
        <v>1.5885577000000001E-2</v>
      </c>
      <c r="AQ125" s="9">
        <v>2.2210042999999999E-2</v>
      </c>
      <c r="AR125" s="10">
        <v>5.3882640000000002E-3</v>
      </c>
    </row>
    <row r="126" spans="1:44" hidden="1" outlineLevel="1" x14ac:dyDescent="0.25">
      <c r="A126" s="52" t="s">
        <v>771</v>
      </c>
      <c r="B126" s="20" t="str">
        <f>IFERROR(VLOOKUP(LEFT($A126,6),Data!$A:$F,2,FALSE),"")</f>
        <v>БЕ Озерки СЗ</v>
      </c>
      <c r="C126" s="4" t="str">
        <f>IFERROR(VLOOKUP(LEFT($A126,6),Data!$A:$F,4,FALSE),"")</f>
        <v>Озерки</v>
      </c>
      <c r="D126" s="4" t="str">
        <f>IFERROR(VLOOKUP(LEFT($A126,6),Data!$A:$F,5,FALSE),"")</f>
        <v>Стрит</v>
      </c>
      <c r="E126" s="4" t="str">
        <f>IFERROR(VLOOKUP(LEFT($A126,6),Data!$A:$F,8,FALSE),"")</f>
        <v/>
      </c>
      <c r="F126" s="4" t="str">
        <f>IFERROR(VLOOKUP(LEFT($A126,6),Data!$A:$F,7,FALSE),"")</f>
        <v/>
      </c>
      <c r="G126" s="4" t="str">
        <f>IFERROR(VLOOKUP(LEFT($A126,6),Data!$A:$F,6,FALSE),"")</f>
        <v>ЗФТ</v>
      </c>
      <c r="H126" s="4" t="str">
        <f>IFERROR(VLOOKUP(LEFT($A126,6),Data!$A:$F,9,FALSE),"")</f>
        <v/>
      </c>
      <c r="I126" s="21" t="str">
        <f>IFERROR(VLOOKUP(LEFT($A126,6),Data!$A:$F,10,FALSE),"")</f>
        <v/>
      </c>
      <c r="J126" s="6" t="str">
        <f>IFERROR(VLOOKUP(LEFT($A126,6),Data!$A:$F,13,FALSE),"")</f>
        <v/>
      </c>
      <c r="K126" s="21" t="str">
        <f>IFERROR(VLOOKUP(LEFT($A126,6),Data!$A:$F,14,FALSE),"")</f>
        <v/>
      </c>
      <c r="L126" s="6">
        <v>1</v>
      </c>
      <c r="M126" s="4">
        <v>70724583.079999998</v>
      </c>
      <c r="N126" s="4">
        <v>155188</v>
      </c>
      <c r="O126" s="4">
        <f t="shared" si="1"/>
        <v>455.73487047967626</v>
      </c>
      <c r="P126" s="56">
        <v>40.6</v>
      </c>
      <c r="Q126" s="27">
        <v>0.49155099288279619</v>
      </c>
      <c r="R126" s="28">
        <v>0.34873061580614151</v>
      </c>
      <c r="S126" s="29">
        <v>0.15971839131106241</v>
      </c>
      <c r="T126" s="8">
        <v>0.12784575400000001</v>
      </c>
      <c r="U126" s="9">
        <v>1.8019033E-2</v>
      </c>
      <c r="V126" s="9">
        <v>9.3383919999999992E-3</v>
      </c>
      <c r="W126" s="9">
        <v>8.6176859999999994E-3</v>
      </c>
      <c r="X126" s="9">
        <v>1.8411205999999999E-2</v>
      </c>
      <c r="Y126" s="9">
        <v>5.1637615999999997E-2</v>
      </c>
      <c r="Z126" s="9">
        <v>1.9268637000000002E-2</v>
      </c>
      <c r="AA126" s="9">
        <v>3.9121113999999999E-2</v>
      </c>
      <c r="AB126" s="9">
        <v>4.5165902000000001E-2</v>
      </c>
      <c r="AC126" s="9">
        <v>6.8212543E-2</v>
      </c>
      <c r="AD126" s="9">
        <v>0.108870629</v>
      </c>
      <c r="AE126" s="9">
        <v>3.6098919E-2</v>
      </c>
      <c r="AF126" s="9">
        <v>5.2559823999999998E-2</v>
      </c>
      <c r="AG126" s="9">
        <v>3.4110115000000003E-2</v>
      </c>
      <c r="AH126" s="9">
        <v>1.2931017E-2</v>
      </c>
      <c r="AI126" s="9">
        <v>0.14923900800000001</v>
      </c>
      <c r="AJ126" s="9">
        <v>4.1460120000000001E-3</v>
      </c>
      <c r="AK126" s="9">
        <v>0.103887304</v>
      </c>
      <c r="AL126" s="9">
        <v>1.5083155000000001E-2</v>
      </c>
      <c r="AM126" s="9">
        <v>2.9376332000000002E-2</v>
      </c>
      <c r="AN126" s="9">
        <v>2.4227810000000002E-3</v>
      </c>
      <c r="AO126" s="9">
        <v>8.7704559999999994E-3</v>
      </c>
      <c r="AP126" s="9">
        <v>1.1863188E-2</v>
      </c>
      <c r="AQ126" s="9">
        <v>2.224957E-2</v>
      </c>
      <c r="AR126" s="10">
        <v>2.753808E-3</v>
      </c>
    </row>
    <row r="127" spans="1:44" hidden="1" outlineLevel="1" x14ac:dyDescent="0.25">
      <c r="A127" s="52" t="s">
        <v>789</v>
      </c>
      <c r="B127" s="20" t="str">
        <f>IFERROR(VLOOKUP(LEFT($A127,6),Data!$A:$F,2,FALSE),"")</f>
        <v>БЕ Сибирь</v>
      </c>
      <c r="C127" s="4" t="str">
        <f>IFERROR(VLOOKUP(LEFT($A127,6),Data!$A:$F,4,FALSE),"")</f>
        <v>Озерки</v>
      </c>
      <c r="D127" s="4" t="str">
        <f>IFERROR(VLOOKUP(LEFT($A127,6),Data!$A:$F,5,FALSE),"")</f>
        <v>Стрит</v>
      </c>
      <c r="E127" s="4" t="str">
        <f>IFERROR(VLOOKUP(LEFT($A127,6),Data!$A:$F,8,FALSE),"")</f>
        <v/>
      </c>
      <c r="F127" s="4" t="str">
        <f>IFERROR(VLOOKUP(LEFT($A127,6),Data!$A:$F,7,FALSE),"")</f>
        <v/>
      </c>
      <c r="G127" s="4" t="str">
        <f>IFERROR(VLOOKUP(LEFT($A127,6),Data!$A:$F,6,FALSE),"")</f>
        <v>ЗФТ</v>
      </c>
      <c r="H127" s="4" t="str">
        <f>IFERROR(VLOOKUP(LEFT($A127,6),Data!$A:$F,9,FALSE),"")</f>
        <v/>
      </c>
      <c r="I127" s="21" t="str">
        <f>IFERROR(VLOOKUP(LEFT($A127,6),Data!$A:$F,10,FALSE),"")</f>
        <v/>
      </c>
      <c r="J127" s="6" t="str">
        <f>IFERROR(VLOOKUP(LEFT($A127,6),Data!$A:$F,13,FALSE),"")</f>
        <v/>
      </c>
      <c r="K127" s="21" t="str">
        <f>IFERROR(VLOOKUP(LEFT($A127,6),Data!$A:$F,14,FALSE),"")</f>
        <v/>
      </c>
      <c r="L127" s="6">
        <v>1</v>
      </c>
      <c r="M127" s="4">
        <v>45420421.07</v>
      </c>
      <c r="N127" s="4">
        <v>114565</v>
      </c>
      <c r="O127" s="4">
        <f t="shared" si="1"/>
        <v>396.45983563915684</v>
      </c>
      <c r="P127" s="56">
        <v>42</v>
      </c>
      <c r="Q127" s="27">
        <v>0.4993541859001655</v>
      </c>
      <c r="R127" s="28">
        <v>0.33990716226345569</v>
      </c>
      <c r="S127" s="29">
        <v>0.16073865183637859</v>
      </c>
      <c r="T127" s="8">
        <v>0.136973015</v>
      </c>
      <c r="U127" s="9">
        <v>3.3294848000000002E-2</v>
      </c>
      <c r="V127" s="9">
        <v>1.0116047E-2</v>
      </c>
      <c r="W127" s="9">
        <v>1.320867E-2</v>
      </c>
      <c r="X127" s="9">
        <v>1.7107147E-2</v>
      </c>
      <c r="Y127" s="9">
        <v>5.5057284999999997E-2</v>
      </c>
      <c r="Z127" s="9">
        <v>1.7947247E-2</v>
      </c>
      <c r="AA127" s="9">
        <v>4.0194082999999999E-2</v>
      </c>
      <c r="AB127" s="9">
        <v>4.6402405000000001E-2</v>
      </c>
      <c r="AC127" s="9">
        <v>6.4591517000000001E-2</v>
      </c>
      <c r="AD127" s="9">
        <v>0.117196757</v>
      </c>
      <c r="AE127" s="9">
        <v>3.5332084E-2</v>
      </c>
      <c r="AF127" s="9">
        <v>4.0857310000000001E-2</v>
      </c>
      <c r="AG127" s="9">
        <v>2.3104446000000001E-2</v>
      </c>
      <c r="AH127" s="9">
        <v>1.3142005999999999E-2</v>
      </c>
      <c r="AI127" s="9">
        <v>0.14142659099999999</v>
      </c>
      <c r="AJ127" s="9">
        <v>8.8765349999999996E-3</v>
      </c>
      <c r="AK127" s="9">
        <v>8.4651371000000003E-2</v>
      </c>
      <c r="AL127" s="9">
        <v>8.7536869999999996E-3</v>
      </c>
      <c r="AM127" s="9">
        <v>3.4892512000000001E-2</v>
      </c>
      <c r="AN127" s="9">
        <v>3.3585500000000001E-3</v>
      </c>
      <c r="AO127" s="9">
        <v>1.0003458999999999E-2</v>
      </c>
      <c r="AP127" s="9">
        <v>1.8270198000000001E-2</v>
      </c>
      <c r="AQ127" s="9">
        <v>2.1708887E-2</v>
      </c>
      <c r="AR127" s="10">
        <v>3.5333439999999999E-3</v>
      </c>
    </row>
    <row r="128" spans="1:44" hidden="1" outlineLevel="1" x14ac:dyDescent="0.25">
      <c r="A128" s="52" t="s">
        <v>791</v>
      </c>
      <c r="B128" s="20" t="str">
        <f>IFERROR(VLOOKUP(LEFT($A128,6),Data!$A:$F,2,FALSE),"")</f>
        <v>БЕ Сибирь</v>
      </c>
      <c r="C128" s="4" t="str">
        <f>IFERROR(VLOOKUP(LEFT($A128,6),Data!$A:$F,4,FALSE),"")</f>
        <v>Озерки</v>
      </c>
      <c r="D128" s="4" t="str">
        <f>IFERROR(VLOOKUP(LEFT($A128,6),Data!$A:$F,5,FALSE),"")</f>
        <v>Стрит</v>
      </c>
      <c r="E128" s="4" t="str">
        <f>IFERROR(VLOOKUP(LEFT($A128,6),Data!$A:$F,8,FALSE),"")</f>
        <v/>
      </c>
      <c r="F128" s="4" t="str">
        <f>IFERROR(VLOOKUP(LEFT($A128,6),Data!$A:$F,7,FALSE),"")</f>
        <v/>
      </c>
      <c r="G128" s="4" t="str">
        <f>IFERROR(VLOOKUP(LEFT($A128,6),Data!$A:$F,6,FALSE),"")</f>
        <v>ЗФТ</v>
      </c>
      <c r="H128" s="4" t="str">
        <f>IFERROR(VLOOKUP(LEFT($A128,6),Data!$A:$F,9,FALSE),"")</f>
        <v/>
      </c>
      <c r="I128" s="21" t="str">
        <f>IFERROR(VLOOKUP(LEFT($A128,6),Data!$A:$F,10,FALSE),"")</f>
        <v/>
      </c>
      <c r="J128" s="6" t="str">
        <f>IFERROR(VLOOKUP(LEFT($A128,6),Data!$A:$F,13,FALSE),"")</f>
        <v/>
      </c>
      <c r="K128" s="21" t="str">
        <f>IFERROR(VLOOKUP(LEFT($A128,6),Data!$A:$F,14,FALSE),"")</f>
        <v/>
      </c>
      <c r="L128" s="6">
        <v>1</v>
      </c>
      <c r="M128" s="4">
        <v>95219376.530000001</v>
      </c>
      <c r="N128" s="4">
        <v>220243</v>
      </c>
      <c r="O128" s="4">
        <f t="shared" si="1"/>
        <v>432.33781109955822</v>
      </c>
      <c r="P128" s="56">
        <v>110.6</v>
      </c>
      <c r="Q128" s="27">
        <v>0.49554074446704111</v>
      </c>
      <c r="R128" s="28">
        <v>0.34399143552240252</v>
      </c>
      <c r="S128" s="29">
        <v>0.1604678200105564</v>
      </c>
      <c r="T128" s="8">
        <v>0.11613330600000001</v>
      </c>
      <c r="U128" s="9">
        <v>2.8621276000000001E-2</v>
      </c>
      <c r="V128" s="9">
        <v>1.4351239999999999E-2</v>
      </c>
      <c r="W128" s="9">
        <v>1.4462030000000001E-2</v>
      </c>
      <c r="X128" s="9">
        <v>1.7026858999999998E-2</v>
      </c>
      <c r="Y128" s="9">
        <v>8.6681591000000002E-2</v>
      </c>
      <c r="Z128" s="9">
        <v>1.5267831000000001E-2</v>
      </c>
      <c r="AA128" s="9">
        <v>4.2598663000000002E-2</v>
      </c>
      <c r="AB128" s="9">
        <v>6.3782238000000005E-2</v>
      </c>
      <c r="AC128" s="9">
        <v>7.0957301E-2</v>
      </c>
      <c r="AD128" s="9">
        <v>0.112404583</v>
      </c>
      <c r="AE128" s="9">
        <v>2.9064356E-2</v>
      </c>
      <c r="AF128" s="9">
        <v>4.0978246000000003E-2</v>
      </c>
      <c r="AG128" s="9">
        <v>2.5277408000000001E-2</v>
      </c>
      <c r="AH128" s="9">
        <v>1.2554249999999999E-2</v>
      </c>
      <c r="AI128" s="9">
        <v>0.12450085299999999</v>
      </c>
      <c r="AJ128" s="9">
        <v>3.039838E-3</v>
      </c>
      <c r="AK128" s="9">
        <v>8.1724282999999995E-2</v>
      </c>
      <c r="AL128" s="9">
        <v>2.071798E-2</v>
      </c>
      <c r="AM128" s="9">
        <v>3.3792678E-2</v>
      </c>
      <c r="AN128" s="9">
        <v>4.233316E-3</v>
      </c>
      <c r="AO128" s="9">
        <v>4.8673839999999998E-3</v>
      </c>
      <c r="AP128" s="9">
        <v>1.5181310999999999E-2</v>
      </c>
      <c r="AQ128" s="9">
        <v>1.8473179999999999E-2</v>
      </c>
      <c r="AR128" s="10">
        <v>3.3079979999999999E-3</v>
      </c>
    </row>
    <row r="129" spans="1:44" hidden="1" outlineLevel="1" x14ac:dyDescent="0.25">
      <c r="A129" s="52" t="s">
        <v>939</v>
      </c>
      <c r="B129" s="20" t="str">
        <f>IFERROR(VLOOKUP(LEFT($A129,6),Data!$A:$F,2,FALSE),"")</f>
        <v>БЕ Озерки СЗ</v>
      </c>
      <c r="C129" s="4" t="str">
        <f>IFERROR(VLOOKUP(LEFT($A129,6),Data!$A:$F,4,FALSE),"")</f>
        <v>Озерки</v>
      </c>
      <c r="D129" s="4" t="str">
        <f>IFERROR(VLOOKUP(LEFT($A129,6),Data!$A:$F,5,FALSE),"")</f>
        <v>Стрит</v>
      </c>
      <c r="E129" s="4" t="str">
        <f>IFERROR(VLOOKUP(LEFT($A129,6),Data!$A:$F,8,FALSE),"")</f>
        <v/>
      </c>
      <c r="F129" s="4" t="str">
        <f>IFERROR(VLOOKUP(LEFT($A129,6),Data!$A:$F,7,FALSE),"")</f>
        <v/>
      </c>
      <c r="G129" s="4" t="str">
        <f>IFERROR(VLOOKUP(LEFT($A129,6),Data!$A:$F,6,FALSE),"")</f>
        <v>ЗФТ</v>
      </c>
      <c r="H129" s="4" t="str">
        <f>IFERROR(VLOOKUP(LEFT($A129,6),Data!$A:$F,9,FALSE),"")</f>
        <v/>
      </c>
      <c r="I129" s="21" t="str">
        <f>IFERROR(VLOOKUP(LEFT($A129,6),Data!$A:$F,10,FALSE),"")</f>
        <v/>
      </c>
      <c r="J129" s="6" t="str">
        <f>IFERROR(VLOOKUP(LEFT($A129,6),Data!$A:$F,13,FALSE),"")</f>
        <v/>
      </c>
      <c r="K129" s="21" t="str">
        <f>IFERROR(VLOOKUP(LEFT($A129,6),Data!$A:$F,14,FALSE),"")</f>
        <v/>
      </c>
      <c r="L129" s="6">
        <v>1</v>
      </c>
      <c r="M129" s="4">
        <v>73103019.140000001</v>
      </c>
      <c r="N129" s="4">
        <v>150094</v>
      </c>
      <c r="O129" s="4">
        <f t="shared" si="1"/>
        <v>487.04824403373885</v>
      </c>
      <c r="P129" s="56">
        <v>52.7</v>
      </c>
      <c r="Q129" s="27">
        <v>0.51970349325461918</v>
      </c>
      <c r="R129" s="28">
        <v>0.34360126084603249</v>
      </c>
      <c r="S129" s="29">
        <v>0.13669524589934839</v>
      </c>
      <c r="T129" s="8">
        <v>0.10522369600000001</v>
      </c>
      <c r="U129" s="9">
        <v>1.560507E-2</v>
      </c>
      <c r="V129" s="9">
        <v>1.1605135000000001E-2</v>
      </c>
      <c r="W129" s="9">
        <v>1.1847352E-2</v>
      </c>
      <c r="X129" s="9">
        <v>2.0742182000000001E-2</v>
      </c>
      <c r="Y129" s="9">
        <v>4.4066240999999999E-2</v>
      </c>
      <c r="Z129" s="9">
        <v>1.6604921000000002E-2</v>
      </c>
      <c r="AA129" s="9">
        <v>3.5830617000000002E-2</v>
      </c>
      <c r="AB129" s="9">
        <v>5.4410913999999998E-2</v>
      </c>
      <c r="AC129" s="9">
        <v>6.0243077999999999E-2</v>
      </c>
      <c r="AD129" s="9">
        <v>0.118149146</v>
      </c>
      <c r="AE129" s="9">
        <v>3.266993E-2</v>
      </c>
      <c r="AF129" s="9">
        <v>5.1594782999999998E-2</v>
      </c>
      <c r="AG129" s="9">
        <v>2.5067335999999999E-2</v>
      </c>
      <c r="AH129" s="9">
        <v>1.7754540999999999E-2</v>
      </c>
      <c r="AI129" s="9">
        <v>0.162511988</v>
      </c>
      <c r="AJ129" s="9">
        <v>4.3248039999999998E-3</v>
      </c>
      <c r="AK129" s="9">
        <v>0.105324731</v>
      </c>
      <c r="AL129" s="9">
        <v>2.3755836999999998E-2</v>
      </c>
      <c r="AM129" s="9">
        <v>3.5228964000000001E-2</v>
      </c>
      <c r="AN129" s="9">
        <v>3.5100410000000002E-3</v>
      </c>
      <c r="AO129" s="9">
        <v>4.7728370000000003E-3</v>
      </c>
      <c r="AP129" s="9">
        <v>1.5037277999999999E-2</v>
      </c>
      <c r="AQ129" s="9">
        <v>2.0007916000000001E-2</v>
      </c>
      <c r="AR129" s="10">
        <v>4.1106629999999996E-3</v>
      </c>
    </row>
    <row r="130" spans="1:44" hidden="1" outlineLevel="1" x14ac:dyDescent="0.25">
      <c r="A130" s="52" t="s">
        <v>955</v>
      </c>
      <c r="B130" s="20" t="str">
        <f>IFERROR(VLOOKUP(LEFT($A130,6),Data!$A:$F,2,FALSE),"")</f>
        <v>БЕ Озерки СЗ</v>
      </c>
      <c r="C130" s="4" t="str">
        <f>IFERROR(VLOOKUP(LEFT($A130,6),Data!$A:$F,4,FALSE),"")</f>
        <v>Озерки</v>
      </c>
      <c r="D130" s="4" t="str">
        <f>IFERROR(VLOOKUP(LEFT($A130,6),Data!$A:$F,5,FALSE),"")</f>
        <v>Стрит</v>
      </c>
      <c r="E130" s="4" t="str">
        <f>IFERROR(VLOOKUP(LEFT($A130,6),Data!$A:$F,8,FALSE),"")</f>
        <v/>
      </c>
      <c r="F130" s="4" t="str">
        <f>IFERROR(VLOOKUP(LEFT($A130,6),Data!$A:$F,7,FALSE),"")</f>
        <v/>
      </c>
      <c r="G130" s="4" t="str">
        <f>IFERROR(VLOOKUP(LEFT($A130,6),Data!$A:$F,6,FALSE),"")</f>
        <v>ОФТ</v>
      </c>
      <c r="H130" s="4" t="str">
        <f>IFERROR(VLOOKUP(LEFT($A130,6),Data!$A:$F,9,FALSE),"")</f>
        <v/>
      </c>
      <c r="I130" s="21" t="str">
        <f>IFERROR(VLOOKUP(LEFT($A130,6),Data!$A:$F,10,FALSE),"")</f>
        <v/>
      </c>
      <c r="J130" s="6" t="str">
        <f>IFERROR(VLOOKUP(LEFT($A130,6),Data!$A:$F,13,FALSE),"")</f>
        <v/>
      </c>
      <c r="K130" s="21" t="str">
        <f>IFERROR(VLOOKUP(LEFT($A130,6),Data!$A:$F,14,FALSE),"")</f>
        <v/>
      </c>
      <c r="L130" s="6">
        <v>1</v>
      </c>
      <c r="M130" s="4">
        <v>84630586.189999998</v>
      </c>
      <c r="N130" s="4">
        <v>171466</v>
      </c>
      <c r="O130" s="4">
        <f t="shared" si="1"/>
        <v>493.5706565149942</v>
      </c>
      <c r="P130" s="56">
        <v>35.6</v>
      </c>
      <c r="Q130" s="27">
        <v>0.52299401715917326</v>
      </c>
      <c r="R130" s="28">
        <v>0.33457387697698909</v>
      </c>
      <c r="S130" s="29">
        <v>0.1424321058638377</v>
      </c>
      <c r="T130" s="8">
        <v>0.13012072099999999</v>
      </c>
      <c r="U130" s="9">
        <v>1.4384704E-2</v>
      </c>
      <c r="V130" s="9">
        <v>1.1177026E-2</v>
      </c>
      <c r="W130" s="9">
        <v>8.9531820000000005E-3</v>
      </c>
      <c r="X130" s="9">
        <v>1.6848126000000001E-2</v>
      </c>
      <c r="Y130" s="9">
        <v>5.4838142999999999E-2</v>
      </c>
      <c r="Z130" s="9">
        <v>1.5458265000000001E-2</v>
      </c>
      <c r="AA130" s="9">
        <v>3.3684077999999999E-2</v>
      </c>
      <c r="AB130" s="9">
        <v>4.7892413000000002E-2</v>
      </c>
      <c r="AC130" s="9">
        <v>7.2383379999999997E-2</v>
      </c>
      <c r="AD130" s="9">
        <v>0.111648627</v>
      </c>
      <c r="AE130" s="9">
        <v>2.9138147999999999E-2</v>
      </c>
      <c r="AF130" s="9">
        <v>5.1055521999999999E-2</v>
      </c>
      <c r="AG130" s="9">
        <v>2.6036654999999999E-2</v>
      </c>
      <c r="AH130" s="9">
        <v>1.3367365000000001E-2</v>
      </c>
      <c r="AI130" s="9">
        <v>0.13112397200000001</v>
      </c>
      <c r="AJ130" s="9">
        <v>3.1193079999999999E-3</v>
      </c>
      <c r="AK130" s="9">
        <v>0.109126534</v>
      </c>
      <c r="AL130" s="9">
        <v>2.5728289000000001E-2</v>
      </c>
      <c r="AM130" s="9">
        <v>3.5979301999999998E-2</v>
      </c>
      <c r="AN130" s="9">
        <v>6.210882E-3</v>
      </c>
      <c r="AO130" s="9">
        <v>8.363812E-3</v>
      </c>
      <c r="AP130" s="9">
        <v>1.2789922E-2</v>
      </c>
      <c r="AQ130" s="9">
        <v>2.6581949000000001E-2</v>
      </c>
      <c r="AR130" s="10">
        <v>3.9896740000000003E-3</v>
      </c>
    </row>
    <row r="131" spans="1:44" hidden="1" outlineLevel="1" x14ac:dyDescent="0.25">
      <c r="A131" s="52" t="s">
        <v>959</v>
      </c>
      <c r="B131" s="20" t="str">
        <f>IFERROR(VLOOKUP(LEFT($A131,6),Data!$A:$F,2,FALSE),"")</f>
        <v>БЕ Озерки СЗ</v>
      </c>
      <c r="C131" s="4" t="str">
        <f>IFERROR(VLOOKUP(LEFT($A131,6),Data!$A:$F,4,FALSE),"")</f>
        <v>Озерки</v>
      </c>
      <c r="D131" s="4" t="str">
        <f>IFERROR(VLOOKUP(LEFT($A131,6),Data!$A:$F,5,FALSE),"")</f>
        <v>Стрит</v>
      </c>
      <c r="E131" s="4" t="str">
        <f>IFERROR(VLOOKUP(LEFT($A131,6),Data!$A:$F,8,FALSE),"")</f>
        <v/>
      </c>
      <c r="F131" s="4" t="str">
        <f>IFERROR(VLOOKUP(LEFT($A131,6),Data!$A:$F,7,FALSE),"")</f>
        <v/>
      </c>
      <c r="G131" s="4" t="str">
        <f>IFERROR(VLOOKUP(LEFT($A131,6),Data!$A:$F,6,FALSE),"")</f>
        <v>ЗФТ</v>
      </c>
      <c r="H131" s="4" t="str">
        <f>IFERROR(VLOOKUP(LEFT($A131,6),Data!$A:$F,9,FALSE),"")</f>
        <v/>
      </c>
      <c r="I131" s="21" t="str">
        <f>IFERROR(VLOOKUP(LEFT($A131,6),Data!$A:$F,10,FALSE),"")</f>
        <v/>
      </c>
      <c r="J131" s="6" t="str">
        <f>IFERROR(VLOOKUP(LEFT($A131,6),Data!$A:$F,13,FALSE),"")</f>
        <v/>
      </c>
      <c r="K131" s="21" t="str">
        <f>IFERROR(VLOOKUP(LEFT($A131,6),Data!$A:$F,14,FALSE),"")</f>
        <v/>
      </c>
      <c r="L131" s="6">
        <v>1</v>
      </c>
      <c r="M131" s="4">
        <v>36593052.049999997</v>
      </c>
      <c r="N131" s="4">
        <v>93110</v>
      </c>
      <c r="O131" s="4">
        <f t="shared" si="1"/>
        <v>393.00882880463962</v>
      </c>
      <c r="P131" s="56">
        <v>29.4</v>
      </c>
      <c r="Q131" s="27">
        <v>0.48307906038513021</v>
      </c>
      <c r="R131" s="28">
        <v>0.3475711059643895</v>
      </c>
      <c r="S131" s="29">
        <v>0.16934983365048031</v>
      </c>
      <c r="T131" s="8">
        <v>0.12388173399999999</v>
      </c>
      <c r="U131" s="9">
        <v>1.6701731000000001E-2</v>
      </c>
      <c r="V131" s="9">
        <v>7.6888709999999999E-3</v>
      </c>
      <c r="W131" s="9">
        <v>1.0342357E-2</v>
      </c>
      <c r="X131" s="9">
        <v>1.7117059E-2</v>
      </c>
      <c r="Y131" s="9">
        <v>6.5768057000000005E-2</v>
      </c>
      <c r="Z131" s="9">
        <v>1.8284860999999999E-2</v>
      </c>
      <c r="AA131" s="9">
        <v>3.3241732000000003E-2</v>
      </c>
      <c r="AB131" s="9">
        <v>4.3223438000000003E-2</v>
      </c>
      <c r="AC131" s="9">
        <v>6.3631415999999996E-2</v>
      </c>
      <c r="AD131" s="9">
        <v>0.10677022</v>
      </c>
      <c r="AE131" s="9">
        <v>4.1710630999999998E-2</v>
      </c>
      <c r="AF131" s="9">
        <v>5.5920727000000003E-2</v>
      </c>
      <c r="AG131" s="9">
        <v>3.2479571999999998E-2</v>
      </c>
      <c r="AH131" s="9">
        <v>1.3988947999999999E-2</v>
      </c>
      <c r="AI131" s="9">
        <v>0.15704216500000001</v>
      </c>
      <c r="AJ131" s="9">
        <v>4.4949589999999998E-3</v>
      </c>
      <c r="AK131" s="9">
        <v>7.4431638999999994E-2</v>
      </c>
      <c r="AL131" s="9">
        <v>1.3641764000000001E-2</v>
      </c>
      <c r="AM131" s="9">
        <v>4.0946850999999999E-2</v>
      </c>
      <c r="AN131" s="9">
        <v>2.6567549999999998E-3</v>
      </c>
      <c r="AO131" s="9">
        <v>8.8194750000000002E-3</v>
      </c>
      <c r="AP131" s="9">
        <v>1.3333987E-2</v>
      </c>
      <c r="AQ131" s="9">
        <v>3.0425094999999999E-2</v>
      </c>
      <c r="AR131" s="10">
        <v>3.4559579999999999E-3</v>
      </c>
    </row>
    <row r="132" spans="1:44" hidden="1" outlineLevel="1" x14ac:dyDescent="0.25">
      <c r="A132" s="52" t="s">
        <v>961</v>
      </c>
      <c r="B132" s="20" t="str">
        <f>IFERROR(VLOOKUP(LEFT($A132,6),Data!$A:$F,2,FALSE),"")</f>
        <v>БЕ Озерки СЗ</v>
      </c>
      <c r="C132" s="4" t="str">
        <f>IFERROR(VLOOKUP(LEFT($A132,6),Data!$A:$F,4,FALSE),"")</f>
        <v>Озерки</v>
      </c>
      <c r="D132" s="4" t="str">
        <f>IFERROR(VLOOKUP(LEFT($A132,6),Data!$A:$F,5,FALSE),"")</f>
        <v>Стрит</v>
      </c>
      <c r="E132" s="4" t="str">
        <f>IFERROR(VLOOKUP(LEFT($A132,6),Data!$A:$F,8,FALSE),"")</f>
        <v/>
      </c>
      <c r="F132" s="4" t="str">
        <f>IFERROR(VLOOKUP(LEFT($A132,6),Data!$A:$F,7,FALSE),"")</f>
        <v/>
      </c>
      <c r="G132" s="4" t="str">
        <f>IFERROR(VLOOKUP(LEFT($A132,6),Data!$A:$F,6,FALSE),"")</f>
        <v>ЗФТ</v>
      </c>
      <c r="H132" s="4" t="str">
        <f>IFERROR(VLOOKUP(LEFT($A132,6),Data!$A:$F,9,FALSE),"")</f>
        <v/>
      </c>
      <c r="I132" s="21" t="str">
        <f>IFERROR(VLOOKUP(LEFT($A132,6),Data!$A:$F,10,FALSE),"")</f>
        <v/>
      </c>
      <c r="J132" s="6" t="str">
        <f>IFERROR(VLOOKUP(LEFT($A132,6),Data!$A:$F,13,FALSE),"")</f>
        <v/>
      </c>
      <c r="K132" s="21" t="str">
        <f>IFERROR(VLOOKUP(LEFT($A132,6),Data!$A:$F,14,FALSE),"")</f>
        <v/>
      </c>
      <c r="L132" s="6">
        <v>1</v>
      </c>
      <c r="M132" s="4">
        <v>76949410.340000004</v>
      </c>
      <c r="N132" s="4">
        <v>183436</v>
      </c>
      <c r="O132" s="4">
        <f t="shared" ref="O132:O195" si="2">M132/N132</f>
        <v>419.48914248021111</v>
      </c>
      <c r="P132" s="56">
        <v>40.1</v>
      </c>
      <c r="Q132" s="27">
        <v>0.4747926665356319</v>
      </c>
      <c r="R132" s="28">
        <v>0.35377234654972017</v>
      </c>
      <c r="S132" s="29">
        <v>0.17143498691464801</v>
      </c>
      <c r="T132" s="8">
        <v>0.162392073</v>
      </c>
      <c r="U132" s="9">
        <v>2.0009005E-2</v>
      </c>
      <c r="V132" s="9">
        <v>6.4037790000000001E-3</v>
      </c>
      <c r="W132" s="9">
        <v>1.0530906E-2</v>
      </c>
      <c r="X132" s="9">
        <v>1.8764787000000002E-2</v>
      </c>
      <c r="Y132" s="9">
        <v>8.153088E-2</v>
      </c>
      <c r="Z132" s="9">
        <v>2.2060488999999999E-2</v>
      </c>
      <c r="AA132" s="9">
        <v>3.4815671999999999E-2</v>
      </c>
      <c r="AB132" s="9">
        <v>3.0368742000000001E-2</v>
      </c>
      <c r="AC132" s="9">
        <v>6.8957868000000005E-2</v>
      </c>
      <c r="AD132" s="9">
        <v>0.11157244099999999</v>
      </c>
      <c r="AE132" s="9">
        <v>3.3096532999999997E-2</v>
      </c>
      <c r="AF132" s="9">
        <v>4.6673256000000003E-2</v>
      </c>
      <c r="AG132" s="9">
        <v>2.9798654000000001E-2</v>
      </c>
      <c r="AH132" s="9">
        <v>1.2620721999999999E-2</v>
      </c>
      <c r="AI132" s="9">
        <v>0.14359691499999999</v>
      </c>
      <c r="AJ132" s="9">
        <v>2.844395E-3</v>
      </c>
      <c r="AK132" s="9">
        <v>7.7338846000000003E-2</v>
      </c>
      <c r="AL132" s="9">
        <v>8.5142140000000009E-3</v>
      </c>
      <c r="AM132" s="9">
        <v>2.9102751999999999E-2</v>
      </c>
      <c r="AN132" s="9">
        <v>2.496191E-3</v>
      </c>
      <c r="AO132" s="9">
        <v>1.1821885000000001E-2</v>
      </c>
      <c r="AP132" s="9">
        <v>1.3570384E-2</v>
      </c>
      <c r="AQ132" s="9">
        <v>1.8186305E-2</v>
      </c>
      <c r="AR132" s="10">
        <v>2.9323050000000001E-3</v>
      </c>
    </row>
    <row r="133" spans="1:44" hidden="1" outlineLevel="1" x14ac:dyDescent="0.25">
      <c r="A133" s="52" t="s">
        <v>965</v>
      </c>
      <c r="B133" s="20" t="str">
        <f>IFERROR(VLOOKUP(LEFT($A133,6),Data!$A:$F,2,FALSE),"")</f>
        <v>БЕ Озерки СЗ</v>
      </c>
      <c r="C133" s="4" t="str">
        <f>IFERROR(VLOOKUP(LEFT($A133,6),Data!$A:$F,4,FALSE),"")</f>
        <v>Озерки</v>
      </c>
      <c r="D133" s="4" t="str">
        <f>IFERROR(VLOOKUP(LEFT($A133,6),Data!$A:$F,5,FALSE),"")</f>
        <v>Стрит</v>
      </c>
      <c r="E133" s="4" t="str">
        <f>IFERROR(VLOOKUP(LEFT($A133,6),Data!$A:$F,8,FALSE),"")</f>
        <v/>
      </c>
      <c r="F133" s="4" t="str">
        <f>IFERROR(VLOOKUP(LEFT($A133,6),Data!$A:$F,7,FALSE),"")</f>
        <v/>
      </c>
      <c r="G133" s="4" t="str">
        <f>IFERROR(VLOOKUP(LEFT($A133,6),Data!$A:$F,6,FALSE),"")</f>
        <v>ЗФТ</v>
      </c>
      <c r="H133" s="4" t="str">
        <f>IFERROR(VLOOKUP(LEFT($A133,6),Data!$A:$F,9,FALSE),"")</f>
        <v/>
      </c>
      <c r="I133" s="21" t="str">
        <f>IFERROR(VLOOKUP(LEFT($A133,6),Data!$A:$F,10,FALSE),"")</f>
        <v/>
      </c>
      <c r="J133" s="6" t="str">
        <f>IFERROR(VLOOKUP(LEFT($A133,6),Data!$A:$F,13,FALSE),"")</f>
        <v/>
      </c>
      <c r="K133" s="21" t="str">
        <f>IFERROR(VLOOKUP(LEFT($A133,6),Data!$A:$F,14,FALSE),"")</f>
        <v/>
      </c>
      <c r="L133" s="6">
        <v>1</v>
      </c>
      <c r="M133" s="4">
        <v>61154072.960000001</v>
      </c>
      <c r="N133" s="4">
        <v>140314</v>
      </c>
      <c r="O133" s="4">
        <f t="shared" si="2"/>
        <v>435.83728608691933</v>
      </c>
      <c r="P133" s="56">
        <v>46.2</v>
      </c>
      <c r="Q133" s="27">
        <v>0.47093323914726831</v>
      </c>
      <c r="R133" s="28">
        <v>0.35991352900703011</v>
      </c>
      <c r="S133" s="29">
        <v>0.1691532318457015</v>
      </c>
      <c r="T133" s="8">
        <v>0.15856970300000001</v>
      </c>
      <c r="U133" s="9">
        <v>2.4305556999999998E-2</v>
      </c>
      <c r="V133" s="9">
        <v>7.5981729999999997E-3</v>
      </c>
      <c r="W133" s="9">
        <v>1.3423897000000001E-2</v>
      </c>
      <c r="X133" s="9">
        <v>1.9311485999999999E-2</v>
      </c>
      <c r="Y133" s="9">
        <v>6.4447797000000001E-2</v>
      </c>
      <c r="Z133" s="9">
        <v>1.7985175999999999E-2</v>
      </c>
      <c r="AA133" s="9">
        <v>4.4327011999999999E-2</v>
      </c>
      <c r="AB133" s="9">
        <v>3.5748895000000003E-2</v>
      </c>
      <c r="AC133" s="9">
        <v>6.0292998E-2</v>
      </c>
      <c r="AD133" s="9">
        <v>0.11256866</v>
      </c>
      <c r="AE133" s="9">
        <v>3.4392229000000003E-2</v>
      </c>
      <c r="AF133" s="9">
        <v>4.7800250000000002E-2</v>
      </c>
      <c r="AG133" s="9">
        <v>2.6064204000000001E-2</v>
      </c>
      <c r="AH133" s="9">
        <v>1.4279897999999999E-2</v>
      </c>
      <c r="AI133" s="9">
        <v>0.154881832</v>
      </c>
      <c r="AJ133" s="9">
        <v>4.2880549999999998E-3</v>
      </c>
      <c r="AK133" s="9">
        <v>7.8560495999999994E-2</v>
      </c>
      <c r="AL133" s="9">
        <v>5.3223380000000002E-3</v>
      </c>
      <c r="AM133" s="9">
        <v>2.5201661E-2</v>
      </c>
      <c r="AN133" s="9">
        <v>3.7174550000000002E-3</v>
      </c>
      <c r="AO133" s="9">
        <v>1.0906231000000001E-2</v>
      </c>
      <c r="AP133" s="9">
        <v>1.4266490999999999E-2</v>
      </c>
      <c r="AQ133" s="9">
        <v>1.8842230000000001E-2</v>
      </c>
      <c r="AR133" s="10">
        <v>2.8972770000000002E-3</v>
      </c>
    </row>
    <row r="134" spans="1:44" hidden="1" outlineLevel="1" x14ac:dyDescent="0.25">
      <c r="A134" s="52" t="s">
        <v>967</v>
      </c>
      <c r="B134" s="20" t="str">
        <f>IFERROR(VLOOKUP(LEFT($A134,6),Data!$A:$F,2,FALSE),"")</f>
        <v>БЕ Озерки СЗ</v>
      </c>
      <c r="C134" s="4" t="str">
        <f>IFERROR(VLOOKUP(LEFT($A134,6),Data!$A:$F,4,FALSE),"")</f>
        <v>Озерки</v>
      </c>
      <c r="D134" s="4" t="str">
        <f>IFERROR(VLOOKUP(LEFT($A134,6),Data!$A:$F,5,FALSE),"")</f>
        <v>Стрит</v>
      </c>
      <c r="E134" s="4" t="str">
        <f>IFERROR(VLOOKUP(LEFT($A134,6),Data!$A:$F,8,FALSE),"")</f>
        <v/>
      </c>
      <c r="F134" s="4" t="str">
        <f>IFERROR(VLOOKUP(LEFT($A134,6),Data!$A:$F,7,FALSE),"")</f>
        <v/>
      </c>
      <c r="G134" s="4" t="str">
        <f>IFERROR(VLOOKUP(LEFT($A134,6),Data!$A:$F,6,FALSE),"")</f>
        <v>ЗФТ</v>
      </c>
      <c r="H134" s="4" t="str">
        <f>IFERROR(VLOOKUP(LEFT($A134,6),Data!$A:$F,9,FALSE),"")</f>
        <v/>
      </c>
      <c r="I134" s="21" t="str">
        <f>IFERROR(VLOOKUP(LEFT($A134,6),Data!$A:$F,10,FALSE),"")</f>
        <v/>
      </c>
      <c r="J134" s="6" t="str">
        <f>IFERROR(VLOOKUP(LEFT($A134,6),Data!$A:$F,13,FALSE),"")</f>
        <v/>
      </c>
      <c r="K134" s="21" t="str">
        <f>IFERROR(VLOOKUP(LEFT($A134,6),Data!$A:$F,14,FALSE),"")</f>
        <v/>
      </c>
      <c r="L134" s="6">
        <v>1</v>
      </c>
      <c r="M134" s="4">
        <v>81291778.689999998</v>
      </c>
      <c r="N134" s="4">
        <v>192814</v>
      </c>
      <c r="O134" s="4">
        <f t="shared" si="2"/>
        <v>421.60724164220437</v>
      </c>
      <c r="P134" s="56">
        <v>56.3</v>
      </c>
      <c r="Q134" s="27">
        <v>0.46252129554486437</v>
      </c>
      <c r="R134" s="28">
        <v>0.36381076215937358</v>
      </c>
      <c r="S134" s="29">
        <v>0.17366794229576199</v>
      </c>
      <c r="T134" s="8">
        <v>0.149297348</v>
      </c>
      <c r="U134" s="9">
        <v>2.0494076E-2</v>
      </c>
      <c r="V134" s="9">
        <v>6.7989649999999997E-3</v>
      </c>
      <c r="W134" s="9">
        <v>1.3082712999999999E-2</v>
      </c>
      <c r="X134" s="9">
        <v>1.8942765E-2</v>
      </c>
      <c r="Y134" s="9">
        <v>6.7545198000000001E-2</v>
      </c>
      <c r="Z134" s="9">
        <v>2.2235576E-2</v>
      </c>
      <c r="AA134" s="9">
        <v>3.3093701000000003E-2</v>
      </c>
      <c r="AB134" s="9">
        <v>4.0313755E-2</v>
      </c>
      <c r="AC134" s="9">
        <v>6.7926407999999994E-2</v>
      </c>
      <c r="AD134" s="9">
        <v>0.112696766</v>
      </c>
      <c r="AE134" s="9">
        <v>3.4736833000000002E-2</v>
      </c>
      <c r="AF134" s="9">
        <v>5.0780561000000002E-2</v>
      </c>
      <c r="AG134" s="9">
        <v>3.418802E-2</v>
      </c>
      <c r="AH134" s="9">
        <v>1.2847387E-2</v>
      </c>
      <c r="AI134" s="9">
        <v>0.14941886300000001</v>
      </c>
      <c r="AJ134" s="9">
        <v>1.620065E-3</v>
      </c>
      <c r="AK134" s="9">
        <v>7.3314130000000005E-2</v>
      </c>
      <c r="AL134" s="9">
        <v>1.0410524000000001E-2</v>
      </c>
      <c r="AM134" s="9">
        <v>2.5940472999999999E-2</v>
      </c>
      <c r="AN134" s="9">
        <v>2.6277470000000002E-3</v>
      </c>
      <c r="AO134" s="9">
        <v>1.3473598999999999E-2</v>
      </c>
      <c r="AP134" s="9">
        <v>1.5075979E-2</v>
      </c>
      <c r="AQ134" s="9">
        <v>2.0079552000000001E-2</v>
      </c>
      <c r="AR134" s="10">
        <v>3.0589979999999998E-3</v>
      </c>
    </row>
    <row r="135" spans="1:44" hidden="1" outlineLevel="1" x14ac:dyDescent="0.25">
      <c r="A135" s="52" t="s">
        <v>973</v>
      </c>
      <c r="B135" s="20" t="str">
        <f>IFERROR(VLOOKUP(LEFT($A135,6),Data!$A:$F,2,FALSE),"")</f>
        <v>БЕ Озерки СЗ</v>
      </c>
      <c r="C135" s="4" t="str">
        <f>IFERROR(VLOOKUP(LEFT($A135,6),Data!$A:$F,4,FALSE),"")</f>
        <v>Озерки</v>
      </c>
      <c r="D135" s="4" t="str">
        <f>IFERROR(VLOOKUP(LEFT($A135,6),Data!$A:$F,5,FALSE),"")</f>
        <v>Стрит</v>
      </c>
      <c r="E135" s="4" t="str">
        <f>IFERROR(VLOOKUP(LEFT($A135,6),Data!$A:$F,8,FALSE),"")</f>
        <v/>
      </c>
      <c r="F135" s="4" t="str">
        <f>IFERROR(VLOOKUP(LEFT($A135,6),Data!$A:$F,7,FALSE),"")</f>
        <v/>
      </c>
      <c r="G135" s="4" t="str">
        <f>IFERROR(VLOOKUP(LEFT($A135,6),Data!$A:$F,6,FALSE),"")</f>
        <v>ЗФТ</v>
      </c>
      <c r="H135" s="4" t="str">
        <f>IFERROR(VLOOKUP(LEFT($A135,6),Data!$A:$F,9,FALSE),"")</f>
        <v/>
      </c>
      <c r="I135" s="21" t="str">
        <f>IFERROR(VLOOKUP(LEFT($A135,6),Data!$A:$F,10,FALSE),"")</f>
        <v/>
      </c>
      <c r="J135" s="6" t="str">
        <f>IFERROR(VLOOKUP(LEFT($A135,6),Data!$A:$F,13,FALSE),"")</f>
        <v/>
      </c>
      <c r="K135" s="21" t="str">
        <f>IFERROR(VLOOKUP(LEFT($A135,6),Data!$A:$F,14,FALSE),"")</f>
        <v/>
      </c>
      <c r="L135" s="6">
        <v>1</v>
      </c>
      <c r="M135" s="4">
        <v>73508999.909999996</v>
      </c>
      <c r="N135" s="4">
        <v>157123</v>
      </c>
      <c r="O135" s="4">
        <f t="shared" si="2"/>
        <v>467.84366330836349</v>
      </c>
      <c r="P135" s="56">
        <v>31.5</v>
      </c>
      <c r="Q135" s="27">
        <v>0.50147246051939476</v>
      </c>
      <c r="R135" s="28">
        <v>0.34800728699134592</v>
      </c>
      <c r="S135" s="29">
        <v>0.15052025248925921</v>
      </c>
      <c r="T135" s="8">
        <v>0.15290352600000001</v>
      </c>
      <c r="U135" s="9">
        <v>1.6310233E-2</v>
      </c>
      <c r="V135" s="9">
        <v>8.5821920000000006E-3</v>
      </c>
      <c r="W135" s="9">
        <v>1.1271353E-2</v>
      </c>
      <c r="X135" s="9">
        <v>1.5585429E-2</v>
      </c>
      <c r="Y135" s="9">
        <v>4.3587063000000002E-2</v>
      </c>
      <c r="Z135" s="9">
        <v>1.9155747000000001E-2</v>
      </c>
      <c r="AA135" s="9">
        <v>4.0702658000000003E-2</v>
      </c>
      <c r="AB135" s="9">
        <v>4.3721378999999998E-2</v>
      </c>
      <c r="AC135" s="9">
        <v>6.9285730000000004E-2</v>
      </c>
      <c r="AD135" s="9">
        <v>0.10960392200000001</v>
      </c>
      <c r="AE135" s="9">
        <v>3.4843657E-2</v>
      </c>
      <c r="AF135" s="9">
        <v>5.2526894999999997E-2</v>
      </c>
      <c r="AG135" s="9">
        <v>3.0780002000000001E-2</v>
      </c>
      <c r="AH135" s="9">
        <v>1.3762582000000001E-2</v>
      </c>
      <c r="AI135" s="9">
        <v>0.13393084999999999</v>
      </c>
      <c r="AJ135" s="9">
        <v>4.7332540000000001E-3</v>
      </c>
      <c r="AK135" s="9">
        <v>9.7324351000000003E-2</v>
      </c>
      <c r="AL135" s="9">
        <v>2.0201791E-2</v>
      </c>
      <c r="AM135" s="9">
        <v>3.2433256000000001E-2</v>
      </c>
      <c r="AN135" s="9">
        <v>2.765652E-3</v>
      </c>
      <c r="AO135" s="9">
        <v>1.0069333E-2</v>
      </c>
      <c r="AP135" s="9">
        <v>1.3619765000000001E-2</v>
      </c>
      <c r="AQ135" s="9">
        <v>2.0023253000000001E-2</v>
      </c>
      <c r="AR135" s="10">
        <v>2.2761270000000002E-3</v>
      </c>
    </row>
    <row r="136" spans="1:44" hidden="1" outlineLevel="1" x14ac:dyDescent="0.25">
      <c r="A136" s="52" t="s">
        <v>988</v>
      </c>
      <c r="B136" s="20" t="str">
        <f>IFERROR(VLOOKUP(LEFT($A136,6),Data!$A:$F,2,FALSE),"")</f>
        <v>БЕ Озерки СЗ</v>
      </c>
      <c r="C136" s="4" t="str">
        <f>IFERROR(VLOOKUP(LEFT($A136,6),Data!$A:$F,4,FALSE),"")</f>
        <v>Озерки</v>
      </c>
      <c r="D136" s="4" t="str">
        <f>IFERROR(VLOOKUP(LEFT($A136,6),Data!$A:$F,5,FALSE),"")</f>
        <v>Стрит</v>
      </c>
      <c r="E136" s="4" t="str">
        <f>IFERROR(VLOOKUP(LEFT($A136,6),Data!$A:$F,8,FALSE),"")</f>
        <v/>
      </c>
      <c r="F136" s="4" t="str">
        <f>IFERROR(VLOOKUP(LEFT($A136,6),Data!$A:$F,7,FALSE),"")</f>
        <v/>
      </c>
      <c r="G136" s="4" t="str">
        <f>IFERROR(VLOOKUP(LEFT($A136,6),Data!$A:$F,6,FALSE),"")</f>
        <v>ЗФТ</v>
      </c>
      <c r="H136" s="4" t="str">
        <f>IFERROR(VLOOKUP(LEFT($A136,6),Data!$A:$F,9,FALSE),"")</f>
        <v/>
      </c>
      <c r="I136" s="21" t="str">
        <f>IFERROR(VLOOKUP(LEFT($A136,6),Data!$A:$F,10,FALSE),"")</f>
        <v/>
      </c>
      <c r="J136" s="6" t="str">
        <f>IFERROR(VLOOKUP(LEFT($A136,6),Data!$A:$F,13,FALSE),"")</f>
        <v/>
      </c>
      <c r="K136" s="21" t="str">
        <f>IFERROR(VLOOKUP(LEFT($A136,6),Data!$A:$F,14,FALSE),"")</f>
        <v/>
      </c>
      <c r="L136" s="6">
        <v>1</v>
      </c>
      <c r="M136" s="4">
        <v>54671885.07</v>
      </c>
      <c r="N136" s="4">
        <v>153368</v>
      </c>
      <c r="O136" s="4">
        <f t="shared" si="2"/>
        <v>356.4751778076261</v>
      </c>
      <c r="P136" s="56">
        <v>36.700000000000003</v>
      </c>
      <c r="Q136" s="27">
        <v>0.42848000559773253</v>
      </c>
      <c r="R136" s="28">
        <v>0.37571031614942002</v>
      </c>
      <c r="S136" s="29">
        <v>0.19580967825284751</v>
      </c>
      <c r="T136" s="8">
        <v>0.139347371</v>
      </c>
      <c r="U136" s="9">
        <v>1.7863899999999999E-2</v>
      </c>
      <c r="V136" s="9">
        <v>6.645672E-3</v>
      </c>
      <c r="W136" s="9">
        <v>1.5913584000000001E-2</v>
      </c>
      <c r="X136" s="9">
        <v>1.9520072999999999E-2</v>
      </c>
      <c r="Y136" s="9">
        <v>4.6277409999999998E-2</v>
      </c>
      <c r="Z136" s="9">
        <v>1.7613634999999999E-2</v>
      </c>
      <c r="AA136" s="9">
        <v>3.4027013000000002E-2</v>
      </c>
      <c r="AB136" s="9">
        <v>2.9707695999999999E-2</v>
      </c>
      <c r="AC136" s="9">
        <v>5.8352485000000003E-2</v>
      </c>
      <c r="AD136" s="9">
        <v>0.112202301</v>
      </c>
      <c r="AE136" s="9">
        <v>4.9335035999999999E-2</v>
      </c>
      <c r="AF136" s="9">
        <v>4.8514334999999999E-2</v>
      </c>
      <c r="AG136" s="9">
        <v>3.0950337000000001E-2</v>
      </c>
      <c r="AH136" s="9">
        <v>1.3752347E-2</v>
      </c>
      <c r="AI136" s="9">
        <v>0.21150982500000001</v>
      </c>
      <c r="AJ136" s="9">
        <v>2.3571260000000002E-3</v>
      </c>
      <c r="AK136" s="9">
        <v>6.1941083000000001E-2</v>
      </c>
      <c r="AL136" s="9">
        <v>2.8247910000000001E-3</v>
      </c>
      <c r="AM136" s="9">
        <v>2.6636729000000001E-2</v>
      </c>
      <c r="AN136" s="9">
        <v>3.1754840000000001E-3</v>
      </c>
      <c r="AO136" s="9">
        <v>1.0686342999999999E-2</v>
      </c>
      <c r="AP136" s="9">
        <v>1.6615949000000001E-2</v>
      </c>
      <c r="AQ136" s="9">
        <v>2.1797881000000002E-2</v>
      </c>
      <c r="AR136" s="10">
        <v>2.431594E-3</v>
      </c>
    </row>
    <row r="137" spans="1:44" hidden="1" outlineLevel="1" x14ac:dyDescent="0.25">
      <c r="A137" s="52" t="s">
        <v>994</v>
      </c>
      <c r="B137" s="20" t="str">
        <f>IFERROR(VLOOKUP(LEFT($A137,6),Data!$A:$F,2,FALSE),"")</f>
        <v>БЕ Озерки СЗ</v>
      </c>
      <c r="C137" s="4" t="str">
        <f>IFERROR(VLOOKUP(LEFT($A137,6),Data!$A:$F,4,FALSE),"")</f>
        <v>Озерки</v>
      </c>
      <c r="D137" s="4" t="str">
        <f>IFERROR(VLOOKUP(LEFT($A137,6),Data!$A:$F,5,FALSE),"")</f>
        <v>Стрит</v>
      </c>
      <c r="E137" s="4" t="str">
        <f>IFERROR(VLOOKUP(LEFT($A137,6),Data!$A:$F,8,FALSE),"")</f>
        <v/>
      </c>
      <c r="F137" s="4" t="str">
        <f>IFERROR(VLOOKUP(LEFT($A137,6),Data!$A:$F,7,FALSE),"")</f>
        <v/>
      </c>
      <c r="G137" s="4" t="str">
        <f>IFERROR(VLOOKUP(LEFT($A137,6),Data!$A:$F,6,FALSE),"")</f>
        <v>ЗФТ</v>
      </c>
      <c r="H137" s="4" t="str">
        <f>IFERROR(VLOOKUP(LEFT($A137,6),Data!$A:$F,9,FALSE),"")</f>
        <v/>
      </c>
      <c r="I137" s="21" t="str">
        <f>IFERROR(VLOOKUP(LEFT($A137,6),Data!$A:$F,10,FALSE),"")</f>
        <v/>
      </c>
      <c r="J137" s="6" t="str">
        <f>IFERROR(VLOOKUP(LEFT($A137,6),Data!$A:$F,13,FALSE),"")</f>
        <v/>
      </c>
      <c r="K137" s="21" t="str">
        <f>IFERROR(VLOOKUP(LEFT($A137,6),Data!$A:$F,14,FALSE),"")</f>
        <v/>
      </c>
      <c r="L137" s="6">
        <v>1</v>
      </c>
      <c r="M137" s="4">
        <v>59862855.140000001</v>
      </c>
      <c r="N137" s="4">
        <v>137308</v>
      </c>
      <c r="O137" s="4">
        <f t="shared" si="2"/>
        <v>435.97499883473648</v>
      </c>
      <c r="P137" s="56">
        <v>33.6</v>
      </c>
      <c r="Q137" s="27">
        <v>0.49020406788325332</v>
      </c>
      <c r="R137" s="28">
        <v>0.33687623198463817</v>
      </c>
      <c r="S137" s="29">
        <v>0.1729197001321085</v>
      </c>
      <c r="T137" s="8">
        <v>0.138200556</v>
      </c>
      <c r="U137" s="9">
        <v>1.6445900999999999E-2</v>
      </c>
      <c r="V137" s="9">
        <v>1.1160744E-2</v>
      </c>
      <c r="W137" s="9">
        <v>1.1512151E-2</v>
      </c>
      <c r="X137" s="9">
        <v>1.9685872E-2</v>
      </c>
      <c r="Y137" s="9">
        <v>7.0530546E-2</v>
      </c>
      <c r="Z137" s="9">
        <v>1.8441032E-2</v>
      </c>
      <c r="AA137" s="9">
        <v>3.1898116999999997E-2</v>
      </c>
      <c r="AB137" s="9">
        <v>3.5832543000000001E-2</v>
      </c>
      <c r="AC137" s="9">
        <v>6.0945320999999997E-2</v>
      </c>
      <c r="AD137" s="9">
        <v>0.108971893</v>
      </c>
      <c r="AE137" s="9">
        <v>3.8702436999999999E-2</v>
      </c>
      <c r="AF137" s="9">
        <v>4.7294967E-2</v>
      </c>
      <c r="AG137" s="9">
        <v>3.0802919000000002E-2</v>
      </c>
      <c r="AH137" s="9">
        <v>1.2212347E-2</v>
      </c>
      <c r="AI137" s="9">
        <v>0.16287573999999999</v>
      </c>
      <c r="AJ137" s="9">
        <v>2.798811E-3</v>
      </c>
      <c r="AK137" s="9">
        <v>8.6828178000000006E-2</v>
      </c>
      <c r="AL137" s="9">
        <v>4.4281040000000004E-3</v>
      </c>
      <c r="AM137" s="9">
        <v>3.3031515999999997E-2</v>
      </c>
      <c r="AN137" s="9">
        <v>2.6359830000000002E-3</v>
      </c>
      <c r="AO137" s="9">
        <v>1.2404745E-2</v>
      </c>
      <c r="AP137" s="9">
        <v>1.6526974E-2</v>
      </c>
      <c r="AQ137" s="9">
        <v>2.2612581999999999E-2</v>
      </c>
      <c r="AR137" s="10">
        <v>3.2200200000000001E-3</v>
      </c>
    </row>
    <row r="138" spans="1:44" hidden="1" outlineLevel="1" x14ac:dyDescent="0.25">
      <c r="A138" s="52" t="s">
        <v>1004</v>
      </c>
      <c r="B138" s="20" t="str">
        <f>IFERROR(VLOOKUP(LEFT($A138,6),Data!$A:$F,2,FALSE),"")</f>
        <v>БЕ Озерки СЗ</v>
      </c>
      <c r="C138" s="4" t="str">
        <f>IFERROR(VLOOKUP(LEFT($A138,6),Data!$A:$F,4,FALSE),"")</f>
        <v>Озерки</v>
      </c>
      <c r="D138" s="4" t="str">
        <f>IFERROR(VLOOKUP(LEFT($A138,6),Data!$A:$F,5,FALSE),"")</f>
        <v>Стрит</v>
      </c>
      <c r="E138" s="4" t="str">
        <f>IFERROR(VLOOKUP(LEFT($A138,6),Data!$A:$F,8,FALSE),"")</f>
        <v/>
      </c>
      <c r="F138" s="4" t="str">
        <f>IFERROR(VLOOKUP(LEFT($A138,6),Data!$A:$F,7,FALSE),"")</f>
        <v/>
      </c>
      <c r="G138" s="4" t="str">
        <f>IFERROR(VLOOKUP(LEFT($A138,6),Data!$A:$F,6,FALSE),"")</f>
        <v>ЗФТ</v>
      </c>
      <c r="H138" s="4" t="str">
        <f>IFERROR(VLOOKUP(LEFT($A138,6),Data!$A:$F,9,FALSE),"")</f>
        <v/>
      </c>
      <c r="I138" s="21" t="str">
        <f>IFERROR(VLOOKUP(LEFT($A138,6),Data!$A:$F,10,FALSE),"")</f>
        <v/>
      </c>
      <c r="J138" s="6" t="str">
        <f>IFERROR(VLOOKUP(LEFT($A138,6),Data!$A:$F,13,FALSE),"")</f>
        <v/>
      </c>
      <c r="K138" s="21" t="str">
        <f>IFERROR(VLOOKUP(LEFT($A138,6),Data!$A:$F,14,FALSE),"")</f>
        <v/>
      </c>
      <c r="L138" s="6">
        <v>1</v>
      </c>
      <c r="M138" s="4">
        <v>37459897.609999999</v>
      </c>
      <c r="N138" s="4">
        <v>84349</v>
      </c>
      <c r="O138" s="4">
        <f t="shared" si="2"/>
        <v>444.10600730299115</v>
      </c>
      <c r="P138" s="56">
        <v>31.1</v>
      </c>
      <c r="Q138" s="27">
        <v>0.48823955656019757</v>
      </c>
      <c r="R138" s="28">
        <v>0.35505151449879208</v>
      </c>
      <c r="S138" s="29">
        <v>0.15670892894101029</v>
      </c>
      <c r="T138" s="8">
        <v>0.163710406</v>
      </c>
      <c r="U138" s="9">
        <v>2.5455742999999999E-2</v>
      </c>
      <c r="V138" s="9">
        <v>6.658471E-3</v>
      </c>
      <c r="W138" s="9">
        <v>1.4697125E-2</v>
      </c>
      <c r="X138" s="9">
        <v>1.7490996000000002E-2</v>
      </c>
      <c r="Y138" s="9">
        <v>5.3583833999999997E-2</v>
      </c>
      <c r="Z138" s="9">
        <v>1.9665307E-2</v>
      </c>
      <c r="AA138" s="9">
        <v>4.1889458999999997E-2</v>
      </c>
      <c r="AB138" s="9">
        <v>4.2765196999999998E-2</v>
      </c>
      <c r="AC138" s="9">
        <v>5.4132938999999998E-2</v>
      </c>
      <c r="AD138" s="9">
        <v>0.124064566</v>
      </c>
      <c r="AE138" s="9">
        <v>3.5113955000000002E-2</v>
      </c>
      <c r="AF138" s="9">
        <v>4.7000354000000001E-2</v>
      </c>
      <c r="AG138" s="9">
        <v>2.7696695E-2</v>
      </c>
      <c r="AH138" s="9">
        <v>1.3882235E-2</v>
      </c>
      <c r="AI138" s="9">
        <v>0.156184877</v>
      </c>
      <c r="AJ138" s="9">
        <v>2.0904679999999998E-3</v>
      </c>
      <c r="AK138" s="9">
        <v>7.3942708999999995E-2</v>
      </c>
      <c r="AL138" s="9">
        <v>3.5376500000000003E-4</v>
      </c>
      <c r="AM138" s="9">
        <v>2.8584644999999999E-2</v>
      </c>
      <c r="AN138" s="9">
        <v>3.3383459999999998E-3</v>
      </c>
      <c r="AO138" s="9">
        <v>8.8393589999999998E-3</v>
      </c>
      <c r="AP138" s="9">
        <v>1.3618998E-2</v>
      </c>
      <c r="AQ138" s="9">
        <v>2.0245894E-2</v>
      </c>
      <c r="AR138" s="10">
        <v>4.9936579999999998E-3</v>
      </c>
    </row>
    <row r="139" spans="1:44" hidden="1" outlineLevel="1" x14ac:dyDescent="0.25">
      <c r="A139" s="52" t="s">
        <v>1006</v>
      </c>
      <c r="B139" s="20" t="str">
        <f>IFERROR(VLOOKUP(LEFT($A139,6),Data!$A:$F,2,FALSE),"")</f>
        <v>БЕ Озерки СЗ</v>
      </c>
      <c r="C139" s="4" t="str">
        <f>IFERROR(VLOOKUP(LEFT($A139,6),Data!$A:$F,4,FALSE),"")</f>
        <v>Озерки</v>
      </c>
      <c r="D139" s="4" t="str">
        <f>IFERROR(VLOOKUP(LEFT($A139,6),Data!$A:$F,5,FALSE),"")</f>
        <v>Стрит</v>
      </c>
      <c r="E139" s="4" t="str">
        <f>IFERROR(VLOOKUP(LEFT($A139,6),Data!$A:$F,8,FALSE),"")</f>
        <v/>
      </c>
      <c r="F139" s="4" t="str">
        <f>IFERROR(VLOOKUP(LEFT($A139,6),Data!$A:$F,7,FALSE),"")</f>
        <v/>
      </c>
      <c r="G139" s="4" t="str">
        <f>IFERROR(VLOOKUP(LEFT($A139,6),Data!$A:$F,6,FALSE),"")</f>
        <v>ЗФТ</v>
      </c>
      <c r="H139" s="4" t="str">
        <f>IFERROR(VLOOKUP(LEFT($A139,6),Data!$A:$F,9,FALSE),"")</f>
        <v/>
      </c>
      <c r="I139" s="21" t="str">
        <f>IFERROR(VLOOKUP(LEFT($A139,6),Data!$A:$F,10,FALSE),"")</f>
        <v/>
      </c>
      <c r="J139" s="6" t="str">
        <f>IFERROR(VLOOKUP(LEFT($A139,6),Data!$A:$F,13,FALSE),"")</f>
        <v/>
      </c>
      <c r="K139" s="21" t="str">
        <f>IFERROR(VLOOKUP(LEFT($A139,6),Data!$A:$F,14,FALSE),"")</f>
        <v/>
      </c>
      <c r="L139" s="6">
        <v>1</v>
      </c>
      <c r="M139" s="4">
        <v>31363265.640000001</v>
      </c>
      <c r="N139" s="4">
        <v>78324</v>
      </c>
      <c r="O139" s="4">
        <f t="shared" si="2"/>
        <v>400.42982534089168</v>
      </c>
      <c r="P139" s="56">
        <v>44.7</v>
      </c>
      <c r="Q139" s="27">
        <v>0.45686074598365572</v>
      </c>
      <c r="R139" s="28">
        <v>0.36612254728620452</v>
      </c>
      <c r="S139" s="29">
        <v>0.17701670673013989</v>
      </c>
      <c r="T139" s="8">
        <v>0.14981481299999999</v>
      </c>
      <c r="U139" s="9">
        <v>1.6288674999999999E-2</v>
      </c>
      <c r="V139" s="9">
        <v>7.7378500000000001E-3</v>
      </c>
      <c r="W139" s="9">
        <v>1.1267736E-2</v>
      </c>
      <c r="X139" s="9">
        <v>1.8595087E-2</v>
      </c>
      <c r="Y139" s="9">
        <v>5.9699659000000002E-2</v>
      </c>
      <c r="Z139" s="9">
        <v>2.3538375E-2</v>
      </c>
      <c r="AA139" s="9">
        <v>3.7910342999999999E-2</v>
      </c>
      <c r="AB139" s="9">
        <v>3.1769767999999997E-2</v>
      </c>
      <c r="AC139" s="9">
        <v>6.4619848999999993E-2</v>
      </c>
      <c r="AD139" s="9">
        <v>0.107604467</v>
      </c>
      <c r="AE139" s="9">
        <v>4.0887144E-2</v>
      </c>
      <c r="AF139" s="9">
        <v>5.2855612000000003E-2</v>
      </c>
      <c r="AG139" s="9">
        <v>3.0991187999999999E-2</v>
      </c>
      <c r="AH139" s="9">
        <v>1.4401333000000001E-2</v>
      </c>
      <c r="AI139" s="9">
        <v>0.17049123299999999</v>
      </c>
      <c r="AJ139" s="9">
        <v>4.3484659999999996E-3</v>
      </c>
      <c r="AK139" s="9">
        <v>6.8975149999999999E-2</v>
      </c>
      <c r="AL139" s="9">
        <v>5.175196E-3</v>
      </c>
      <c r="AM139" s="9">
        <v>3.2766707999999999E-2</v>
      </c>
      <c r="AN139" s="9">
        <v>2.361485E-3</v>
      </c>
      <c r="AO139" s="9">
        <v>8.1228949999999998E-3</v>
      </c>
      <c r="AP139" s="9">
        <v>1.3846522999999999E-2</v>
      </c>
      <c r="AQ139" s="9">
        <v>2.2352489E-2</v>
      </c>
      <c r="AR139" s="10">
        <v>3.5779570000000001E-3</v>
      </c>
    </row>
    <row r="140" spans="1:44" hidden="1" outlineLevel="1" x14ac:dyDescent="0.25">
      <c r="A140" s="52" t="s">
        <v>1010</v>
      </c>
      <c r="B140" s="20" t="str">
        <f>IFERROR(VLOOKUP(LEFT($A140,6),Data!$A:$F,2,FALSE),"")</f>
        <v>БЕ Озерки СЗ</v>
      </c>
      <c r="C140" s="4" t="str">
        <f>IFERROR(VLOOKUP(LEFT($A140,6),Data!$A:$F,4,FALSE),"")</f>
        <v>Озерки</v>
      </c>
      <c r="D140" s="4" t="str">
        <f>IFERROR(VLOOKUP(LEFT($A140,6),Data!$A:$F,5,FALSE),"")</f>
        <v>Стрит</v>
      </c>
      <c r="E140" s="4" t="str">
        <f>IFERROR(VLOOKUP(LEFT($A140,6),Data!$A:$F,8,FALSE),"")</f>
        <v/>
      </c>
      <c r="F140" s="4" t="str">
        <f>IFERROR(VLOOKUP(LEFT($A140,6),Data!$A:$F,7,FALSE),"")</f>
        <v/>
      </c>
      <c r="G140" s="4" t="str">
        <f>IFERROR(VLOOKUP(LEFT($A140,6),Data!$A:$F,6,FALSE),"")</f>
        <v>ЗФТ</v>
      </c>
      <c r="H140" s="4" t="str">
        <f>IFERROR(VLOOKUP(LEFT($A140,6),Data!$A:$F,9,FALSE),"")</f>
        <v/>
      </c>
      <c r="I140" s="21" t="str">
        <f>IFERROR(VLOOKUP(LEFT($A140,6),Data!$A:$F,10,FALSE),"")</f>
        <v/>
      </c>
      <c r="J140" s="6" t="str">
        <f>IFERROR(VLOOKUP(LEFT($A140,6),Data!$A:$F,13,FALSE),"")</f>
        <v/>
      </c>
      <c r="K140" s="21" t="str">
        <f>IFERROR(VLOOKUP(LEFT($A140,6),Data!$A:$F,14,FALSE),"")</f>
        <v/>
      </c>
      <c r="L140" s="6">
        <v>1</v>
      </c>
      <c r="M140" s="4">
        <v>31531063.760000002</v>
      </c>
      <c r="N140" s="4">
        <v>86396</v>
      </c>
      <c r="O140" s="4">
        <f t="shared" si="2"/>
        <v>364.95976387795736</v>
      </c>
      <c r="P140" s="56">
        <v>54.6</v>
      </c>
      <c r="Q140" s="27">
        <v>0.47482188909567041</v>
      </c>
      <c r="R140" s="28">
        <v>0.35160334935066739</v>
      </c>
      <c r="S140" s="29">
        <v>0.17357476155366219</v>
      </c>
      <c r="T140" s="8">
        <v>0.124491929</v>
      </c>
      <c r="U140" s="9">
        <v>1.3434005000000001E-2</v>
      </c>
      <c r="V140" s="9">
        <v>5.437112E-3</v>
      </c>
      <c r="W140" s="9">
        <v>9.3457049999999993E-3</v>
      </c>
      <c r="X140" s="9">
        <v>2.1005955999999999E-2</v>
      </c>
      <c r="Y140" s="9">
        <v>5.1063869999999997E-2</v>
      </c>
      <c r="Z140" s="9">
        <v>1.7806496000000002E-2</v>
      </c>
      <c r="AA140" s="9">
        <v>3.6147937999999998E-2</v>
      </c>
      <c r="AB140" s="9">
        <v>3.6610686000000003E-2</v>
      </c>
      <c r="AC140" s="9">
        <v>6.1354104E-2</v>
      </c>
      <c r="AD140" s="9">
        <v>0.11347065000000001</v>
      </c>
      <c r="AE140" s="9">
        <v>4.4366734999999997E-2</v>
      </c>
      <c r="AF140" s="9">
        <v>5.2945148999999997E-2</v>
      </c>
      <c r="AG140" s="9">
        <v>3.4099620999999997E-2</v>
      </c>
      <c r="AH140" s="9">
        <v>1.7352668000000002E-2</v>
      </c>
      <c r="AI140" s="9">
        <v>0.19712998300000001</v>
      </c>
      <c r="AJ140" s="9">
        <v>2.7198600000000002E-3</v>
      </c>
      <c r="AK140" s="9">
        <v>8.2551729000000004E-2</v>
      </c>
      <c r="AL140" s="9">
        <v>3.6410499999999998E-4</v>
      </c>
      <c r="AM140" s="9">
        <v>2.6355197E-2</v>
      </c>
      <c r="AN140" s="9">
        <v>1.858433E-3</v>
      </c>
      <c r="AO140" s="9">
        <v>7.1724659999999997E-3</v>
      </c>
      <c r="AP140" s="9">
        <v>1.3946109999999999E-2</v>
      </c>
      <c r="AQ140" s="9">
        <v>2.610726E-2</v>
      </c>
      <c r="AR140" s="10">
        <v>2.8622349999999999E-3</v>
      </c>
    </row>
    <row r="141" spans="1:44" hidden="1" outlineLevel="1" x14ac:dyDescent="0.25">
      <c r="A141" s="52" t="s">
        <v>1014</v>
      </c>
      <c r="B141" s="20" t="str">
        <f>IFERROR(VLOOKUP(LEFT($A141,6),Data!$A:$F,2,FALSE),"")</f>
        <v>БЕ Озерки СЗ</v>
      </c>
      <c r="C141" s="4" t="str">
        <f>IFERROR(VLOOKUP(LEFT($A141,6),Data!$A:$F,4,FALSE),"")</f>
        <v>Озерки</v>
      </c>
      <c r="D141" s="4" t="str">
        <f>IFERROR(VLOOKUP(LEFT($A141,6),Data!$A:$F,5,FALSE),"")</f>
        <v>Стрит</v>
      </c>
      <c r="E141" s="4" t="str">
        <f>IFERROR(VLOOKUP(LEFT($A141,6),Data!$A:$F,8,FALSE),"")</f>
        <v/>
      </c>
      <c r="F141" s="4" t="str">
        <f>IFERROR(VLOOKUP(LEFT($A141,6),Data!$A:$F,7,FALSE),"")</f>
        <v/>
      </c>
      <c r="G141" s="4" t="str">
        <f>IFERROR(VLOOKUP(LEFT($A141,6),Data!$A:$F,6,FALSE),"")</f>
        <v>ОФТ</v>
      </c>
      <c r="H141" s="4" t="str">
        <f>IFERROR(VLOOKUP(LEFT($A141,6),Data!$A:$F,9,FALSE),"")</f>
        <v/>
      </c>
      <c r="I141" s="21" t="str">
        <f>IFERROR(VLOOKUP(LEFT($A141,6),Data!$A:$F,10,FALSE),"")</f>
        <v/>
      </c>
      <c r="J141" s="6" t="str">
        <f>IFERROR(VLOOKUP(LEFT($A141,6),Data!$A:$F,13,FALSE),"")</f>
        <v/>
      </c>
      <c r="K141" s="21" t="str">
        <f>IFERROR(VLOOKUP(LEFT($A141,6),Data!$A:$F,14,FALSE),"")</f>
        <v/>
      </c>
      <c r="L141" s="6">
        <v>1</v>
      </c>
      <c r="M141" s="4">
        <v>88634532.819999993</v>
      </c>
      <c r="N141" s="4">
        <v>203884</v>
      </c>
      <c r="O141" s="4">
        <f t="shared" si="2"/>
        <v>434.73020354711497</v>
      </c>
      <c r="P141" s="56">
        <v>79.7</v>
      </c>
      <c r="Q141" s="27">
        <v>0.48611546312752618</v>
      </c>
      <c r="R141" s="28">
        <v>0.35697427992611991</v>
      </c>
      <c r="S141" s="29">
        <v>0.15691025694635391</v>
      </c>
      <c r="T141" s="8">
        <v>0.15429985299999999</v>
      </c>
      <c r="U141" s="9">
        <v>1.8147796000000001E-2</v>
      </c>
      <c r="V141" s="9">
        <v>6.0363200000000004E-3</v>
      </c>
      <c r="W141" s="9">
        <v>1.0777073E-2</v>
      </c>
      <c r="X141" s="9">
        <v>1.808966E-2</v>
      </c>
      <c r="Y141" s="9">
        <v>5.5496506000000001E-2</v>
      </c>
      <c r="Z141" s="9">
        <v>1.8444248E-2</v>
      </c>
      <c r="AA141" s="9">
        <v>3.3489832999999997E-2</v>
      </c>
      <c r="AB141" s="9">
        <v>3.7492364E-2</v>
      </c>
      <c r="AC141" s="9">
        <v>7.0838055999999996E-2</v>
      </c>
      <c r="AD141" s="9">
        <v>0.11720095799999999</v>
      </c>
      <c r="AE141" s="9">
        <v>3.3329879999999999E-2</v>
      </c>
      <c r="AF141" s="9">
        <v>4.8665237E-2</v>
      </c>
      <c r="AG141" s="9">
        <v>3.4241243999999997E-2</v>
      </c>
      <c r="AH141" s="9">
        <v>1.3462653999999999E-2</v>
      </c>
      <c r="AI141" s="9">
        <v>0.14427211200000001</v>
      </c>
      <c r="AJ141" s="9">
        <v>2.5759250000000002E-3</v>
      </c>
      <c r="AK141" s="9">
        <v>7.2348714999999994E-2</v>
      </c>
      <c r="AL141" s="9">
        <v>1.7340794E-2</v>
      </c>
      <c r="AM141" s="9">
        <v>3.4112136000000001E-2</v>
      </c>
      <c r="AN141" s="9">
        <v>5.9927510000000002E-3</v>
      </c>
      <c r="AO141" s="9">
        <v>1.6225483999999998E-2</v>
      </c>
      <c r="AP141" s="9">
        <v>1.5904913999999999E-2</v>
      </c>
      <c r="AQ141" s="9">
        <v>1.7447791000000001E-2</v>
      </c>
      <c r="AR141" s="10">
        <v>3.7676939999999998E-3</v>
      </c>
    </row>
    <row r="142" spans="1:44" hidden="1" outlineLevel="1" x14ac:dyDescent="0.25">
      <c r="A142" s="52" t="s">
        <v>1028</v>
      </c>
      <c r="B142" s="20" t="str">
        <f>IFERROR(VLOOKUP(LEFT($A142,6),Data!$A:$F,2,FALSE),"")</f>
        <v>БЕ Озерки СЗ</v>
      </c>
      <c r="C142" s="4" t="str">
        <f>IFERROR(VLOOKUP(LEFT($A142,6),Data!$A:$F,4,FALSE),"")</f>
        <v>Озерки</v>
      </c>
      <c r="D142" s="4" t="str">
        <f>IFERROR(VLOOKUP(LEFT($A142,6),Data!$A:$F,5,FALSE),"")</f>
        <v>Стрит</v>
      </c>
      <c r="E142" s="4" t="str">
        <f>IFERROR(VLOOKUP(LEFT($A142,6),Data!$A:$F,8,FALSE),"")</f>
        <v/>
      </c>
      <c r="F142" s="4" t="str">
        <f>IFERROR(VLOOKUP(LEFT($A142,6),Data!$A:$F,7,FALSE),"")</f>
        <v/>
      </c>
      <c r="G142" s="4" t="str">
        <f>IFERROR(VLOOKUP(LEFT($A142,6),Data!$A:$F,6,FALSE),"")</f>
        <v>ЗФТ</v>
      </c>
      <c r="H142" s="4" t="str">
        <f>IFERROR(VLOOKUP(LEFT($A142,6),Data!$A:$F,9,FALSE),"")</f>
        <v/>
      </c>
      <c r="I142" s="21" t="str">
        <f>IFERROR(VLOOKUP(LEFT($A142,6),Data!$A:$F,10,FALSE),"")</f>
        <v/>
      </c>
      <c r="J142" s="6" t="str">
        <f>IFERROR(VLOOKUP(LEFT($A142,6),Data!$A:$F,13,FALSE),"")</f>
        <v/>
      </c>
      <c r="K142" s="21" t="str">
        <f>IFERROR(VLOOKUP(LEFT($A142,6),Data!$A:$F,14,FALSE),"")</f>
        <v/>
      </c>
      <c r="L142" s="6">
        <v>1</v>
      </c>
      <c r="M142" s="4">
        <v>69889609.650000006</v>
      </c>
      <c r="N142" s="4">
        <v>143579</v>
      </c>
      <c r="O142" s="4">
        <f t="shared" si="2"/>
        <v>486.76763071201225</v>
      </c>
      <c r="P142" s="56">
        <v>63.2</v>
      </c>
      <c r="Q142" s="27">
        <v>0.51440146628127947</v>
      </c>
      <c r="R142" s="28">
        <v>0.34244180595697937</v>
      </c>
      <c r="S142" s="29">
        <v>0.14315672776174121</v>
      </c>
      <c r="T142" s="8">
        <v>0.166185792</v>
      </c>
      <c r="U142" s="9">
        <v>2.1596457999999999E-2</v>
      </c>
      <c r="V142" s="9">
        <v>1.1765159000000001E-2</v>
      </c>
      <c r="W142" s="9">
        <v>9.6916769999999992E-3</v>
      </c>
      <c r="X142" s="9">
        <v>2.0590101999999999E-2</v>
      </c>
      <c r="Y142" s="9">
        <v>7.4315083000000004E-2</v>
      </c>
      <c r="Z142" s="9">
        <v>1.6964061999999999E-2</v>
      </c>
      <c r="AA142" s="9">
        <v>3.7939023000000002E-2</v>
      </c>
      <c r="AB142" s="9">
        <v>3.7170849999999998E-2</v>
      </c>
      <c r="AC142" s="9">
        <v>6.3891368000000004E-2</v>
      </c>
      <c r="AD142" s="9">
        <v>0.107168504</v>
      </c>
      <c r="AE142" s="9">
        <v>2.8428019999999998E-2</v>
      </c>
      <c r="AF142" s="9">
        <v>4.6187651000000003E-2</v>
      </c>
      <c r="AG142" s="9">
        <v>2.9086547000000001E-2</v>
      </c>
      <c r="AH142" s="9">
        <v>1.2139015E-2</v>
      </c>
      <c r="AI142" s="9">
        <v>0.12648374800000001</v>
      </c>
      <c r="AJ142" s="9">
        <v>3.6418269999999998E-3</v>
      </c>
      <c r="AK142" s="9">
        <v>8.8443789999999994E-2</v>
      </c>
      <c r="AL142" s="9">
        <v>2.0713261E-2</v>
      </c>
      <c r="AM142" s="9">
        <v>3.2713796000000003E-2</v>
      </c>
      <c r="AN142" s="9">
        <v>2.8293699999999999E-3</v>
      </c>
      <c r="AO142" s="9">
        <v>8.5592889999999994E-3</v>
      </c>
      <c r="AP142" s="9">
        <v>1.4211566E-2</v>
      </c>
      <c r="AQ142" s="9">
        <v>1.6493267999999998E-2</v>
      </c>
      <c r="AR142" s="10">
        <v>2.7907740000000002E-3</v>
      </c>
    </row>
    <row r="143" spans="1:44" hidden="1" outlineLevel="1" x14ac:dyDescent="0.25">
      <c r="A143" s="52" t="s">
        <v>1046</v>
      </c>
      <c r="B143" s="20" t="str">
        <f>IFERROR(VLOOKUP(LEFT($A143,6),Data!$A:$F,2,FALSE),"")</f>
        <v>БЕ Озерки СЗ</v>
      </c>
      <c r="C143" s="4" t="str">
        <f>IFERROR(VLOOKUP(LEFT($A143,6),Data!$A:$F,4,FALSE),"")</f>
        <v>Озерки</v>
      </c>
      <c r="D143" s="4" t="str">
        <f>IFERROR(VLOOKUP(LEFT($A143,6),Data!$A:$F,5,FALSE),"")</f>
        <v>Стрит</v>
      </c>
      <c r="E143" s="4" t="str">
        <f>IFERROR(VLOOKUP(LEFT($A143,6),Data!$A:$F,8,FALSE),"")</f>
        <v/>
      </c>
      <c r="F143" s="4" t="str">
        <f>IFERROR(VLOOKUP(LEFT($A143,6),Data!$A:$F,7,FALSE),"")</f>
        <v/>
      </c>
      <c r="G143" s="4" t="str">
        <f>IFERROR(VLOOKUP(LEFT($A143,6),Data!$A:$F,6,FALSE),"")</f>
        <v>ОФТ</v>
      </c>
      <c r="H143" s="4" t="str">
        <f>IFERROR(VLOOKUP(LEFT($A143,6),Data!$A:$F,9,FALSE),"")</f>
        <v/>
      </c>
      <c r="I143" s="21" t="str">
        <f>IFERROR(VLOOKUP(LEFT($A143,6),Data!$A:$F,10,FALSE),"")</f>
        <v/>
      </c>
      <c r="J143" s="6" t="str">
        <f>IFERROR(VLOOKUP(LEFT($A143,6),Data!$A:$F,13,FALSE),"")</f>
        <v/>
      </c>
      <c r="K143" s="21" t="str">
        <f>IFERROR(VLOOKUP(LEFT($A143,6),Data!$A:$F,14,FALSE),"")</f>
        <v/>
      </c>
      <c r="L143" s="6">
        <v>1</v>
      </c>
      <c r="M143" s="4">
        <v>83173944.569999993</v>
      </c>
      <c r="N143" s="4">
        <v>171229</v>
      </c>
      <c r="O143" s="4">
        <f t="shared" si="2"/>
        <v>485.74683359711258</v>
      </c>
      <c r="P143" s="56">
        <v>97.5</v>
      </c>
      <c r="Q143" s="27">
        <v>0.47673294107025682</v>
      </c>
      <c r="R143" s="28">
        <v>0.3527445333719964</v>
      </c>
      <c r="S143" s="29">
        <v>0.17052252555774691</v>
      </c>
      <c r="T143" s="8">
        <v>0.151772448</v>
      </c>
      <c r="U143" s="9">
        <v>2.4055197E-2</v>
      </c>
      <c r="V143" s="9">
        <v>6.6332190000000001E-3</v>
      </c>
      <c r="W143" s="9">
        <v>1.0748835E-2</v>
      </c>
      <c r="X143" s="9">
        <v>1.7559196999999999E-2</v>
      </c>
      <c r="Y143" s="9">
        <v>6.9670159999999995E-2</v>
      </c>
      <c r="Z143" s="9">
        <v>1.8927617000000001E-2</v>
      </c>
      <c r="AA143" s="9">
        <v>3.1314908000000002E-2</v>
      </c>
      <c r="AB143" s="9">
        <v>2.9176568E-2</v>
      </c>
      <c r="AC143" s="9">
        <v>6.6997069000000006E-2</v>
      </c>
      <c r="AD143" s="9">
        <v>0.104814961</v>
      </c>
      <c r="AE143" s="9">
        <v>3.2726570000000003E-2</v>
      </c>
      <c r="AF143" s="9">
        <v>4.4943639000000001E-2</v>
      </c>
      <c r="AG143" s="9">
        <v>3.0187836999999999E-2</v>
      </c>
      <c r="AH143" s="9">
        <v>1.3995344999999999E-2</v>
      </c>
      <c r="AI143" s="9">
        <v>0.14426138699999999</v>
      </c>
      <c r="AJ143" s="9">
        <v>1.737728E-3</v>
      </c>
      <c r="AK143" s="9">
        <v>9.3970931999999993E-2</v>
      </c>
      <c r="AL143" s="9">
        <v>1.1318523E-2</v>
      </c>
      <c r="AM143" s="9">
        <v>3.4316027999999998E-2</v>
      </c>
      <c r="AN143" s="9">
        <v>2.6340119999999998E-3</v>
      </c>
      <c r="AO143" s="9">
        <v>1.3705564E-2</v>
      </c>
      <c r="AP143" s="9">
        <v>1.7108656E-2</v>
      </c>
      <c r="AQ143" s="9">
        <v>2.5346480000000001E-2</v>
      </c>
      <c r="AR143" s="10">
        <v>2.07712E-3</v>
      </c>
    </row>
    <row r="144" spans="1:44" hidden="1" outlineLevel="1" x14ac:dyDescent="0.25">
      <c r="A144" s="52" t="s">
        <v>1048</v>
      </c>
      <c r="B144" s="20" t="str">
        <f>IFERROR(VLOOKUP(LEFT($A144,6),Data!$A:$F,2,FALSE),"")</f>
        <v>БЕ Озерки СЗ</v>
      </c>
      <c r="C144" s="4" t="str">
        <f>IFERROR(VLOOKUP(LEFT($A144,6),Data!$A:$F,4,FALSE),"")</f>
        <v>Озерки</v>
      </c>
      <c r="D144" s="4" t="str">
        <f>IFERROR(VLOOKUP(LEFT($A144,6),Data!$A:$F,5,FALSE),"")</f>
        <v>Стрит</v>
      </c>
      <c r="E144" s="4" t="str">
        <f>IFERROR(VLOOKUP(LEFT($A144,6),Data!$A:$F,8,FALSE),"")</f>
        <v/>
      </c>
      <c r="F144" s="4" t="str">
        <f>IFERROR(VLOOKUP(LEFT($A144,6),Data!$A:$F,7,FALSE),"")</f>
        <v/>
      </c>
      <c r="G144" s="4" t="str">
        <f>IFERROR(VLOOKUP(LEFT($A144,6),Data!$A:$F,6,FALSE),"")</f>
        <v>ОФТ</v>
      </c>
      <c r="H144" s="4" t="str">
        <f>IFERROR(VLOOKUP(LEFT($A144,6),Data!$A:$F,9,FALSE),"")</f>
        <v/>
      </c>
      <c r="I144" s="21" t="str">
        <f>IFERROR(VLOOKUP(LEFT($A144,6),Data!$A:$F,10,FALSE),"")</f>
        <v/>
      </c>
      <c r="J144" s="6" t="str">
        <f>IFERROR(VLOOKUP(LEFT($A144,6),Data!$A:$F,13,FALSE),"")</f>
        <v/>
      </c>
      <c r="K144" s="21" t="str">
        <f>IFERROR(VLOOKUP(LEFT($A144,6),Data!$A:$F,14,FALSE),"")</f>
        <v/>
      </c>
      <c r="L144" s="6">
        <v>1</v>
      </c>
      <c r="M144" s="4">
        <v>52965479.380000003</v>
      </c>
      <c r="N144" s="4">
        <v>148865</v>
      </c>
      <c r="O144" s="4">
        <f t="shared" si="2"/>
        <v>355.79538091559471</v>
      </c>
      <c r="P144" s="56">
        <v>53.3</v>
      </c>
      <c r="Q144" s="27">
        <v>0.44699399899075909</v>
      </c>
      <c r="R144" s="28">
        <v>0.3598043491046774</v>
      </c>
      <c r="S144" s="29">
        <v>0.19320165190456351</v>
      </c>
      <c r="T144" s="8">
        <v>0.123649646</v>
      </c>
      <c r="U144" s="9">
        <v>1.2950793E-2</v>
      </c>
      <c r="V144" s="9">
        <v>6.6494350000000004E-3</v>
      </c>
      <c r="W144" s="9">
        <v>1.0640676E-2</v>
      </c>
      <c r="X144" s="9">
        <v>2.2601684E-2</v>
      </c>
      <c r="Y144" s="9">
        <v>6.9626255999999997E-2</v>
      </c>
      <c r="Z144" s="9">
        <v>1.8002230000000001E-2</v>
      </c>
      <c r="AA144" s="9">
        <v>3.5636966999999999E-2</v>
      </c>
      <c r="AB144" s="9">
        <v>2.5190263000000001E-2</v>
      </c>
      <c r="AC144" s="9">
        <v>5.7118678999999999E-2</v>
      </c>
      <c r="AD144" s="9">
        <v>0.11033955400000001</v>
      </c>
      <c r="AE144" s="9">
        <v>4.8510614000000001E-2</v>
      </c>
      <c r="AF144" s="9">
        <v>5.2245554E-2</v>
      </c>
      <c r="AG144" s="9">
        <v>2.7179437000000001E-2</v>
      </c>
      <c r="AH144" s="9">
        <v>1.5667414000000001E-2</v>
      </c>
      <c r="AI144" s="9">
        <v>0.189049309</v>
      </c>
      <c r="AJ144" s="9">
        <v>2.433256E-3</v>
      </c>
      <c r="AK144" s="9">
        <v>7.1487375000000006E-2</v>
      </c>
      <c r="AL144" s="9">
        <v>5.6805750000000002E-3</v>
      </c>
      <c r="AM144" s="9">
        <v>3.4558336000000002E-2</v>
      </c>
      <c r="AN144" s="9">
        <v>3.6994100000000002E-3</v>
      </c>
      <c r="AO144" s="9">
        <v>1.4452928E-2</v>
      </c>
      <c r="AP144" s="9">
        <v>1.4131673000000001E-2</v>
      </c>
      <c r="AQ144" s="9">
        <v>2.4542373999999999E-2</v>
      </c>
      <c r="AR144" s="10">
        <v>3.9555629999999996E-3</v>
      </c>
    </row>
    <row r="145" spans="1:44" hidden="1" outlineLevel="1" x14ac:dyDescent="0.25">
      <c r="A145" s="52" t="s">
        <v>1052</v>
      </c>
      <c r="B145" s="20" t="str">
        <f>IFERROR(VLOOKUP(LEFT($A145,6),Data!$A:$F,2,FALSE),"")</f>
        <v>БЕ Озерки СЗ</v>
      </c>
      <c r="C145" s="4" t="str">
        <f>IFERROR(VLOOKUP(LEFT($A145,6),Data!$A:$F,4,FALSE),"")</f>
        <v>Озерки</v>
      </c>
      <c r="D145" s="4" t="str">
        <f>IFERROR(VLOOKUP(LEFT($A145,6),Data!$A:$F,5,FALSE),"")</f>
        <v>Стрит</v>
      </c>
      <c r="E145" s="4" t="str">
        <f>IFERROR(VLOOKUP(LEFT($A145,6),Data!$A:$F,8,FALSE),"")</f>
        <v/>
      </c>
      <c r="F145" s="4" t="str">
        <f>IFERROR(VLOOKUP(LEFT($A145,6),Data!$A:$F,7,FALSE),"")</f>
        <v/>
      </c>
      <c r="G145" s="4" t="str">
        <f>IFERROR(VLOOKUP(LEFT($A145,6),Data!$A:$F,6,FALSE),"")</f>
        <v>ЗФТ</v>
      </c>
      <c r="H145" s="4" t="str">
        <f>IFERROR(VLOOKUP(LEFT($A145,6),Data!$A:$F,9,FALSE),"")</f>
        <v/>
      </c>
      <c r="I145" s="21" t="str">
        <f>IFERROR(VLOOKUP(LEFT($A145,6),Data!$A:$F,10,FALSE),"")</f>
        <v/>
      </c>
      <c r="J145" s="6" t="str">
        <f>IFERROR(VLOOKUP(LEFT($A145,6),Data!$A:$F,13,FALSE),"")</f>
        <v/>
      </c>
      <c r="K145" s="21" t="str">
        <f>IFERROR(VLOOKUP(LEFT($A145,6),Data!$A:$F,14,FALSE),"")</f>
        <v/>
      </c>
      <c r="L145" s="6">
        <v>1</v>
      </c>
      <c r="M145" s="4">
        <v>36006306.810000002</v>
      </c>
      <c r="N145" s="4">
        <v>85146</v>
      </c>
      <c r="O145" s="4">
        <f t="shared" si="2"/>
        <v>422.87725565499261</v>
      </c>
      <c r="P145" s="56">
        <v>54.2</v>
      </c>
      <c r="Q145" s="27">
        <v>0.46539061423943462</v>
      </c>
      <c r="R145" s="28">
        <v>0.3559954068084642</v>
      </c>
      <c r="S145" s="29">
        <v>0.17861397895210121</v>
      </c>
      <c r="T145" s="8">
        <v>0.159148492</v>
      </c>
      <c r="U145" s="9">
        <v>1.7673299E-2</v>
      </c>
      <c r="V145" s="9">
        <v>5.0600829999999999E-3</v>
      </c>
      <c r="W145" s="9">
        <v>1.1540373E-2</v>
      </c>
      <c r="X145" s="9">
        <v>1.8692607999999999E-2</v>
      </c>
      <c r="Y145" s="9">
        <v>5.6114641E-2</v>
      </c>
      <c r="Z145" s="9">
        <v>2.2271452000000001E-2</v>
      </c>
      <c r="AA145" s="9">
        <v>3.6299526999999998E-2</v>
      </c>
      <c r="AB145" s="9">
        <v>3.7567749999999997E-2</v>
      </c>
      <c r="AC145" s="9">
        <v>7.0267635999999994E-2</v>
      </c>
      <c r="AD145" s="9">
        <v>0.118172509</v>
      </c>
      <c r="AE145" s="9">
        <v>3.7338741000000002E-2</v>
      </c>
      <c r="AF145" s="9">
        <v>4.9819773999999997E-2</v>
      </c>
      <c r="AG145" s="9">
        <v>3.0564836000000001E-2</v>
      </c>
      <c r="AH145" s="9">
        <v>1.4152519000000001E-2</v>
      </c>
      <c r="AI145" s="9">
        <v>0.156550148</v>
      </c>
      <c r="AJ145" s="9">
        <v>1.8522429999999999E-3</v>
      </c>
      <c r="AK145" s="9">
        <v>7.3823816E-2</v>
      </c>
      <c r="AL145" s="9">
        <v>4.5777900000000001E-4</v>
      </c>
      <c r="AM145" s="9">
        <v>3.124627E-2</v>
      </c>
      <c r="AN145" s="9">
        <v>1.9728530000000001E-3</v>
      </c>
      <c r="AO145" s="9">
        <v>1.2925814000000001E-2</v>
      </c>
      <c r="AP145" s="9">
        <v>1.3961117E-2</v>
      </c>
      <c r="AQ145" s="9">
        <v>1.9958057000000001E-2</v>
      </c>
      <c r="AR145" s="10">
        <v>2.5676610000000002E-3</v>
      </c>
    </row>
    <row r="146" spans="1:44" hidden="1" outlineLevel="1" x14ac:dyDescent="0.25">
      <c r="A146" s="52" t="s">
        <v>1062</v>
      </c>
      <c r="B146" s="20" t="str">
        <f>IFERROR(VLOOKUP(LEFT($A146,6),Data!$A:$F,2,FALSE),"")</f>
        <v>БЕ Озерки СЗ</v>
      </c>
      <c r="C146" s="4" t="str">
        <f>IFERROR(VLOOKUP(LEFT($A146,6),Data!$A:$F,4,FALSE),"")</f>
        <v>Озерки</v>
      </c>
      <c r="D146" s="4" t="str">
        <f>IFERROR(VLOOKUP(LEFT($A146,6),Data!$A:$F,5,FALSE),"")</f>
        <v>Стрит</v>
      </c>
      <c r="E146" s="4" t="str">
        <f>IFERROR(VLOOKUP(LEFT($A146,6),Data!$A:$F,8,FALSE),"")</f>
        <v/>
      </c>
      <c r="F146" s="4" t="str">
        <f>IFERROR(VLOOKUP(LEFT($A146,6),Data!$A:$F,7,FALSE),"")</f>
        <v/>
      </c>
      <c r="G146" s="4" t="str">
        <f>IFERROR(VLOOKUP(LEFT($A146,6),Data!$A:$F,6,FALSE),"")</f>
        <v>ОФТ</v>
      </c>
      <c r="H146" s="4" t="str">
        <f>IFERROR(VLOOKUP(LEFT($A146,6),Data!$A:$F,9,FALSE),"")</f>
        <v/>
      </c>
      <c r="I146" s="21" t="str">
        <f>IFERROR(VLOOKUP(LEFT($A146,6),Data!$A:$F,10,FALSE),"")</f>
        <v/>
      </c>
      <c r="J146" s="6" t="str">
        <f>IFERROR(VLOOKUP(LEFT($A146,6),Data!$A:$F,13,FALSE),"")</f>
        <v/>
      </c>
      <c r="K146" s="21" t="str">
        <f>IFERROR(VLOOKUP(LEFT($A146,6),Data!$A:$F,14,FALSE),"")</f>
        <v/>
      </c>
      <c r="L146" s="6">
        <v>1</v>
      </c>
      <c r="M146" s="4">
        <v>45378561.18</v>
      </c>
      <c r="N146" s="4">
        <v>116318</v>
      </c>
      <c r="O146" s="4">
        <f t="shared" si="2"/>
        <v>390.12501229388403</v>
      </c>
      <c r="P146" s="56">
        <v>71.900000000000006</v>
      </c>
      <c r="Q146" s="27">
        <v>0.45962516313696811</v>
      </c>
      <c r="R146" s="28">
        <v>0.36546216932401088</v>
      </c>
      <c r="S146" s="29">
        <v>0.17491266753902091</v>
      </c>
      <c r="T146" s="8">
        <v>0.113073933</v>
      </c>
      <c r="U146" s="9">
        <v>1.3774379E-2</v>
      </c>
      <c r="V146" s="9">
        <v>6.9096380000000001E-3</v>
      </c>
      <c r="W146" s="9">
        <v>9.084544E-3</v>
      </c>
      <c r="X146" s="9">
        <v>1.4618084E-2</v>
      </c>
      <c r="Y146" s="9">
        <v>4.0551496999999999E-2</v>
      </c>
      <c r="Z146" s="9">
        <v>1.6426507999999999E-2</v>
      </c>
      <c r="AA146" s="9">
        <v>3.3392959999999999E-2</v>
      </c>
      <c r="AB146" s="9">
        <v>4.4530185E-2</v>
      </c>
      <c r="AC146" s="9">
        <v>5.7286409000000003E-2</v>
      </c>
      <c r="AD146" s="9">
        <v>0.111165978</v>
      </c>
      <c r="AE146" s="9">
        <v>4.0450356E-2</v>
      </c>
      <c r="AF146" s="9">
        <v>5.3720849000000001E-2</v>
      </c>
      <c r="AG146" s="9">
        <v>2.8366901999999999E-2</v>
      </c>
      <c r="AH146" s="9">
        <v>1.447323E-2</v>
      </c>
      <c r="AI146" s="9">
        <v>0.18465379100000001</v>
      </c>
      <c r="AJ146" s="9">
        <v>3.639724E-3</v>
      </c>
      <c r="AK146" s="9">
        <v>9.6294111000000002E-2</v>
      </c>
      <c r="AL146" s="9">
        <v>1.1048788E-2</v>
      </c>
      <c r="AM146" s="9">
        <v>4.3900653999999997E-2</v>
      </c>
      <c r="AN146" s="9">
        <v>4.6489299999999999E-3</v>
      </c>
      <c r="AO146" s="9">
        <v>1.4509009E-2</v>
      </c>
      <c r="AP146" s="9">
        <v>1.3638569999999999E-2</v>
      </c>
      <c r="AQ146" s="9">
        <v>2.4300502000000002E-2</v>
      </c>
      <c r="AR146" s="10">
        <v>5.5404679999999998E-3</v>
      </c>
    </row>
    <row r="147" spans="1:44" hidden="1" outlineLevel="1" x14ac:dyDescent="0.25">
      <c r="A147" s="52" t="s">
        <v>1074</v>
      </c>
      <c r="B147" s="20" t="str">
        <f>IFERROR(VLOOKUP(LEFT($A147,6),Data!$A:$F,2,FALSE),"")</f>
        <v>БЕ Озерки СЗ</v>
      </c>
      <c r="C147" s="4" t="str">
        <f>IFERROR(VLOOKUP(LEFT($A147,6),Data!$A:$F,4,FALSE),"")</f>
        <v>Озерки</v>
      </c>
      <c r="D147" s="4" t="str">
        <f>IFERROR(VLOOKUP(LEFT($A147,6),Data!$A:$F,5,FALSE),"")</f>
        <v>Стрит</v>
      </c>
      <c r="E147" s="4" t="str">
        <f>IFERROR(VLOOKUP(LEFT($A147,6),Data!$A:$F,8,FALSE),"")</f>
        <v/>
      </c>
      <c r="F147" s="4" t="str">
        <f>IFERROR(VLOOKUP(LEFT($A147,6),Data!$A:$F,7,FALSE),"")</f>
        <v/>
      </c>
      <c r="G147" s="4" t="str">
        <f>IFERROR(VLOOKUP(LEFT($A147,6),Data!$A:$F,6,FALSE),"")</f>
        <v>ЗФТ</v>
      </c>
      <c r="H147" s="4" t="str">
        <f>IFERROR(VLOOKUP(LEFT($A147,6),Data!$A:$F,9,FALSE),"")</f>
        <v/>
      </c>
      <c r="I147" s="21" t="str">
        <f>IFERROR(VLOOKUP(LEFT($A147,6),Data!$A:$F,10,FALSE),"")</f>
        <v/>
      </c>
      <c r="J147" s="6" t="str">
        <f>IFERROR(VLOOKUP(LEFT($A147,6),Data!$A:$F,13,FALSE),"")</f>
        <v/>
      </c>
      <c r="K147" s="21" t="str">
        <f>IFERROR(VLOOKUP(LEFT($A147,6),Data!$A:$F,14,FALSE),"")</f>
        <v/>
      </c>
      <c r="L147" s="6">
        <v>1</v>
      </c>
      <c r="M147" s="4">
        <v>38858129.979999997</v>
      </c>
      <c r="N147" s="4">
        <v>94098</v>
      </c>
      <c r="O147" s="4">
        <f t="shared" si="2"/>
        <v>412.95383515058762</v>
      </c>
      <c r="P147" s="56">
        <v>62.4</v>
      </c>
      <c r="Q147" s="27">
        <v>0.45684606437732761</v>
      </c>
      <c r="R147" s="28">
        <v>0.360022800889507</v>
      </c>
      <c r="S147" s="29">
        <v>0.1831311347331655</v>
      </c>
      <c r="T147" s="8">
        <v>0.161963265</v>
      </c>
      <c r="U147" s="9">
        <v>2.2449725E-2</v>
      </c>
      <c r="V147" s="9">
        <v>5.6908740000000003E-3</v>
      </c>
      <c r="W147" s="9">
        <v>1.2886574E-2</v>
      </c>
      <c r="X147" s="9">
        <v>1.5653983999999999E-2</v>
      </c>
      <c r="Y147" s="9">
        <v>7.0860331999999998E-2</v>
      </c>
      <c r="Z147" s="9">
        <v>1.9809508999999999E-2</v>
      </c>
      <c r="AA147" s="9">
        <v>3.3237073999999998E-2</v>
      </c>
      <c r="AB147" s="9">
        <v>3.1049584000000002E-2</v>
      </c>
      <c r="AC147" s="9">
        <v>6.6900858999999993E-2</v>
      </c>
      <c r="AD147" s="9">
        <v>0.114005843</v>
      </c>
      <c r="AE147" s="9">
        <v>4.0281891E-2</v>
      </c>
      <c r="AF147" s="9">
        <v>4.5858260999999997E-2</v>
      </c>
      <c r="AG147" s="9">
        <v>2.7308802E-2</v>
      </c>
      <c r="AH147" s="9">
        <v>1.3514072E-2</v>
      </c>
      <c r="AI147" s="9">
        <v>0.15029110100000001</v>
      </c>
      <c r="AJ147" s="9">
        <v>5.1109149999999997E-3</v>
      </c>
      <c r="AK147" s="9">
        <v>7.0594472000000005E-2</v>
      </c>
      <c r="AL147" s="9">
        <v>7.0341900000000001E-3</v>
      </c>
      <c r="AM147" s="9">
        <v>2.9273407000000001E-2</v>
      </c>
      <c r="AN147" s="9">
        <v>2.7991719999999999E-3</v>
      </c>
      <c r="AO147" s="9">
        <v>1.3779171999999999E-2</v>
      </c>
      <c r="AP147" s="9">
        <v>1.8217038000000001E-2</v>
      </c>
      <c r="AQ147" s="9">
        <v>2.0153946999999998E-2</v>
      </c>
      <c r="AR147" s="10">
        <v>1.275937E-3</v>
      </c>
    </row>
    <row r="148" spans="1:44" hidden="1" outlineLevel="1" x14ac:dyDescent="0.25">
      <c r="A148" s="52" t="s">
        <v>1078</v>
      </c>
      <c r="B148" s="20" t="str">
        <f>IFERROR(VLOOKUP(LEFT($A148,6),Data!$A:$F,2,FALSE),"")</f>
        <v>БЕ Озерки СЗ</v>
      </c>
      <c r="C148" s="4" t="str">
        <f>IFERROR(VLOOKUP(LEFT($A148,6),Data!$A:$F,4,FALSE),"")</f>
        <v>Озерки</v>
      </c>
      <c r="D148" s="4" t="str">
        <f>IFERROR(VLOOKUP(LEFT($A148,6),Data!$A:$F,5,FALSE),"")</f>
        <v>Стрит</v>
      </c>
      <c r="E148" s="4" t="str">
        <f>IFERROR(VLOOKUP(LEFT($A148,6),Data!$A:$F,8,FALSE),"")</f>
        <v/>
      </c>
      <c r="F148" s="4" t="str">
        <f>IFERROR(VLOOKUP(LEFT($A148,6),Data!$A:$F,7,FALSE),"")</f>
        <v/>
      </c>
      <c r="G148" s="4" t="str">
        <f>IFERROR(VLOOKUP(LEFT($A148,6),Data!$A:$F,6,FALSE),"")</f>
        <v>ОФТ</v>
      </c>
      <c r="H148" s="4" t="str">
        <f>IFERROR(VLOOKUP(LEFT($A148,6),Data!$A:$F,9,FALSE),"")</f>
        <v/>
      </c>
      <c r="I148" s="21" t="str">
        <f>IFERROR(VLOOKUP(LEFT($A148,6),Data!$A:$F,10,FALSE),"")</f>
        <v/>
      </c>
      <c r="J148" s="6" t="str">
        <f>IFERROR(VLOOKUP(LEFT($A148,6),Data!$A:$F,13,FALSE),"")</f>
        <v/>
      </c>
      <c r="K148" s="21" t="str">
        <f>IFERROR(VLOOKUP(LEFT($A148,6),Data!$A:$F,14,FALSE),"")</f>
        <v/>
      </c>
      <c r="L148" s="6">
        <v>1</v>
      </c>
      <c r="M148" s="4">
        <v>65544236.100000001</v>
      </c>
      <c r="N148" s="4">
        <v>160789</v>
      </c>
      <c r="O148" s="4">
        <f t="shared" si="2"/>
        <v>407.64129449153859</v>
      </c>
      <c r="P148" s="56">
        <v>49</v>
      </c>
      <c r="Q148" s="27">
        <v>0.46845213638276623</v>
      </c>
      <c r="R148" s="28">
        <v>0.35393870455504622</v>
      </c>
      <c r="S148" s="29">
        <v>0.1776091590621876</v>
      </c>
      <c r="T148" s="8">
        <v>0.15127702300000001</v>
      </c>
      <c r="U148" s="9">
        <v>1.8391812E-2</v>
      </c>
      <c r="V148" s="9">
        <v>4.7336699999999997E-3</v>
      </c>
      <c r="W148" s="9">
        <v>1.2932514000000001E-2</v>
      </c>
      <c r="X148" s="9">
        <v>1.7666503E-2</v>
      </c>
      <c r="Y148" s="9">
        <v>5.7389912000000001E-2</v>
      </c>
      <c r="Z148" s="9">
        <v>2.0073766E-2</v>
      </c>
      <c r="AA148" s="9">
        <v>3.3480945999999998E-2</v>
      </c>
      <c r="AB148" s="9">
        <v>3.1921116999999999E-2</v>
      </c>
      <c r="AC148" s="9">
        <v>6.5050109999999994E-2</v>
      </c>
      <c r="AD148" s="9">
        <v>0.109385468</v>
      </c>
      <c r="AE148" s="9">
        <v>3.7668514E-2</v>
      </c>
      <c r="AF148" s="9">
        <v>5.1015152000000001E-2</v>
      </c>
      <c r="AG148" s="9">
        <v>3.6029936999999998E-2</v>
      </c>
      <c r="AH148" s="9">
        <v>1.2904697E-2</v>
      </c>
      <c r="AI148" s="9">
        <v>0.15286736500000001</v>
      </c>
      <c r="AJ148" s="9">
        <v>3.5252930000000001E-3</v>
      </c>
      <c r="AK148" s="9">
        <v>8.3716073000000002E-2</v>
      </c>
      <c r="AL148" s="9">
        <v>5.1966520000000004E-3</v>
      </c>
      <c r="AM148" s="9">
        <v>3.5371803E-2</v>
      </c>
      <c r="AN148" s="9">
        <v>3.6554130000000002E-3</v>
      </c>
      <c r="AO148" s="9">
        <v>1.3828152E-2</v>
      </c>
      <c r="AP148" s="9">
        <v>1.5721865000000002E-2</v>
      </c>
      <c r="AQ148" s="9">
        <v>2.218738E-2</v>
      </c>
      <c r="AR148" s="10">
        <v>4.0088629999999997E-3</v>
      </c>
    </row>
    <row r="149" spans="1:44" hidden="1" outlineLevel="1" x14ac:dyDescent="0.25">
      <c r="A149" s="52" t="s">
        <v>1090</v>
      </c>
      <c r="B149" s="20" t="str">
        <f>IFERROR(VLOOKUP(LEFT($A149,6),Data!$A:$F,2,FALSE),"")</f>
        <v>БЕ Озерки СЗ</v>
      </c>
      <c r="C149" s="4" t="str">
        <f>IFERROR(VLOOKUP(LEFT($A149,6),Data!$A:$F,4,FALSE),"")</f>
        <v>Озерки</v>
      </c>
      <c r="D149" s="4" t="str">
        <f>IFERROR(VLOOKUP(LEFT($A149,6),Data!$A:$F,5,FALSE),"")</f>
        <v>Стрит</v>
      </c>
      <c r="E149" s="4" t="str">
        <f>IFERROR(VLOOKUP(LEFT($A149,6),Data!$A:$F,8,FALSE),"")</f>
        <v/>
      </c>
      <c r="F149" s="4" t="str">
        <f>IFERROR(VLOOKUP(LEFT($A149,6),Data!$A:$F,7,FALSE),"")</f>
        <v/>
      </c>
      <c r="G149" s="4" t="str">
        <f>IFERROR(VLOOKUP(LEFT($A149,6),Data!$A:$F,6,FALSE),"")</f>
        <v>ЗФТ</v>
      </c>
      <c r="H149" s="4" t="str">
        <f>IFERROR(VLOOKUP(LEFT($A149,6),Data!$A:$F,9,FALSE),"")</f>
        <v/>
      </c>
      <c r="I149" s="21" t="str">
        <f>IFERROR(VLOOKUP(LEFT($A149,6),Data!$A:$F,10,FALSE),"")</f>
        <v/>
      </c>
      <c r="J149" s="6" t="str">
        <f>IFERROR(VLOOKUP(LEFT($A149,6),Data!$A:$F,13,FALSE),"")</f>
        <v/>
      </c>
      <c r="K149" s="21" t="str">
        <f>IFERROR(VLOOKUP(LEFT($A149,6),Data!$A:$F,14,FALSE),"")</f>
        <v/>
      </c>
      <c r="L149" s="6">
        <v>1</v>
      </c>
      <c r="M149" s="4">
        <v>100922548.75</v>
      </c>
      <c r="N149" s="4">
        <v>248157</v>
      </c>
      <c r="O149" s="4">
        <f t="shared" si="2"/>
        <v>406.68830115612292</v>
      </c>
      <c r="P149" s="56">
        <v>44.7</v>
      </c>
      <c r="Q149" s="27">
        <v>0.46261666181273292</v>
      </c>
      <c r="R149" s="28">
        <v>0.35715098672941598</v>
      </c>
      <c r="S149" s="29">
        <v>0.18023235145785119</v>
      </c>
      <c r="T149" s="8">
        <v>0.17008895399999999</v>
      </c>
      <c r="U149" s="9">
        <v>1.8462652E-2</v>
      </c>
      <c r="V149" s="9">
        <v>8.8118929999999995E-3</v>
      </c>
      <c r="W149" s="9">
        <v>1.0709629999999999E-2</v>
      </c>
      <c r="X149" s="9">
        <v>1.8281972000000001E-2</v>
      </c>
      <c r="Y149" s="9">
        <v>7.0604312000000002E-2</v>
      </c>
      <c r="Z149" s="9">
        <v>2.3034725999999998E-2</v>
      </c>
      <c r="AA149" s="9">
        <v>4.3246450999999998E-2</v>
      </c>
      <c r="AB149" s="9">
        <v>3.3040007000000003E-2</v>
      </c>
      <c r="AC149" s="9">
        <v>6.6386708000000003E-2</v>
      </c>
      <c r="AD149" s="9">
        <v>0.116708797</v>
      </c>
      <c r="AE149" s="9">
        <v>3.2205448999999997E-2</v>
      </c>
      <c r="AF149" s="9">
        <v>5.1179532999999999E-2</v>
      </c>
      <c r="AG149" s="9">
        <v>3.3712280999999997E-2</v>
      </c>
      <c r="AH149" s="9">
        <v>1.2738497E-2</v>
      </c>
      <c r="AI149" s="9">
        <v>0.13494562700000001</v>
      </c>
      <c r="AJ149" s="9">
        <v>2.6988619999999998E-3</v>
      </c>
      <c r="AK149" s="9">
        <v>7.0232996000000006E-2</v>
      </c>
      <c r="AL149" s="9">
        <v>4.7164829999999996E-3</v>
      </c>
      <c r="AM149" s="9">
        <v>2.8085069000000001E-2</v>
      </c>
      <c r="AN149" s="9">
        <v>2.8866540000000002E-3</v>
      </c>
      <c r="AO149" s="9">
        <v>8.5051699999999994E-3</v>
      </c>
      <c r="AP149" s="9">
        <v>1.5983449E-2</v>
      </c>
      <c r="AQ149" s="9">
        <v>2.0259197E-2</v>
      </c>
      <c r="AR149" s="10">
        <v>2.4746299999999998E-3</v>
      </c>
    </row>
    <row r="150" spans="1:44" hidden="1" outlineLevel="1" x14ac:dyDescent="0.25">
      <c r="A150" s="52" t="s">
        <v>1092</v>
      </c>
      <c r="B150" s="20" t="str">
        <f>IFERROR(VLOOKUP(LEFT($A150,6),Data!$A:$F,2,FALSE),"")</f>
        <v>БЕ Озерки СЗ</v>
      </c>
      <c r="C150" s="4" t="str">
        <f>IFERROR(VLOOKUP(LEFT($A150,6),Data!$A:$F,4,FALSE),"")</f>
        <v>Озерки</v>
      </c>
      <c r="D150" s="4" t="str">
        <f>IFERROR(VLOOKUP(LEFT($A150,6),Data!$A:$F,5,FALSE),"")</f>
        <v>Стрит</v>
      </c>
      <c r="E150" s="4" t="str">
        <f>IFERROR(VLOOKUP(LEFT($A150,6),Data!$A:$F,8,FALSE),"")</f>
        <v/>
      </c>
      <c r="F150" s="4" t="str">
        <f>IFERROR(VLOOKUP(LEFT($A150,6),Data!$A:$F,7,FALSE),"")</f>
        <v/>
      </c>
      <c r="G150" s="4" t="str">
        <f>IFERROR(VLOOKUP(LEFT($A150,6),Data!$A:$F,6,FALSE),"")</f>
        <v>ЗФТ</v>
      </c>
      <c r="H150" s="4" t="str">
        <f>IFERROR(VLOOKUP(LEFT($A150,6),Data!$A:$F,9,FALSE),"")</f>
        <v/>
      </c>
      <c r="I150" s="21" t="str">
        <f>IFERROR(VLOOKUP(LEFT($A150,6),Data!$A:$F,10,FALSE),"")</f>
        <v/>
      </c>
      <c r="J150" s="6" t="str">
        <f>IFERROR(VLOOKUP(LEFT($A150,6),Data!$A:$F,13,FALSE),"")</f>
        <v/>
      </c>
      <c r="K150" s="21" t="str">
        <f>IFERROR(VLOOKUP(LEFT($A150,6),Data!$A:$F,14,FALSE),"")</f>
        <v/>
      </c>
      <c r="L150" s="6">
        <v>1</v>
      </c>
      <c r="M150" s="4">
        <v>41031108</v>
      </c>
      <c r="N150" s="4">
        <v>93670</v>
      </c>
      <c r="O150" s="4">
        <f t="shared" si="2"/>
        <v>438.03894523326574</v>
      </c>
      <c r="P150" s="56">
        <v>48.8</v>
      </c>
      <c r="Q150" s="27">
        <v>0.48981694356769218</v>
      </c>
      <c r="R150" s="28">
        <v>0.35278087573478528</v>
      </c>
      <c r="S150" s="29">
        <v>0.15740218069752249</v>
      </c>
      <c r="T150" s="8">
        <v>0.11025705700000001</v>
      </c>
      <c r="U150" s="9">
        <v>1.7150696E-2</v>
      </c>
      <c r="V150" s="9">
        <v>8.7836600000000004E-3</v>
      </c>
      <c r="W150" s="9">
        <v>1.1417395E-2</v>
      </c>
      <c r="X150" s="9">
        <v>3.2506116000000002E-2</v>
      </c>
      <c r="Y150" s="9">
        <v>5.3380236999999997E-2</v>
      </c>
      <c r="Z150" s="9">
        <v>1.601663E-2</v>
      </c>
      <c r="AA150" s="9">
        <v>3.8745252000000001E-2</v>
      </c>
      <c r="AB150" s="9">
        <v>4.2422963000000001E-2</v>
      </c>
      <c r="AC150" s="9">
        <v>6.4623932999999995E-2</v>
      </c>
      <c r="AD150" s="9">
        <v>0.113050468</v>
      </c>
      <c r="AE150" s="9">
        <v>3.8121469999999998E-2</v>
      </c>
      <c r="AF150" s="9">
        <v>5.2611165000000001E-2</v>
      </c>
      <c r="AG150" s="9">
        <v>2.5345816E-2</v>
      </c>
      <c r="AH150" s="9">
        <v>2.4559134E-2</v>
      </c>
      <c r="AI150" s="9">
        <v>0.165651992</v>
      </c>
      <c r="AJ150" s="9">
        <v>5.8918069999999998E-3</v>
      </c>
      <c r="AK150" s="9">
        <v>8.3414832999999994E-2</v>
      </c>
      <c r="AL150" s="9">
        <v>1.1924343E-2</v>
      </c>
      <c r="AM150" s="9">
        <v>3.2631866000000002E-2</v>
      </c>
      <c r="AN150" s="9">
        <v>2.2545769999999998E-3</v>
      </c>
      <c r="AO150" s="9">
        <v>7.4536139999999999E-3</v>
      </c>
      <c r="AP150" s="9">
        <v>1.3696226000000001E-2</v>
      </c>
      <c r="AQ150" s="9">
        <v>2.4339169000000001E-2</v>
      </c>
      <c r="AR150" s="10">
        <v>3.7495810000000001E-3</v>
      </c>
    </row>
    <row r="151" spans="1:44" hidden="1" outlineLevel="1" x14ac:dyDescent="0.25">
      <c r="A151" s="52" t="s">
        <v>1094</v>
      </c>
      <c r="B151" s="20" t="str">
        <f>IFERROR(VLOOKUP(LEFT($A151,6),Data!$A:$F,2,FALSE),"")</f>
        <v>БЕ Озерки СЗ</v>
      </c>
      <c r="C151" s="4" t="str">
        <f>IFERROR(VLOOKUP(LEFT($A151,6),Data!$A:$F,4,FALSE),"")</f>
        <v>Озерки</v>
      </c>
      <c r="D151" s="4" t="str">
        <f>IFERROR(VLOOKUP(LEFT($A151,6),Data!$A:$F,5,FALSE),"")</f>
        <v>Стрит</v>
      </c>
      <c r="E151" s="4" t="str">
        <f>IFERROR(VLOOKUP(LEFT($A151,6),Data!$A:$F,8,FALSE),"")</f>
        <v/>
      </c>
      <c r="F151" s="4" t="str">
        <f>IFERROR(VLOOKUP(LEFT($A151,6),Data!$A:$F,7,FALSE),"")</f>
        <v/>
      </c>
      <c r="G151" s="4" t="str">
        <f>IFERROR(VLOOKUP(LEFT($A151,6),Data!$A:$F,6,FALSE),"")</f>
        <v>ЗФТ</v>
      </c>
      <c r="H151" s="4" t="str">
        <f>IFERROR(VLOOKUP(LEFT($A151,6),Data!$A:$F,9,FALSE),"")</f>
        <v/>
      </c>
      <c r="I151" s="21" t="str">
        <f>IFERROR(VLOOKUP(LEFT($A151,6),Data!$A:$F,10,FALSE),"")</f>
        <v/>
      </c>
      <c r="J151" s="6" t="str">
        <f>IFERROR(VLOOKUP(LEFT($A151,6),Data!$A:$F,13,FALSE),"")</f>
        <v/>
      </c>
      <c r="K151" s="21" t="str">
        <f>IFERROR(VLOOKUP(LEFT($A151,6),Data!$A:$F,14,FALSE),"")</f>
        <v/>
      </c>
      <c r="L151" s="6">
        <v>1</v>
      </c>
      <c r="M151" s="4">
        <v>94265427.200000003</v>
      </c>
      <c r="N151" s="4">
        <v>227290</v>
      </c>
      <c r="O151" s="4">
        <f t="shared" si="2"/>
        <v>414.73635971666152</v>
      </c>
      <c r="P151" s="56">
        <v>41.6</v>
      </c>
      <c r="Q151" s="27">
        <v>0.45445923962310619</v>
      </c>
      <c r="R151" s="28">
        <v>0.37162223132575528</v>
      </c>
      <c r="S151" s="29">
        <v>0.17391852905113839</v>
      </c>
      <c r="T151" s="8">
        <v>0.161311909</v>
      </c>
      <c r="U151" s="9">
        <v>2.4756468E-2</v>
      </c>
      <c r="V151" s="9">
        <v>1.0052358000000001E-2</v>
      </c>
      <c r="W151" s="9">
        <v>1.3505506E-2</v>
      </c>
      <c r="X151" s="9">
        <v>1.824957E-2</v>
      </c>
      <c r="Y151" s="9">
        <v>9.0594205999999997E-2</v>
      </c>
      <c r="Z151" s="9">
        <v>1.8785115000000002E-2</v>
      </c>
      <c r="AA151" s="9">
        <v>3.970738E-2</v>
      </c>
      <c r="AB151" s="9">
        <v>3.7634379000000003E-2</v>
      </c>
      <c r="AC151" s="9">
        <v>6.8815951E-2</v>
      </c>
      <c r="AD151" s="9">
        <v>0.106891572</v>
      </c>
      <c r="AE151" s="9">
        <v>3.4923322E-2</v>
      </c>
      <c r="AF151" s="9">
        <v>4.7966686000000001E-2</v>
      </c>
      <c r="AG151" s="9">
        <v>3.0613528000000001E-2</v>
      </c>
      <c r="AH151" s="9">
        <v>1.3009039999999999E-2</v>
      </c>
      <c r="AI151" s="9">
        <v>0.14057961799999999</v>
      </c>
      <c r="AJ151" s="9">
        <v>2.8651179999999998E-3</v>
      </c>
      <c r="AK151" s="9">
        <v>6.8758932999999994E-2</v>
      </c>
      <c r="AL151" s="9">
        <v>9.2734889999999993E-3</v>
      </c>
      <c r="AM151" s="9">
        <v>1.8852166E-2</v>
      </c>
      <c r="AN151" s="9">
        <v>2.5850169999999998E-3</v>
      </c>
      <c r="AO151" s="9">
        <v>6.404631E-3</v>
      </c>
      <c r="AP151" s="9">
        <v>1.4128040999999999E-2</v>
      </c>
      <c r="AQ151" s="9">
        <v>1.7705803999999999E-2</v>
      </c>
      <c r="AR151" s="10">
        <v>2.030193E-3</v>
      </c>
    </row>
    <row r="152" spans="1:44" hidden="1" outlineLevel="1" x14ac:dyDescent="0.25">
      <c r="A152" s="52" t="s">
        <v>1100</v>
      </c>
      <c r="B152" s="20" t="str">
        <f>IFERROR(VLOOKUP(LEFT($A152,6),Data!$A:$F,2,FALSE),"")</f>
        <v>БЕ Озерки СЗ</v>
      </c>
      <c r="C152" s="4" t="str">
        <f>IFERROR(VLOOKUP(LEFT($A152,6),Data!$A:$F,4,FALSE),"")</f>
        <v>Озерки</v>
      </c>
      <c r="D152" s="4" t="str">
        <f>IFERROR(VLOOKUP(LEFT($A152,6),Data!$A:$F,5,FALSE),"")</f>
        <v>Стрит</v>
      </c>
      <c r="E152" s="4" t="str">
        <f>IFERROR(VLOOKUP(LEFT($A152,6),Data!$A:$F,8,FALSE),"")</f>
        <v/>
      </c>
      <c r="F152" s="4" t="str">
        <f>IFERROR(VLOOKUP(LEFT($A152,6),Data!$A:$F,7,FALSE),"")</f>
        <v/>
      </c>
      <c r="G152" s="4" t="str">
        <f>IFERROR(VLOOKUP(LEFT($A152,6),Data!$A:$F,6,FALSE),"")</f>
        <v>ЗФТ</v>
      </c>
      <c r="H152" s="4" t="str">
        <f>IFERROR(VLOOKUP(LEFT($A152,6),Data!$A:$F,9,FALSE),"")</f>
        <v/>
      </c>
      <c r="I152" s="21" t="str">
        <f>IFERROR(VLOOKUP(LEFT($A152,6),Data!$A:$F,10,FALSE),"")</f>
        <v/>
      </c>
      <c r="J152" s="6" t="str">
        <f>IFERROR(VLOOKUP(LEFT($A152,6),Data!$A:$F,13,FALSE),"")</f>
        <v/>
      </c>
      <c r="K152" s="21" t="str">
        <f>IFERROR(VLOOKUP(LEFT($A152,6),Data!$A:$F,14,FALSE),"")</f>
        <v/>
      </c>
      <c r="L152" s="6">
        <v>1</v>
      </c>
      <c r="M152" s="4">
        <v>45336649.380000003</v>
      </c>
      <c r="N152" s="4">
        <v>113342</v>
      </c>
      <c r="O152" s="4">
        <f t="shared" si="2"/>
        <v>399.99867110162165</v>
      </c>
      <c r="P152" s="56">
        <v>42.4</v>
      </c>
      <c r="Q152" s="27">
        <v>0.48058930021065671</v>
      </c>
      <c r="R152" s="28">
        <v>0.35346316452039112</v>
      </c>
      <c r="S152" s="29">
        <v>0.16594753526895231</v>
      </c>
      <c r="T152" s="8">
        <v>0.149001365</v>
      </c>
      <c r="U152" s="9">
        <v>2.1233182E-2</v>
      </c>
      <c r="V152" s="9">
        <v>1.3953514E-2</v>
      </c>
      <c r="W152" s="9">
        <v>9.8533300000000004E-3</v>
      </c>
      <c r="X152" s="9">
        <v>2.2008744E-2</v>
      </c>
      <c r="Y152" s="9">
        <v>4.3120381999999999E-2</v>
      </c>
      <c r="Z152" s="9">
        <v>1.6628194999999998E-2</v>
      </c>
      <c r="AA152" s="9">
        <v>4.0037547E-2</v>
      </c>
      <c r="AB152" s="9">
        <v>2.8265855999999999E-2</v>
      </c>
      <c r="AC152" s="9">
        <v>5.9884872999999998E-2</v>
      </c>
      <c r="AD152" s="9">
        <v>0.14077578499999999</v>
      </c>
      <c r="AE152" s="9">
        <v>3.9239208999999997E-2</v>
      </c>
      <c r="AF152" s="9">
        <v>4.7405172000000002E-2</v>
      </c>
      <c r="AG152" s="9">
        <v>2.5218941000000002E-2</v>
      </c>
      <c r="AH152" s="9">
        <v>1.2128116E-2</v>
      </c>
      <c r="AI152" s="9">
        <v>0.16047894200000001</v>
      </c>
      <c r="AJ152" s="9">
        <v>2.5705200000000002E-3</v>
      </c>
      <c r="AK152" s="9">
        <v>6.3757343999999994E-2</v>
      </c>
      <c r="AL152" s="9">
        <v>7.0649509999999999E-3</v>
      </c>
      <c r="AM152" s="9">
        <v>2.6801930000000002E-2</v>
      </c>
      <c r="AN152" s="9">
        <v>2.8591269999999999E-3</v>
      </c>
      <c r="AO152" s="9">
        <v>1.5618292000000001E-2</v>
      </c>
      <c r="AP152" s="9">
        <v>1.9988233000000001E-2</v>
      </c>
      <c r="AQ152" s="9">
        <v>2.7260639999999999E-2</v>
      </c>
      <c r="AR152" s="10">
        <v>4.8458119999999997E-3</v>
      </c>
    </row>
    <row r="153" spans="1:44" hidden="1" outlineLevel="1" x14ac:dyDescent="0.25">
      <c r="A153" s="52" t="s">
        <v>1104</v>
      </c>
      <c r="B153" s="20" t="str">
        <f>IFERROR(VLOOKUP(LEFT($A153,6),Data!$A:$F,2,FALSE),"")</f>
        <v>БЕ Озерки СЗ</v>
      </c>
      <c r="C153" s="4" t="str">
        <f>IFERROR(VLOOKUP(LEFT($A153,6),Data!$A:$F,4,FALSE),"")</f>
        <v>Озерки</v>
      </c>
      <c r="D153" s="4" t="str">
        <f>IFERROR(VLOOKUP(LEFT($A153,6),Data!$A:$F,5,FALSE),"")</f>
        <v>Стрит</v>
      </c>
      <c r="E153" s="4" t="str">
        <f>IFERROR(VLOOKUP(LEFT($A153,6),Data!$A:$F,8,FALSE),"")</f>
        <v/>
      </c>
      <c r="F153" s="4" t="str">
        <f>IFERROR(VLOOKUP(LEFT($A153,6),Data!$A:$F,7,FALSE),"")</f>
        <v/>
      </c>
      <c r="G153" s="4" t="str">
        <f>IFERROR(VLOOKUP(LEFT($A153,6),Data!$A:$F,6,FALSE),"")</f>
        <v>ЗФТ</v>
      </c>
      <c r="H153" s="4" t="str">
        <f>IFERROR(VLOOKUP(LEFT($A153,6),Data!$A:$F,9,FALSE),"")</f>
        <v/>
      </c>
      <c r="I153" s="21" t="str">
        <f>IFERROR(VLOOKUP(LEFT($A153,6),Data!$A:$F,10,FALSE),"")</f>
        <v/>
      </c>
      <c r="J153" s="6" t="str">
        <f>IFERROR(VLOOKUP(LEFT($A153,6),Data!$A:$F,13,FALSE),"")</f>
        <v/>
      </c>
      <c r="K153" s="21" t="str">
        <f>IFERROR(VLOOKUP(LEFT($A153,6),Data!$A:$F,14,FALSE),"")</f>
        <v/>
      </c>
      <c r="L153" s="6">
        <v>1</v>
      </c>
      <c r="M153" s="4">
        <v>74691824.930000007</v>
      </c>
      <c r="N153" s="4">
        <v>185485</v>
      </c>
      <c r="O153" s="4">
        <f t="shared" si="2"/>
        <v>402.68390937272562</v>
      </c>
      <c r="P153" s="56">
        <v>60</v>
      </c>
      <c r="Q153" s="27">
        <v>0.46428062779909052</v>
      </c>
      <c r="R153" s="28">
        <v>0.36135322662431629</v>
      </c>
      <c r="S153" s="29">
        <v>0.17436614557659319</v>
      </c>
      <c r="T153" s="8">
        <v>0.159197068</v>
      </c>
      <c r="U153" s="9">
        <v>1.7402415000000001E-2</v>
      </c>
      <c r="V153" s="9">
        <v>7.1595119999999998E-3</v>
      </c>
      <c r="W153" s="9">
        <v>1.3538552000000001E-2</v>
      </c>
      <c r="X153" s="9">
        <v>1.7734700999999999E-2</v>
      </c>
      <c r="Y153" s="9">
        <v>5.0303738000000001E-2</v>
      </c>
      <c r="Z153" s="9">
        <v>1.874346E-2</v>
      </c>
      <c r="AA153" s="9">
        <v>3.8408988999999998E-2</v>
      </c>
      <c r="AB153" s="9">
        <v>3.2955276999999998E-2</v>
      </c>
      <c r="AC153" s="9">
        <v>7.8796473000000006E-2</v>
      </c>
      <c r="AD153" s="9">
        <v>0.11472739</v>
      </c>
      <c r="AE153" s="9">
        <v>3.7143176E-2</v>
      </c>
      <c r="AF153" s="9">
        <v>4.9837276999999999E-2</v>
      </c>
      <c r="AG153" s="9">
        <v>3.1441729000000002E-2</v>
      </c>
      <c r="AH153" s="9">
        <v>1.3849933E-2</v>
      </c>
      <c r="AI153" s="9">
        <v>0.15244412099999999</v>
      </c>
      <c r="AJ153" s="9">
        <v>4.6155930000000003E-3</v>
      </c>
      <c r="AK153" s="9">
        <v>7.2681561000000006E-2</v>
      </c>
      <c r="AL153" s="9">
        <v>7.7744110000000002E-3</v>
      </c>
      <c r="AM153" s="9">
        <v>2.7215672999999999E-2</v>
      </c>
      <c r="AN153" s="9">
        <v>3.3440089999999998E-3</v>
      </c>
      <c r="AO153" s="9">
        <v>1.1013454000000001E-2</v>
      </c>
      <c r="AP153" s="9">
        <v>1.7590059000000002E-2</v>
      </c>
      <c r="AQ153" s="9">
        <v>1.9815993E-2</v>
      </c>
      <c r="AR153" s="10">
        <v>2.2654379999999998E-3</v>
      </c>
    </row>
    <row r="154" spans="1:44" hidden="1" outlineLevel="1" x14ac:dyDescent="0.25">
      <c r="A154" s="52" t="s">
        <v>1110</v>
      </c>
      <c r="B154" s="20" t="str">
        <f>IFERROR(VLOOKUP(LEFT($A154,6),Data!$A:$F,2,FALSE),"")</f>
        <v>БЕ Озерки СЗ</v>
      </c>
      <c r="C154" s="4" t="str">
        <f>IFERROR(VLOOKUP(LEFT($A154,6),Data!$A:$F,4,FALSE),"")</f>
        <v>Озерки</v>
      </c>
      <c r="D154" s="4" t="str">
        <f>IFERROR(VLOOKUP(LEFT($A154,6),Data!$A:$F,5,FALSE),"")</f>
        <v>Стрит</v>
      </c>
      <c r="E154" s="4" t="str">
        <f>IFERROR(VLOOKUP(LEFT($A154,6),Data!$A:$F,8,FALSE),"")</f>
        <v/>
      </c>
      <c r="F154" s="4" t="str">
        <f>IFERROR(VLOOKUP(LEFT($A154,6),Data!$A:$F,7,FALSE),"")</f>
        <v/>
      </c>
      <c r="G154" s="4" t="str">
        <f>IFERROR(VLOOKUP(LEFT($A154,6),Data!$A:$F,6,FALSE),"")</f>
        <v>ЗФТ</v>
      </c>
      <c r="H154" s="4" t="str">
        <f>IFERROR(VLOOKUP(LEFT($A154,6),Data!$A:$F,9,FALSE),"")</f>
        <v/>
      </c>
      <c r="I154" s="21" t="str">
        <f>IFERROR(VLOOKUP(LEFT($A154,6),Data!$A:$F,10,FALSE),"")</f>
        <v/>
      </c>
      <c r="J154" s="6" t="str">
        <f>IFERROR(VLOOKUP(LEFT($A154,6),Data!$A:$F,13,FALSE),"")</f>
        <v/>
      </c>
      <c r="K154" s="21" t="str">
        <f>IFERROR(VLOOKUP(LEFT($A154,6),Data!$A:$F,14,FALSE),"")</f>
        <v/>
      </c>
      <c r="L154" s="6">
        <v>1</v>
      </c>
      <c r="M154" s="4">
        <v>47365185.420000002</v>
      </c>
      <c r="N154" s="4">
        <v>110231</v>
      </c>
      <c r="O154" s="4">
        <f t="shared" si="2"/>
        <v>429.69024521232683</v>
      </c>
      <c r="P154" s="56">
        <v>47.5</v>
      </c>
      <c r="Q154" s="27">
        <v>0.47728687205356962</v>
      </c>
      <c r="R154" s="28">
        <v>0.3568441670297548</v>
      </c>
      <c r="S154" s="29">
        <v>0.16586896091667561</v>
      </c>
      <c r="T154" s="8">
        <v>0.15210307000000001</v>
      </c>
      <c r="U154" s="9">
        <v>2.0178786000000001E-2</v>
      </c>
      <c r="V154" s="9">
        <v>8.0597989999999994E-3</v>
      </c>
      <c r="W154" s="9">
        <v>1.2059211E-2</v>
      </c>
      <c r="X154" s="9">
        <v>2.1036685999999999E-2</v>
      </c>
      <c r="Y154" s="9">
        <v>6.4379943999999995E-2</v>
      </c>
      <c r="Z154" s="9">
        <v>2.1074762E-2</v>
      </c>
      <c r="AA154" s="9">
        <v>3.7646657E-2</v>
      </c>
      <c r="AB154" s="9">
        <v>3.7606504999999998E-2</v>
      </c>
      <c r="AC154" s="9">
        <v>6.9651698999999997E-2</v>
      </c>
      <c r="AD154" s="9">
        <v>0.110237592</v>
      </c>
      <c r="AE154" s="9">
        <v>3.4563003000000002E-2</v>
      </c>
      <c r="AF154" s="9">
        <v>4.8346752E-2</v>
      </c>
      <c r="AG154" s="9">
        <v>3.3786556000000002E-2</v>
      </c>
      <c r="AH154" s="9">
        <v>1.2938524999999999E-2</v>
      </c>
      <c r="AI154" s="9">
        <v>0.144991595</v>
      </c>
      <c r="AJ154" s="9">
        <v>3.8567829999999999E-3</v>
      </c>
      <c r="AK154" s="9">
        <v>7.3641792999999997E-2</v>
      </c>
      <c r="AL154" s="9">
        <v>8.1321889999999997E-3</v>
      </c>
      <c r="AM154" s="9">
        <v>2.8143886999999999E-2</v>
      </c>
      <c r="AN154" s="9">
        <v>2.901626E-3</v>
      </c>
      <c r="AO154" s="9">
        <v>1.1533119999999999E-2</v>
      </c>
      <c r="AP154" s="9">
        <v>1.7160682999999999E-2</v>
      </c>
      <c r="AQ154" s="9">
        <v>2.2423632999999998E-2</v>
      </c>
      <c r="AR154" s="10">
        <v>3.5451440000000001E-3</v>
      </c>
    </row>
    <row r="155" spans="1:44" hidden="1" outlineLevel="1" x14ac:dyDescent="0.25">
      <c r="A155" s="52" t="s">
        <v>1118</v>
      </c>
      <c r="B155" s="20" t="str">
        <f>IFERROR(VLOOKUP(LEFT($A155,6),Data!$A:$F,2,FALSE),"")</f>
        <v>БЕ Озерки СЗ</v>
      </c>
      <c r="C155" s="4" t="str">
        <f>IFERROR(VLOOKUP(LEFT($A155,6),Data!$A:$F,4,FALSE),"")</f>
        <v>Озерки</v>
      </c>
      <c r="D155" s="4" t="str">
        <f>IFERROR(VLOOKUP(LEFT($A155,6),Data!$A:$F,5,FALSE),"")</f>
        <v>Стрит</v>
      </c>
      <c r="E155" s="4" t="str">
        <f>IFERROR(VLOOKUP(LEFT($A155,6),Data!$A:$F,8,FALSE),"")</f>
        <v/>
      </c>
      <c r="F155" s="4" t="str">
        <f>IFERROR(VLOOKUP(LEFT($A155,6),Data!$A:$F,7,FALSE),"")</f>
        <v/>
      </c>
      <c r="G155" s="4" t="str">
        <f>IFERROR(VLOOKUP(LEFT($A155,6),Data!$A:$F,6,FALSE),"")</f>
        <v>ЗФТ</v>
      </c>
      <c r="H155" s="4" t="str">
        <f>IFERROR(VLOOKUP(LEFT($A155,6),Data!$A:$F,9,FALSE),"")</f>
        <v/>
      </c>
      <c r="I155" s="21" t="str">
        <f>IFERROR(VLOOKUP(LEFT($A155,6),Data!$A:$F,10,FALSE),"")</f>
        <v/>
      </c>
      <c r="J155" s="6" t="str">
        <f>IFERROR(VLOOKUP(LEFT($A155,6),Data!$A:$F,13,FALSE),"")</f>
        <v/>
      </c>
      <c r="K155" s="21" t="str">
        <f>IFERROR(VLOOKUP(LEFT($A155,6),Data!$A:$F,14,FALSE),"")</f>
        <v/>
      </c>
      <c r="L155" s="6">
        <v>1</v>
      </c>
      <c r="M155" s="4">
        <v>87190881.370000005</v>
      </c>
      <c r="N155" s="4">
        <v>195274</v>
      </c>
      <c r="O155" s="4">
        <f t="shared" si="2"/>
        <v>446.50532774460504</v>
      </c>
      <c r="P155" s="56">
        <v>40.1</v>
      </c>
      <c r="Q155" s="27">
        <v>0.48946175863063263</v>
      </c>
      <c r="R155" s="28">
        <v>0.35122998754030688</v>
      </c>
      <c r="S155" s="29">
        <v>0.15930825382906039</v>
      </c>
      <c r="T155" s="8">
        <v>0.113314211</v>
      </c>
      <c r="U155" s="9">
        <v>1.6992903E-2</v>
      </c>
      <c r="V155" s="9">
        <v>1.1752323E-2</v>
      </c>
      <c r="W155" s="9">
        <v>1.0514872999999999E-2</v>
      </c>
      <c r="X155" s="9">
        <v>1.6699818000000002E-2</v>
      </c>
      <c r="Y155" s="9">
        <v>4.4499296000000001E-2</v>
      </c>
      <c r="Z155" s="9">
        <v>1.409783E-2</v>
      </c>
      <c r="AA155" s="9">
        <v>3.7755063999999998E-2</v>
      </c>
      <c r="AB155" s="9">
        <v>4.9943241999999999E-2</v>
      </c>
      <c r="AC155" s="9">
        <v>6.631223E-2</v>
      </c>
      <c r="AD155" s="9">
        <v>0.115721399</v>
      </c>
      <c r="AE155" s="9">
        <v>3.9173154000000002E-2</v>
      </c>
      <c r="AF155" s="9">
        <v>5.283123E-2</v>
      </c>
      <c r="AG155" s="9">
        <v>2.4352965000000001E-2</v>
      </c>
      <c r="AH155" s="9">
        <v>1.5000459000000001E-2</v>
      </c>
      <c r="AI155" s="9">
        <v>0.17619516399999999</v>
      </c>
      <c r="AJ155" s="9">
        <v>6.0040179999999999E-3</v>
      </c>
      <c r="AK155" s="9">
        <v>9.1416774000000006E-2</v>
      </c>
      <c r="AL155" s="9">
        <v>2.0177964999999999E-2</v>
      </c>
      <c r="AM155" s="9">
        <v>2.9937558E-2</v>
      </c>
      <c r="AN155" s="9">
        <v>4.1300219999999997E-3</v>
      </c>
      <c r="AO155" s="9">
        <v>6.5958509999999998E-3</v>
      </c>
      <c r="AP155" s="9">
        <v>1.4807631999999999E-2</v>
      </c>
      <c r="AQ155" s="9">
        <v>1.8735014000000001E-2</v>
      </c>
      <c r="AR155" s="10">
        <v>3.039005E-3</v>
      </c>
    </row>
    <row r="156" spans="1:44" hidden="1" outlineLevel="1" x14ac:dyDescent="0.25">
      <c r="A156" s="52" t="s">
        <v>1132</v>
      </c>
      <c r="B156" s="20" t="str">
        <f>IFERROR(VLOOKUP(LEFT($A156,6),Data!$A:$F,2,FALSE),"")</f>
        <v>БЕ Озерки СЗ</v>
      </c>
      <c r="C156" s="4" t="str">
        <f>IFERROR(VLOOKUP(LEFT($A156,6),Data!$A:$F,4,FALSE),"")</f>
        <v>Озерки</v>
      </c>
      <c r="D156" s="4" t="str">
        <f>IFERROR(VLOOKUP(LEFT($A156,6),Data!$A:$F,5,FALSE),"")</f>
        <v>Стрит</v>
      </c>
      <c r="E156" s="4" t="str">
        <f>IFERROR(VLOOKUP(LEFT($A156,6),Data!$A:$F,8,FALSE),"")</f>
        <v/>
      </c>
      <c r="F156" s="4" t="str">
        <f>IFERROR(VLOOKUP(LEFT($A156,6),Data!$A:$F,7,FALSE),"")</f>
        <v/>
      </c>
      <c r="G156" s="4" t="str">
        <f>IFERROR(VLOOKUP(LEFT($A156,6),Data!$A:$F,6,FALSE),"")</f>
        <v>ЗФТ</v>
      </c>
      <c r="H156" s="4" t="str">
        <f>IFERROR(VLOOKUP(LEFT($A156,6),Data!$A:$F,9,FALSE),"")</f>
        <v/>
      </c>
      <c r="I156" s="21" t="str">
        <f>IFERROR(VLOOKUP(LEFT($A156,6),Data!$A:$F,10,FALSE),"")</f>
        <v/>
      </c>
      <c r="J156" s="6" t="str">
        <f>IFERROR(VLOOKUP(LEFT($A156,6),Data!$A:$F,13,FALSE),"")</f>
        <v/>
      </c>
      <c r="K156" s="21" t="str">
        <f>IFERROR(VLOOKUP(LEFT($A156,6),Data!$A:$F,14,FALSE),"")</f>
        <v/>
      </c>
      <c r="L156" s="6">
        <v>1</v>
      </c>
      <c r="M156" s="4">
        <v>86418993.849999994</v>
      </c>
      <c r="N156" s="4">
        <v>217685</v>
      </c>
      <c r="O156" s="4">
        <f t="shared" si="2"/>
        <v>396.99103681925715</v>
      </c>
      <c r="P156" s="56">
        <v>54.6</v>
      </c>
      <c r="Q156" s="27">
        <v>0.46643247567287838</v>
      </c>
      <c r="R156" s="28">
        <v>0.35716164664836919</v>
      </c>
      <c r="S156" s="29">
        <v>0.1764058776787524</v>
      </c>
      <c r="T156" s="8">
        <v>0.142443087</v>
      </c>
      <c r="U156" s="9">
        <v>1.7299484E-2</v>
      </c>
      <c r="V156" s="9">
        <v>6.8189009999999996E-3</v>
      </c>
      <c r="W156" s="9">
        <v>1.2580866E-2</v>
      </c>
      <c r="X156" s="9">
        <v>2.3105852999999999E-2</v>
      </c>
      <c r="Y156" s="9">
        <v>5.7884306000000003E-2</v>
      </c>
      <c r="Z156" s="9">
        <v>1.8805906000000001E-2</v>
      </c>
      <c r="AA156" s="9">
        <v>3.8149229999999999E-2</v>
      </c>
      <c r="AB156" s="9">
        <v>3.5343351000000002E-2</v>
      </c>
      <c r="AC156" s="9">
        <v>7.0011883999999996E-2</v>
      </c>
      <c r="AD156" s="9">
        <v>0.11763329</v>
      </c>
      <c r="AE156" s="9">
        <v>4.0290116000000001E-2</v>
      </c>
      <c r="AF156" s="9">
        <v>5.3740767000000002E-2</v>
      </c>
      <c r="AG156" s="9">
        <v>3.0877451E-2</v>
      </c>
      <c r="AH156" s="9">
        <v>1.432143E-2</v>
      </c>
      <c r="AI156" s="9">
        <v>0.168883487</v>
      </c>
      <c r="AJ156" s="9">
        <v>3.9291760000000004E-3</v>
      </c>
      <c r="AK156" s="9">
        <v>7.0364794999999994E-2</v>
      </c>
      <c r="AL156" s="9">
        <v>5.1873199999999996E-3</v>
      </c>
      <c r="AM156" s="9">
        <v>2.4393753000000001E-2</v>
      </c>
      <c r="AN156" s="9">
        <v>2.9046720000000001E-3</v>
      </c>
      <c r="AO156" s="9">
        <v>9.3984859999999993E-3</v>
      </c>
      <c r="AP156" s="9">
        <v>1.4862146999999999E-2</v>
      </c>
      <c r="AQ156" s="9">
        <v>1.8732098999999999E-2</v>
      </c>
      <c r="AR156" s="10">
        <v>2.0381420000000002E-3</v>
      </c>
    </row>
    <row r="157" spans="1:44" hidden="1" outlineLevel="1" x14ac:dyDescent="0.25">
      <c r="A157" s="52" t="s">
        <v>1136</v>
      </c>
      <c r="B157" s="20" t="str">
        <f>IFERROR(VLOOKUP(LEFT($A157,6),Data!$A:$F,2,FALSE),"")</f>
        <v>БЕ Озерки СЗ</v>
      </c>
      <c r="C157" s="4" t="str">
        <f>IFERROR(VLOOKUP(LEFT($A157,6),Data!$A:$F,4,FALSE),"")</f>
        <v>Озерки</v>
      </c>
      <c r="D157" s="4" t="str">
        <f>IFERROR(VLOOKUP(LEFT($A157,6),Data!$A:$F,5,FALSE),"")</f>
        <v>Стрит</v>
      </c>
      <c r="E157" s="4" t="str">
        <f>IFERROR(VLOOKUP(LEFT($A157,6),Data!$A:$F,8,FALSE),"")</f>
        <v/>
      </c>
      <c r="F157" s="4" t="str">
        <f>IFERROR(VLOOKUP(LEFT($A157,6),Data!$A:$F,7,FALSE),"")</f>
        <v/>
      </c>
      <c r="G157" s="4" t="str">
        <f>IFERROR(VLOOKUP(LEFT($A157,6),Data!$A:$F,6,FALSE),"")</f>
        <v>ЗФТ</v>
      </c>
      <c r="H157" s="4" t="str">
        <f>IFERROR(VLOOKUP(LEFT($A157,6),Data!$A:$F,9,FALSE),"")</f>
        <v/>
      </c>
      <c r="I157" s="21" t="str">
        <f>IFERROR(VLOOKUP(LEFT($A157,6),Data!$A:$F,10,FALSE),"")</f>
        <v/>
      </c>
      <c r="J157" s="6" t="str">
        <f>IFERROR(VLOOKUP(LEFT($A157,6),Data!$A:$F,13,FALSE),"")</f>
        <v/>
      </c>
      <c r="K157" s="21" t="str">
        <f>IFERROR(VLOOKUP(LEFT($A157,6),Data!$A:$F,14,FALSE),"")</f>
        <v/>
      </c>
      <c r="L157" s="6">
        <v>1</v>
      </c>
      <c r="M157" s="4">
        <v>79347223.450000003</v>
      </c>
      <c r="N157" s="4">
        <v>195115</v>
      </c>
      <c r="O157" s="4">
        <f t="shared" si="2"/>
        <v>406.66900776465161</v>
      </c>
      <c r="P157" s="56">
        <v>37.299999999999997</v>
      </c>
      <c r="Q157" s="27">
        <v>0.45177143824304161</v>
      </c>
      <c r="R157" s="28">
        <v>0.36456510076218518</v>
      </c>
      <c r="S157" s="29">
        <v>0.18366346099477321</v>
      </c>
      <c r="T157" s="8">
        <v>0.152738451</v>
      </c>
      <c r="U157" s="9">
        <v>2.0967804999999999E-2</v>
      </c>
      <c r="V157" s="9">
        <v>8.0572539999999998E-3</v>
      </c>
      <c r="W157" s="9">
        <v>1.0700939E-2</v>
      </c>
      <c r="X157" s="9">
        <v>2.1342370999999999E-2</v>
      </c>
      <c r="Y157" s="9">
        <v>6.4808797000000001E-2</v>
      </c>
      <c r="Z157" s="9">
        <v>1.9242878000000001E-2</v>
      </c>
      <c r="AA157" s="9">
        <v>3.7851724000000003E-2</v>
      </c>
      <c r="AB157" s="9">
        <v>3.1204177999999999E-2</v>
      </c>
      <c r="AC157" s="9">
        <v>6.7548199000000003E-2</v>
      </c>
      <c r="AD157" s="9">
        <v>0.111631509</v>
      </c>
      <c r="AE157" s="9">
        <v>3.6975727999999999E-2</v>
      </c>
      <c r="AF157" s="9">
        <v>5.0881282E-2</v>
      </c>
      <c r="AG157" s="9">
        <v>3.4425563999999999E-2</v>
      </c>
      <c r="AH157" s="9">
        <v>1.3704149000000001E-2</v>
      </c>
      <c r="AI157" s="9">
        <v>0.14691953499999999</v>
      </c>
      <c r="AJ157" s="9">
        <v>2.7240509999999999E-3</v>
      </c>
      <c r="AK157" s="9">
        <v>7.8228739000000005E-2</v>
      </c>
      <c r="AL157" s="9">
        <v>1.1881367E-2</v>
      </c>
      <c r="AM157" s="9">
        <v>2.7033194E-2</v>
      </c>
      <c r="AN157" s="9">
        <v>2.585286E-3</v>
      </c>
      <c r="AO157" s="9">
        <v>1.091026E-2</v>
      </c>
      <c r="AP157" s="9">
        <v>1.4699317999999999E-2</v>
      </c>
      <c r="AQ157" s="9">
        <v>1.9377304000000001E-2</v>
      </c>
      <c r="AR157" s="10">
        <v>3.560119E-3</v>
      </c>
    </row>
    <row r="158" spans="1:44" hidden="1" outlineLevel="1" x14ac:dyDescent="0.25">
      <c r="A158" s="52" t="s">
        <v>1154</v>
      </c>
      <c r="B158" s="20" t="str">
        <f>IFERROR(VLOOKUP(LEFT($A158,6),Data!$A:$F,2,FALSE),"")</f>
        <v>БЕ Озерки СЗ</v>
      </c>
      <c r="C158" s="4" t="str">
        <f>IFERROR(VLOOKUP(LEFT($A158,6),Data!$A:$F,4,FALSE),"")</f>
        <v>Озерки</v>
      </c>
      <c r="D158" s="4" t="str">
        <f>IFERROR(VLOOKUP(LEFT($A158,6),Data!$A:$F,5,FALSE),"")</f>
        <v>Стрит</v>
      </c>
      <c r="E158" s="4" t="str">
        <f>IFERROR(VLOOKUP(LEFT($A158,6),Data!$A:$F,8,FALSE),"")</f>
        <v/>
      </c>
      <c r="F158" s="4" t="str">
        <f>IFERROR(VLOOKUP(LEFT($A158,6),Data!$A:$F,7,FALSE),"")</f>
        <v/>
      </c>
      <c r="G158" s="4" t="str">
        <f>IFERROR(VLOOKUP(LEFT($A158,6),Data!$A:$F,6,FALSE),"")</f>
        <v>ЗФТ</v>
      </c>
      <c r="H158" s="4" t="str">
        <f>IFERROR(VLOOKUP(LEFT($A158,6),Data!$A:$F,9,FALSE),"")</f>
        <v/>
      </c>
      <c r="I158" s="21" t="str">
        <f>IFERROR(VLOOKUP(LEFT($A158,6),Data!$A:$F,10,FALSE),"")</f>
        <v/>
      </c>
      <c r="J158" s="6" t="str">
        <f>IFERROR(VLOOKUP(LEFT($A158,6),Data!$A:$F,13,FALSE),"")</f>
        <v/>
      </c>
      <c r="K158" s="21" t="str">
        <f>IFERROR(VLOOKUP(LEFT($A158,6),Data!$A:$F,14,FALSE),"")</f>
        <v/>
      </c>
      <c r="L158" s="6">
        <v>1</v>
      </c>
      <c r="M158" s="4">
        <v>93817588.189999998</v>
      </c>
      <c r="N158" s="4">
        <v>211550</v>
      </c>
      <c r="O158" s="4">
        <f t="shared" si="2"/>
        <v>443.47713632710941</v>
      </c>
      <c r="P158" s="56">
        <v>37</v>
      </c>
      <c r="Q158" s="27">
        <v>0.50059162483761055</v>
      </c>
      <c r="R158" s="28">
        <v>0.34623751298343569</v>
      </c>
      <c r="S158" s="29">
        <v>0.1531708621789537</v>
      </c>
      <c r="T158" s="8">
        <v>0.12718365100000001</v>
      </c>
      <c r="U158" s="9">
        <v>1.4973866000000001E-2</v>
      </c>
      <c r="V158" s="9">
        <v>7.073513E-3</v>
      </c>
      <c r="W158" s="9">
        <v>1.0647904E-2</v>
      </c>
      <c r="X158" s="9">
        <v>1.4896260999999999E-2</v>
      </c>
      <c r="Y158" s="9">
        <v>4.4813259000000001E-2</v>
      </c>
      <c r="Z158" s="9">
        <v>1.8167391000000001E-2</v>
      </c>
      <c r="AA158" s="9">
        <v>3.9177054000000003E-2</v>
      </c>
      <c r="AB158" s="9">
        <v>4.3839746999999998E-2</v>
      </c>
      <c r="AC158" s="9">
        <v>6.0277463000000003E-2</v>
      </c>
      <c r="AD158" s="9">
        <v>0.116713356</v>
      </c>
      <c r="AE158" s="9">
        <v>3.7055993000000002E-2</v>
      </c>
      <c r="AF158" s="9">
        <v>5.5961280000000002E-2</v>
      </c>
      <c r="AG158" s="9">
        <v>3.0164608999999998E-2</v>
      </c>
      <c r="AH158" s="9">
        <v>1.4614857E-2</v>
      </c>
      <c r="AI158" s="9">
        <v>0.15641281900000001</v>
      </c>
      <c r="AJ158" s="9">
        <v>4.6291370000000002E-3</v>
      </c>
      <c r="AK158" s="9">
        <v>8.460877E-2</v>
      </c>
      <c r="AL158" s="9">
        <v>2.1884987000000002E-2</v>
      </c>
      <c r="AM158" s="9">
        <v>3.8247388E-2</v>
      </c>
      <c r="AN158" s="9">
        <v>3.2765310000000001E-3</v>
      </c>
      <c r="AO158" s="9">
        <v>1.0549159000000001E-2</v>
      </c>
      <c r="AP158" s="9">
        <v>1.3724171E-2</v>
      </c>
      <c r="AQ158" s="9">
        <v>2.7128736000000001E-2</v>
      </c>
      <c r="AR158" s="10">
        <v>3.9780980000000002E-3</v>
      </c>
    </row>
    <row r="159" spans="1:44" hidden="1" outlineLevel="1" x14ac:dyDescent="0.25">
      <c r="A159" s="52" t="s">
        <v>1166</v>
      </c>
      <c r="B159" s="20" t="str">
        <f>IFERROR(VLOOKUP(LEFT($A159,6),Data!$A:$F,2,FALSE),"")</f>
        <v>БЕ Сибирь</v>
      </c>
      <c r="C159" s="4" t="str">
        <f>IFERROR(VLOOKUP(LEFT($A159,6),Data!$A:$F,4,FALSE),"")</f>
        <v>Озерки</v>
      </c>
      <c r="D159" s="4" t="str">
        <f>IFERROR(VLOOKUP(LEFT($A159,6),Data!$A:$F,5,FALSE),"")</f>
        <v>Стрит</v>
      </c>
      <c r="E159" s="4" t="str">
        <f>IFERROR(VLOOKUP(LEFT($A159,6),Data!$A:$F,8,FALSE),"")</f>
        <v/>
      </c>
      <c r="F159" s="4" t="str">
        <f>IFERROR(VLOOKUP(LEFT($A159,6),Data!$A:$F,7,FALSE),"")</f>
        <v/>
      </c>
      <c r="G159" s="4" t="str">
        <f>IFERROR(VLOOKUP(LEFT($A159,6),Data!$A:$F,6,FALSE),"")</f>
        <v>ЗФТ</v>
      </c>
      <c r="H159" s="4" t="str">
        <f>IFERROR(VLOOKUP(LEFT($A159,6),Data!$A:$F,9,FALSE),"")</f>
        <v/>
      </c>
      <c r="I159" s="21" t="str">
        <f>IFERROR(VLOOKUP(LEFT($A159,6),Data!$A:$F,10,FALSE),"")</f>
        <v/>
      </c>
      <c r="J159" s="6" t="str">
        <f>IFERROR(VLOOKUP(LEFT($A159,6),Data!$A:$F,13,FALSE),"")</f>
        <v/>
      </c>
      <c r="K159" s="21" t="str">
        <f>IFERROR(VLOOKUP(LEFT($A159,6),Data!$A:$F,14,FALSE),"")</f>
        <v/>
      </c>
      <c r="L159" s="6">
        <v>1</v>
      </c>
      <c r="M159" s="4">
        <v>37948298.670000002</v>
      </c>
      <c r="N159" s="4">
        <v>108499</v>
      </c>
      <c r="O159" s="4">
        <f t="shared" si="2"/>
        <v>349.75712836063008</v>
      </c>
      <c r="P159" s="56">
        <v>45</v>
      </c>
      <c r="Q159" s="27">
        <v>0.45597777581524163</v>
      </c>
      <c r="R159" s="28">
        <v>0.3632172756508566</v>
      </c>
      <c r="S159" s="29">
        <v>0.18080494853390189</v>
      </c>
      <c r="T159" s="8">
        <v>0.114141612</v>
      </c>
      <c r="U159" s="9">
        <v>2.2809564000000001E-2</v>
      </c>
      <c r="V159" s="9">
        <v>9.6319639999999998E-3</v>
      </c>
      <c r="W159" s="9">
        <v>1.7567368E-2</v>
      </c>
      <c r="X159" s="9">
        <v>1.6614376E-2</v>
      </c>
      <c r="Y159" s="9">
        <v>6.2311838000000001E-2</v>
      </c>
      <c r="Z159" s="9">
        <v>1.3966935999999999E-2</v>
      </c>
      <c r="AA159" s="9">
        <v>4.7657917000000001E-2</v>
      </c>
      <c r="AB159" s="9">
        <v>6.4403794E-2</v>
      </c>
      <c r="AC159" s="9">
        <v>5.6178779999999998E-2</v>
      </c>
      <c r="AD159" s="9">
        <v>0.115477174</v>
      </c>
      <c r="AE159" s="9">
        <v>4.6047418999999999E-2</v>
      </c>
      <c r="AF159" s="9">
        <v>3.8997717000000001E-2</v>
      </c>
      <c r="AG159" s="9">
        <v>2.6052817999999998E-2</v>
      </c>
      <c r="AH159" s="9">
        <v>1.3702488000000001E-2</v>
      </c>
      <c r="AI159" s="9">
        <v>0.16224103000000001</v>
      </c>
      <c r="AJ159" s="9">
        <v>7.0030190000000001E-3</v>
      </c>
      <c r="AK159" s="9">
        <v>5.8908965000000001E-2</v>
      </c>
      <c r="AL159" s="9">
        <v>2.10681E-4</v>
      </c>
      <c r="AM159" s="9">
        <v>3.4132718999999999E-2</v>
      </c>
      <c r="AN159" s="9">
        <v>5.1753700000000003E-3</v>
      </c>
      <c r="AO159" s="9">
        <v>1.2987339000000001E-2</v>
      </c>
      <c r="AP159" s="9">
        <v>2.0930000000000001E-2</v>
      </c>
      <c r="AQ159" s="9">
        <v>2.9098598999999999E-2</v>
      </c>
      <c r="AR159" s="10">
        <v>3.7505120000000001E-3</v>
      </c>
    </row>
    <row r="160" spans="1:44" hidden="1" outlineLevel="1" x14ac:dyDescent="0.25">
      <c r="A160" s="52" t="s">
        <v>1174</v>
      </c>
      <c r="B160" s="20" t="str">
        <f>IFERROR(VLOOKUP(LEFT($A160,6),Data!$A:$F,2,FALSE),"")</f>
        <v>БЕ Сибирь</v>
      </c>
      <c r="C160" s="4" t="str">
        <f>IFERROR(VLOOKUP(LEFT($A160,6),Data!$A:$F,4,FALSE),"")</f>
        <v>Озерки</v>
      </c>
      <c r="D160" s="4" t="str">
        <f>IFERROR(VLOOKUP(LEFT($A160,6),Data!$A:$F,5,FALSE),"")</f>
        <v>Стрит</v>
      </c>
      <c r="E160" s="4" t="str">
        <f>IFERROR(VLOOKUP(LEFT($A160,6),Data!$A:$F,8,FALSE),"")</f>
        <v/>
      </c>
      <c r="F160" s="4" t="str">
        <f>IFERROR(VLOOKUP(LEFT($A160,6),Data!$A:$F,7,FALSE),"")</f>
        <v/>
      </c>
      <c r="G160" s="4" t="str">
        <f>IFERROR(VLOOKUP(LEFT($A160,6),Data!$A:$F,6,FALSE),"")</f>
        <v>ЗФТ</v>
      </c>
      <c r="H160" s="4" t="str">
        <f>IFERROR(VLOOKUP(LEFT($A160,6),Data!$A:$F,9,FALSE),"")</f>
        <v/>
      </c>
      <c r="I160" s="21" t="str">
        <f>IFERROR(VLOOKUP(LEFT($A160,6),Data!$A:$F,10,FALSE),"")</f>
        <v/>
      </c>
      <c r="J160" s="6" t="str">
        <f>IFERROR(VLOOKUP(LEFT($A160,6),Data!$A:$F,13,FALSE),"")</f>
        <v/>
      </c>
      <c r="K160" s="21" t="str">
        <f>IFERROR(VLOOKUP(LEFT($A160,6),Data!$A:$F,14,FALSE),"")</f>
        <v/>
      </c>
      <c r="L160" s="6">
        <v>1</v>
      </c>
      <c r="M160" s="4">
        <v>75943525.079999998</v>
      </c>
      <c r="N160" s="4">
        <v>154685</v>
      </c>
      <c r="O160" s="4">
        <f t="shared" si="2"/>
        <v>490.9559755632414</v>
      </c>
      <c r="P160" s="56">
        <v>25</v>
      </c>
      <c r="Q160" s="27">
        <v>0.49328161769003748</v>
      </c>
      <c r="R160" s="28">
        <v>0.35402910975957452</v>
      </c>
      <c r="S160" s="29">
        <v>0.152689272550388</v>
      </c>
      <c r="T160" s="8">
        <v>0.21528818699999999</v>
      </c>
      <c r="U160" s="9">
        <v>4.0081893E-2</v>
      </c>
      <c r="V160" s="9">
        <v>1.0816855E-2</v>
      </c>
      <c r="W160" s="9">
        <v>1.6474496000000002E-2</v>
      </c>
      <c r="X160" s="9">
        <v>1.4554449000000001E-2</v>
      </c>
      <c r="Y160" s="9">
        <v>0.120708725</v>
      </c>
      <c r="Z160" s="9">
        <v>1.4394834E-2</v>
      </c>
      <c r="AA160" s="9">
        <v>3.8123582000000003E-2</v>
      </c>
      <c r="AB160" s="9">
        <v>6.7040630000000004E-2</v>
      </c>
      <c r="AC160" s="9">
        <v>7.1973638000000006E-2</v>
      </c>
      <c r="AD160" s="9">
        <v>0.10810692700000001</v>
      </c>
      <c r="AE160" s="9">
        <v>2.2918751000000001E-2</v>
      </c>
      <c r="AF160" s="9">
        <v>3.0302329999999999E-2</v>
      </c>
      <c r="AG160" s="9">
        <v>2.6258466000000001E-2</v>
      </c>
      <c r="AH160" s="9">
        <v>7.555773E-3</v>
      </c>
      <c r="AI160" s="9">
        <v>7.5926919999999995E-2</v>
      </c>
      <c r="AJ160" s="9">
        <v>1.619271E-3</v>
      </c>
      <c r="AK160" s="9">
        <v>6.3096711E-2</v>
      </c>
      <c r="AL160" s="9">
        <v>2.5433999999999998E-4</v>
      </c>
      <c r="AM160" s="9">
        <v>1.4824604999999999E-2</v>
      </c>
      <c r="AN160" s="9">
        <v>2.8294320000000002E-3</v>
      </c>
      <c r="AO160" s="9">
        <v>6.1409380000000003E-3</v>
      </c>
      <c r="AP160" s="9">
        <v>1.5597606999999999E-2</v>
      </c>
      <c r="AQ160" s="9">
        <v>1.3184029E-2</v>
      </c>
      <c r="AR160" s="10">
        <v>1.9266120000000001E-3</v>
      </c>
    </row>
    <row r="161" spans="1:44" hidden="1" outlineLevel="1" x14ac:dyDescent="0.25">
      <c r="A161" s="52" t="s">
        <v>1206</v>
      </c>
      <c r="B161" s="20" t="str">
        <f>IFERROR(VLOOKUP(LEFT($A161,6),Data!$A:$F,2,FALSE),"")</f>
        <v>БЕ Сибирь</v>
      </c>
      <c r="C161" s="4" t="str">
        <f>IFERROR(VLOOKUP(LEFT($A161,6),Data!$A:$F,4,FALSE),"")</f>
        <v>Озерки</v>
      </c>
      <c r="D161" s="4" t="str">
        <f>IFERROR(VLOOKUP(LEFT($A161,6),Data!$A:$F,5,FALSE),"")</f>
        <v>Стрит</v>
      </c>
      <c r="E161" s="4" t="str">
        <f>IFERROR(VLOOKUP(LEFT($A161,6),Data!$A:$F,8,FALSE),"")</f>
        <v/>
      </c>
      <c r="F161" s="4" t="str">
        <f>IFERROR(VLOOKUP(LEFT($A161,6),Data!$A:$F,7,FALSE),"")</f>
        <v/>
      </c>
      <c r="G161" s="4" t="str">
        <f>IFERROR(VLOOKUP(LEFT($A161,6),Data!$A:$F,6,FALSE),"")</f>
        <v>ЗФТ</v>
      </c>
      <c r="H161" s="4" t="str">
        <f>IFERROR(VLOOKUP(LEFT($A161,6),Data!$A:$F,9,FALSE),"")</f>
        <v/>
      </c>
      <c r="I161" s="21" t="str">
        <f>IFERROR(VLOOKUP(LEFT($A161,6),Data!$A:$F,10,FALSE),"")</f>
        <v/>
      </c>
      <c r="J161" s="6" t="str">
        <f>IFERROR(VLOOKUP(LEFT($A161,6),Data!$A:$F,13,FALSE),"")</f>
        <v/>
      </c>
      <c r="K161" s="21" t="str">
        <f>IFERROR(VLOOKUP(LEFT($A161,6),Data!$A:$F,14,FALSE),"")</f>
        <v/>
      </c>
      <c r="L161" s="6">
        <v>1</v>
      </c>
      <c r="M161" s="4">
        <v>39100512.670000002</v>
      </c>
      <c r="N161" s="4">
        <v>122517</v>
      </c>
      <c r="O161" s="4">
        <f t="shared" si="2"/>
        <v>319.14356921896552</v>
      </c>
      <c r="P161" s="56">
        <v>29</v>
      </c>
      <c r="Q161" s="27">
        <v>0.44262706878266128</v>
      </c>
      <c r="R161" s="28">
        <v>0.36217808409966867</v>
      </c>
      <c r="S161" s="29">
        <v>0.19519484711766999</v>
      </c>
      <c r="T161" s="8">
        <v>0.11852322</v>
      </c>
      <c r="U161" s="9">
        <v>2.9088795000000001E-2</v>
      </c>
      <c r="V161" s="9">
        <v>1.0188622E-2</v>
      </c>
      <c r="W161" s="9">
        <v>1.4844892E-2</v>
      </c>
      <c r="X161" s="9">
        <v>2.8610363E-2</v>
      </c>
      <c r="Y161" s="9">
        <v>5.9168175000000003E-2</v>
      </c>
      <c r="Z161" s="9">
        <v>1.4570178E-2</v>
      </c>
      <c r="AA161" s="9">
        <v>4.4065185999999999E-2</v>
      </c>
      <c r="AB161" s="9">
        <v>4.0369033999999998E-2</v>
      </c>
      <c r="AC161" s="9">
        <v>5.5123672999999998E-2</v>
      </c>
      <c r="AD161" s="9">
        <v>0.115446014</v>
      </c>
      <c r="AE161" s="9">
        <v>5.6378448999999997E-2</v>
      </c>
      <c r="AF161" s="9">
        <v>4.5614876999999998E-2</v>
      </c>
      <c r="AG161" s="9">
        <v>2.1892005999999999E-2</v>
      </c>
      <c r="AH161" s="9">
        <v>1.4058763E-2</v>
      </c>
      <c r="AI161" s="9">
        <v>0.18381129900000001</v>
      </c>
      <c r="AJ161" s="9">
        <v>3.2381290000000002E-3</v>
      </c>
      <c r="AK161" s="9">
        <v>5.8116699000000001E-2</v>
      </c>
      <c r="AL161" s="9">
        <v>4.4055E-4</v>
      </c>
      <c r="AM161" s="9">
        <v>2.7910519000000002E-2</v>
      </c>
      <c r="AN161" s="9">
        <v>5.3444599999999997E-3</v>
      </c>
      <c r="AO161" s="9">
        <v>7.7997580000000004E-3</v>
      </c>
      <c r="AP161" s="9">
        <v>1.4985524E-2</v>
      </c>
      <c r="AQ161" s="9">
        <v>2.7257710000000001E-2</v>
      </c>
      <c r="AR161" s="10">
        <v>3.1531049999999998E-3</v>
      </c>
    </row>
    <row r="162" spans="1:44" hidden="1" outlineLevel="1" x14ac:dyDescent="0.25">
      <c r="A162" s="52" t="s">
        <v>1208</v>
      </c>
      <c r="B162" s="20" t="str">
        <f>IFERROR(VLOOKUP(LEFT($A162,6),Data!$A:$F,2,FALSE),"")</f>
        <v>БЕ Сибирь</v>
      </c>
      <c r="C162" s="4" t="str">
        <f>IFERROR(VLOOKUP(LEFT($A162,6),Data!$A:$F,4,FALSE),"")</f>
        <v>Озерки</v>
      </c>
      <c r="D162" s="4" t="str">
        <f>IFERROR(VLOOKUP(LEFT($A162,6),Data!$A:$F,5,FALSE),"")</f>
        <v>Стрит</v>
      </c>
      <c r="E162" s="4" t="str">
        <f>IFERROR(VLOOKUP(LEFT($A162,6),Data!$A:$F,8,FALSE),"")</f>
        <v/>
      </c>
      <c r="F162" s="4" t="str">
        <f>IFERROR(VLOOKUP(LEFT($A162,6),Data!$A:$F,7,FALSE),"")</f>
        <v/>
      </c>
      <c r="G162" s="4" t="str">
        <f>IFERROR(VLOOKUP(LEFT($A162,6),Data!$A:$F,6,FALSE),"")</f>
        <v>ЗФТ</v>
      </c>
      <c r="H162" s="4" t="str">
        <f>IFERROR(VLOOKUP(LEFT($A162,6),Data!$A:$F,9,FALSE),"")</f>
        <v/>
      </c>
      <c r="I162" s="21" t="str">
        <f>IFERROR(VLOOKUP(LEFT($A162,6),Data!$A:$F,10,FALSE),"")</f>
        <v/>
      </c>
      <c r="J162" s="6" t="str">
        <f>IFERROR(VLOOKUP(LEFT($A162,6),Data!$A:$F,13,FALSE),"")</f>
        <v/>
      </c>
      <c r="K162" s="21" t="str">
        <f>IFERROR(VLOOKUP(LEFT($A162,6),Data!$A:$F,14,FALSE),"")</f>
        <v/>
      </c>
      <c r="L162" s="6">
        <v>1</v>
      </c>
      <c r="M162" s="4">
        <v>63090622.670000002</v>
      </c>
      <c r="N162" s="4">
        <v>166784</v>
      </c>
      <c r="O162" s="4">
        <f t="shared" si="2"/>
        <v>378.27742871018802</v>
      </c>
      <c r="P162" s="56">
        <v>45.8</v>
      </c>
      <c r="Q162" s="27">
        <v>0.45614006814941033</v>
      </c>
      <c r="R162" s="28">
        <v>0.36489240233382259</v>
      </c>
      <c r="S162" s="29">
        <v>0.17896752951676709</v>
      </c>
      <c r="T162" s="8">
        <v>0.15468679699999999</v>
      </c>
      <c r="U162" s="9">
        <v>3.3132082E-2</v>
      </c>
      <c r="V162" s="9">
        <v>9.1438209999999999E-3</v>
      </c>
      <c r="W162" s="9">
        <v>1.7177192000000001E-2</v>
      </c>
      <c r="X162" s="9">
        <v>2.3284679999999999E-2</v>
      </c>
      <c r="Y162" s="9">
        <v>6.9257182E-2</v>
      </c>
      <c r="Z162" s="9">
        <v>2.0999589999999999E-2</v>
      </c>
      <c r="AA162" s="9">
        <v>4.0697272E-2</v>
      </c>
      <c r="AB162" s="9">
        <v>4.8000355000000001E-2</v>
      </c>
      <c r="AC162" s="9">
        <v>7.3693916999999998E-2</v>
      </c>
      <c r="AD162" s="9">
        <v>0.108140178</v>
      </c>
      <c r="AE162" s="9">
        <v>3.5350033000000003E-2</v>
      </c>
      <c r="AF162" s="9">
        <v>3.9777130000000001E-2</v>
      </c>
      <c r="AG162" s="9">
        <v>2.8224414E-2</v>
      </c>
      <c r="AH162" s="9">
        <v>1.2734507000000001E-2</v>
      </c>
      <c r="AI162" s="9">
        <v>0.13765143599999999</v>
      </c>
      <c r="AJ162" s="9">
        <v>3.4940380000000001E-3</v>
      </c>
      <c r="AK162" s="9">
        <v>6.6297048999999997E-2</v>
      </c>
      <c r="AL162" s="9">
        <v>3.1734599999999998E-4</v>
      </c>
      <c r="AM162" s="9">
        <v>2.1709089000000001E-2</v>
      </c>
      <c r="AN162" s="9">
        <v>2.880386E-3</v>
      </c>
      <c r="AO162" s="9">
        <v>1.4182096999999999E-2</v>
      </c>
      <c r="AP162" s="9">
        <v>1.840025E-2</v>
      </c>
      <c r="AQ162" s="9">
        <v>1.7842888000000001E-2</v>
      </c>
      <c r="AR162" s="10">
        <v>2.9262709999999998E-3</v>
      </c>
    </row>
    <row r="163" spans="1:44" hidden="1" outlineLevel="1" x14ac:dyDescent="0.25">
      <c r="A163" s="52" t="s">
        <v>1210</v>
      </c>
      <c r="B163" s="20" t="str">
        <f>IFERROR(VLOOKUP(LEFT($A163,6),Data!$A:$F,2,FALSE),"")</f>
        <v>БЕ Сибирь</v>
      </c>
      <c r="C163" s="4" t="str">
        <f>IFERROR(VLOOKUP(LEFT($A163,6),Data!$A:$F,4,FALSE),"")</f>
        <v>Озерки</v>
      </c>
      <c r="D163" s="4" t="str">
        <f>IFERROR(VLOOKUP(LEFT($A163,6),Data!$A:$F,5,FALSE),"")</f>
        <v>Стрит</v>
      </c>
      <c r="E163" s="4" t="str">
        <f>IFERROR(VLOOKUP(LEFT($A163,6),Data!$A:$F,8,FALSE),"")</f>
        <v/>
      </c>
      <c r="F163" s="4" t="str">
        <f>IFERROR(VLOOKUP(LEFT($A163,6),Data!$A:$F,7,FALSE),"")</f>
        <v/>
      </c>
      <c r="G163" s="4" t="str">
        <f>IFERROR(VLOOKUP(LEFT($A163,6),Data!$A:$F,6,FALSE),"")</f>
        <v>ЗФТ</v>
      </c>
      <c r="H163" s="4" t="str">
        <f>IFERROR(VLOOKUP(LEFT($A163,6),Data!$A:$F,9,FALSE),"")</f>
        <v/>
      </c>
      <c r="I163" s="21" t="str">
        <f>IFERROR(VLOOKUP(LEFT($A163,6),Data!$A:$F,10,FALSE),"")</f>
        <v/>
      </c>
      <c r="J163" s="6" t="str">
        <f>IFERROR(VLOOKUP(LEFT($A163,6),Data!$A:$F,13,FALSE),"")</f>
        <v/>
      </c>
      <c r="K163" s="21" t="str">
        <f>IFERROR(VLOOKUP(LEFT($A163,6),Data!$A:$F,14,FALSE),"")</f>
        <v/>
      </c>
      <c r="L163" s="6">
        <v>1</v>
      </c>
      <c r="M163" s="4">
        <v>46673741.729999997</v>
      </c>
      <c r="N163" s="4">
        <v>135017</v>
      </c>
      <c r="O163" s="4">
        <f t="shared" si="2"/>
        <v>345.68788915469901</v>
      </c>
      <c r="P163" s="56">
        <v>35</v>
      </c>
      <c r="Q163" s="27">
        <v>0.48023411318713388</v>
      </c>
      <c r="R163" s="28">
        <v>0.35118300881769732</v>
      </c>
      <c r="S163" s="29">
        <v>0.16858287799516899</v>
      </c>
      <c r="T163" s="8">
        <v>0.111509873</v>
      </c>
      <c r="U163" s="9">
        <v>2.1251665999999999E-2</v>
      </c>
      <c r="V163" s="9">
        <v>1.0884504999999999E-2</v>
      </c>
      <c r="W163" s="9">
        <v>1.486387E-2</v>
      </c>
      <c r="X163" s="9">
        <v>1.9330657000000001E-2</v>
      </c>
      <c r="Y163" s="9">
        <v>7.4134174999999997E-2</v>
      </c>
      <c r="Z163" s="9">
        <v>1.4914391000000001E-2</v>
      </c>
      <c r="AA163" s="9">
        <v>4.2400841000000002E-2</v>
      </c>
      <c r="AB163" s="9">
        <v>6.1072319999999999E-2</v>
      </c>
      <c r="AC163" s="9">
        <v>5.8380133000000001E-2</v>
      </c>
      <c r="AD163" s="9">
        <v>0.110098214</v>
      </c>
      <c r="AE163" s="9">
        <v>4.1020814000000003E-2</v>
      </c>
      <c r="AF163" s="9">
        <v>4.0536388E-2</v>
      </c>
      <c r="AG163" s="9">
        <v>2.5611063999999999E-2</v>
      </c>
      <c r="AH163" s="9">
        <v>1.4032241000000001E-2</v>
      </c>
      <c r="AI163" s="9">
        <v>0.163729087</v>
      </c>
      <c r="AJ163" s="9">
        <v>4.0435970000000003E-3</v>
      </c>
      <c r="AK163" s="9">
        <v>6.4352728999999997E-2</v>
      </c>
      <c r="AL163" s="9">
        <v>8.8641800000000004E-4</v>
      </c>
      <c r="AM163" s="9">
        <v>4.6817518000000002E-2</v>
      </c>
      <c r="AN163" s="9">
        <v>6.2735910000000002E-3</v>
      </c>
      <c r="AO163" s="9">
        <v>8.1004110000000001E-3</v>
      </c>
      <c r="AP163" s="9">
        <v>1.2900515E-2</v>
      </c>
      <c r="AQ163" s="9">
        <v>2.8916068999999999E-2</v>
      </c>
      <c r="AR163" s="10">
        <v>3.9389109999999998E-3</v>
      </c>
    </row>
    <row r="164" spans="1:44" hidden="1" outlineLevel="1" x14ac:dyDescent="0.25">
      <c r="A164" s="52" t="s">
        <v>1216</v>
      </c>
      <c r="B164" s="20" t="str">
        <f>IFERROR(VLOOKUP(LEFT($A164,6),Data!$A:$F,2,FALSE),"")</f>
        <v>БЕ Сибирь</v>
      </c>
      <c r="C164" s="4" t="str">
        <f>IFERROR(VLOOKUP(LEFT($A164,6),Data!$A:$F,4,FALSE),"")</f>
        <v>Озерки</v>
      </c>
      <c r="D164" s="4" t="str">
        <f>IFERROR(VLOOKUP(LEFT($A164,6),Data!$A:$F,5,FALSE),"")</f>
        <v>Стрит</v>
      </c>
      <c r="E164" s="4" t="str">
        <f>IFERROR(VLOOKUP(LEFT($A164,6),Data!$A:$F,8,FALSE),"")</f>
        <v/>
      </c>
      <c r="F164" s="4" t="str">
        <f>IFERROR(VLOOKUP(LEFT($A164,6),Data!$A:$F,7,FALSE),"")</f>
        <v/>
      </c>
      <c r="G164" s="4" t="str">
        <f>IFERROR(VLOOKUP(LEFT($A164,6),Data!$A:$F,6,FALSE),"")</f>
        <v>ЗФТ</v>
      </c>
      <c r="H164" s="4" t="str">
        <f>IFERROR(VLOOKUP(LEFT($A164,6),Data!$A:$F,9,FALSE),"")</f>
        <v/>
      </c>
      <c r="I164" s="21" t="str">
        <f>IFERROR(VLOOKUP(LEFT($A164,6),Data!$A:$F,10,FALSE),"")</f>
        <v/>
      </c>
      <c r="J164" s="6" t="str">
        <f>IFERROR(VLOOKUP(LEFT($A164,6),Data!$A:$F,13,FALSE),"")</f>
        <v/>
      </c>
      <c r="K164" s="21" t="str">
        <f>IFERROR(VLOOKUP(LEFT($A164,6),Data!$A:$F,14,FALSE),"")</f>
        <v/>
      </c>
      <c r="L164" s="6">
        <v>1</v>
      </c>
      <c r="M164" s="4">
        <v>48301268.859999999</v>
      </c>
      <c r="N164" s="4">
        <v>153651</v>
      </c>
      <c r="O164" s="4">
        <f t="shared" si="2"/>
        <v>314.35700945649558</v>
      </c>
      <c r="P164" s="56">
        <v>51</v>
      </c>
      <c r="Q164" s="27">
        <v>0.45568265869196461</v>
      </c>
      <c r="R164" s="28">
        <v>0.35285972630340501</v>
      </c>
      <c r="S164" s="29">
        <v>0.1914576150046306</v>
      </c>
      <c r="T164" s="8">
        <v>0.11705164999999999</v>
      </c>
      <c r="U164" s="9">
        <v>2.2295814000000001E-2</v>
      </c>
      <c r="V164" s="9">
        <v>8.1908169999999995E-3</v>
      </c>
      <c r="W164" s="9">
        <v>1.5480298E-2</v>
      </c>
      <c r="X164" s="9">
        <v>2.4208126E-2</v>
      </c>
      <c r="Y164" s="9">
        <v>7.1818805999999999E-2</v>
      </c>
      <c r="Z164" s="9">
        <v>1.6795201999999999E-2</v>
      </c>
      <c r="AA164" s="9">
        <v>3.6477424000000001E-2</v>
      </c>
      <c r="AB164" s="9">
        <v>4.4782072999999999E-2</v>
      </c>
      <c r="AC164" s="9">
        <v>5.9967867000000001E-2</v>
      </c>
      <c r="AD164" s="9">
        <v>0.113405567</v>
      </c>
      <c r="AE164" s="9">
        <v>4.9748318999999999E-2</v>
      </c>
      <c r="AF164" s="9">
        <v>4.0251612999999999E-2</v>
      </c>
      <c r="AG164" s="9">
        <v>2.4290890999999998E-2</v>
      </c>
      <c r="AH164" s="9">
        <v>1.6096842E-2</v>
      </c>
      <c r="AI164" s="9">
        <v>0.17558728500000001</v>
      </c>
      <c r="AJ164" s="9">
        <v>4.4029129999999996E-3</v>
      </c>
      <c r="AK164" s="9">
        <v>6.0396704000000002E-2</v>
      </c>
      <c r="AL164" s="9">
        <v>4.2204809999999999E-3</v>
      </c>
      <c r="AM164" s="9">
        <v>3.0009344E-2</v>
      </c>
      <c r="AN164" s="9">
        <v>3.7217470000000001E-3</v>
      </c>
      <c r="AO164" s="9">
        <v>1.345038E-2</v>
      </c>
      <c r="AP164" s="9">
        <v>1.4514173E-2</v>
      </c>
      <c r="AQ164" s="9">
        <v>2.9137736000000001E-2</v>
      </c>
      <c r="AR164" s="10">
        <v>3.6979280000000001E-3</v>
      </c>
    </row>
    <row r="165" spans="1:44" hidden="1" outlineLevel="1" x14ac:dyDescent="0.25">
      <c r="A165" s="52" t="s">
        <v>1218</v>
      </c>
      <c r="B165" s="20" t="str">
        <f>IFERROR(VLOOKUP(LEFT($A165,6),Data!$A:$F,2,FALSE),"")</f>
        <v>БЕ Сибирь</v>
      </c>
      <c r="C165" s="4" t="str">
        <f>IFERROR(VLOOKUP(LEFT($A165,6),Data!$A:$F,4,FALSE),"")</f>
        <v>Озерки</v>
      </c>
      <c r="D165" s="4" t="str">
        <f>IFERROR(VLOOKUP(LEFT($A165,6),Data!$A:$F,5,FALSE),"")</f>
        <v>Стрит</v>
      </c>
      <c r="E165" s="4" t="str">
        <f>IFERROR(VLOOKUP(LEFT($A165,6),Data!$A:$F,8,FALSE),"")</f>
        <v/>
      </c>
      <c r="F165" s="4" t="str">
        <f>IFERROR(VLOOKUP(LEFT($A165,6),Data!$A:$F,7,FALSE),"")</f>
        <v/>
      </c>
      <c r="G165" s="4" t="str">
        <f>IFERROR(VLOOKUP(LEFT($A165,6),Data!$A:$F,6,FALSE),"")</f>
        <v>ЗФТ</v>
      </c>
      <c r="H165" s="4" t="str">
        <f>IFERROR(VLOOKUP(LEFT($A165,6),Data!$A:$F,9,FALSE),"")</f>
        <v/>
      </c>
      <c r="I165" s="21" t="str">
        <f>IFERROR(VLOOKUP(LEFT($A165,6),Data!$A:$F,10,FALSE),"")</f>
        <v/>
      </c>
      <c r="J165" s="6" t="str">
        <f>IFERROR(VLOOKUP(LEFT($A165,6),Data!$A:$F,13,FALSE),"")</f>
        <v/>
      </c>
      <c r="K165" s="21" t="str">
        <f>IFERROR(VLOOKUP(LEFT($A165,6),Data!$A:$F,14,FALSE),"")</f>
        <v/>
      </c>
      <c r="L165" s="6">
        <v>1</v>
      </c>
      <c r="M165" s="4">
        <v>63463854.350000001</v>
      </c>
      <c r="N165" s="4">
        <v>156647</v>
      </c>
      <c r="O165" s="4">
        <f t="shared" si="2"/>
        <v>405.1392899321404</v>
      </c>
      <c r="P165" s="56">
        <v>31.1</v>
      </c>
      <c r="Q165" s="27">
        <v>0.49297944973425017</v>
      </c>
      <c r="R165" s="28">
        <v>0.33903895200614581</v>
      </c>
      <c r="S165" s="29">
        <v>0.16798159825960399</v>
      </c>
      <c r="T165" s="8">
        <v>0.11908906900000001</v>
      </c>
      <c r="U165" s="9">
        <v>2.7805573E-2</v>
      </c>
      <c r="V165" s="9">
        <v>1.1209181E-2</v>
      </c>
      <c r="W165" s="9">
        <v>1.4328169999999999E-2</v>
      </c>
      <c r="X165" s="9">
        <v>2.4516903E-2</v>
      </c>
      <c r="Y165" s="9">
        <v>7.9326919999999995E-2</v>
      </c>
      <c r="Z165" s="9">
        <v>1.4597106E-2</v>
      </c>
      <c r="AA165" s="9">
        <v>4.9168194999999998E-2</v>
      </c>
      <c r="AB165" s="9">
        <v>5.8349333000000003E-2</v>
      </c>
      <c r="AC165" s="9">
        <v>7.3255689999999998E-2</v>
      </c>
      <c r="AD165" s="9">
        <v>0.115160077</v>
      </c>
      <c r="AE165" s="9">
        <v>3.6524484000000003E-2</v>
      </c>
      <c r="AF165" s="9">
        <v>4.1569929999999998E-2</v>
      </c>
      <c r="AG165" s="9">
        <v>2.1033526E-2</v>
      </c>
      <c r="AH165" s="9">
        <v>1.300463E-2</v>
      </c>
      <c r="AI165" s="9">
        <v>0.13738694700000001</v>
      </c>
      <c r="AJ165" s="9">
        <v>3.358008E-3</v>
      </c>
      <c r="AK165" s="9">
        <v>7.3923104000000003E-2</v>
      </c>
      <c r="AL165" s="9">
        <v>1.2307819999999999E-3</v>
      </c>
      <c r="AM165" s="9">
        <v>3.5188740000000003E-2</v>
      </c>
      <c r="AN165" s="9">
        <v>3.8700259999999999E-3</v>
      </c>
      <c r="AO165" s="9">
        <v>7.5002860000000001E-3</v>
      </c>
      <c r="AP165" s="9">
        <v>1.3295958E-2</v>
      </c>
      <c r="AQ165" s="9">
        <v>2.154886E-2</v>
      </c>
      <c r="AR165" s="10">
        <v>3.7585029999999998E-3</v>
      </c>
    </row>
    <row r="166" spans="1:44" hidden="1" outlineLevel="1" x14ac:dyDescent="0.25">
      <c r="A166" s="52" t="s">
        <v>1224</v>
      </c>
      <c r="B166" s="20" t="str">
        <f>IFERROR(VLOOKUP(LEFT($A166,6),Data!$A:$F,2,FALSE),"")</f>
        <v>БЕ Сибирь</v>
      </c>
      <c r="C166" s="4" t="str">
        <f>IFERROR(VLOOKUP(LEFT($A166,6),Data!$A:$F,4,FALSE),"")</f>
        <v>Аптека.ру</v>
      </c>
      <c r="D166" s="4" t="str">
        <f>IFERROR(VLOOKUP(LEFT($A166,6),Data!$A:$F,5,FALSE),"")</f>
        <v>Стрит</v>
      </c>
      <c r="E166" s="4" t="str">
        <f>IFERROR(VLOOKUP(LEFT($A166,6),Data!$A:$F,8,FALSE),"")</f>
        <v/>
      </c>
      <c r="F166" s="4" t="str">
        <f>IFERROR(VLOOKUP(LEFT($A166,6),Data!$A:$F,7,FALSE),"")</f>
        <v/>
      </c>
      <c r="G166" s="4" t="str">
        <f>IFERROR(VLOOKUP(LEFT($A166,6),Data!$A:$F,6,FALSE),"")</f>
        <v>ОФТ</v>
      </c>
      <c r="H166" s="4" t="str">
        <f>IFERROR(VLOOKUP(LEFT($A166,6),Data!$A:$F,9,FALSE),"")</f>
        <v/>
      </c>
      <c r="I166" s="21" t="str">
        <f>IFERROR(VLOOKUP(LEFT($A166,6),Data!$A:$F,10,FALSE),"")</f>
        <v/>
      </c>
      <c r="J166" s="6" t="str">
        <f>IFERROR(VLOOKUP(LEFT($A166,6),Data!$A:$F,13,FALSE),"")</f>
        <v/>
      </c>
      <c r="K166" s="21" t="str">
        <f>IFERROR(VLOOKUP(LEFT($A166,6),Data!$A:$F,14,FALSE),"")</f>
        <v/>
      </c>
      <c r="L166" s="6">
        <v>1</v>
      </c>
      <c r="M166" s="4">
        <v>37709809.729999997</v>
      </c>
      <c r="N166" s="4">
        <v>86574</v>
      </c>
      <c r="O166" s="4">
        <f t="shared" si="2"/>
        <v>435.57892357982763</v>
      </c>
      <c r="P166" s="56">
        <v>41.1</v>
      </c>
      <c r="Q166" s="27">
        <v>0.53603500691178685</v>
      </c>
      <c r="R166" s="28">
        <v>0.31652276591354139</v>
      </c>
      <c r="S166" s="29">
        <v>0.1474422271746717</v>
      </c>
      <c r="T166" s="8">
        <v>0.112962519</v>
      </c>
      <c r="U166" s="9">
        <v>1.8840816E-2</v>
      </c>
      <c r="V166" s="9">
        <v>1.3891034999999999E-2</v>
      </c>
      <c r="W166" s="9">
        <v>1.0268731E-2</v>
      </c>
      <c r="X166" s="9">
        <v>1.7593615E-2</v>
      </c>
      <c r="Y166" s="9">
        <v>4.2971341000000003E-2</v>
      </c>
      <c r="Z166" s="9">
        <v>1.4499312E-2</v>
      </c>
      <c r="AA166" s="9">
        <v>4.8023757E-2</v>
      </c>
      <c r="AB166" s="9">
        <v>3.9467884000000002E-2</v>
      </c>
      <c r="AC166" s="9">
        <v>7.3815004000000004E-2</v>
      </c>
      <c r="AD166" s="9">
        <v>0.11550896300000001</v>
      </c>
      <c r="AE166" s="9">
        <v>2.3399059999999999E-2</v>
      </c>
      <c r="AF166" s="9">
        <v>4.1784294E-2</v>
      </c>
      <c r="AG166" s="9">
        <v>2.3109112000000001E-2</v>
      </c>
      <c r="AH166" s="9">
        <v>1.3346352000000001E-2</v>
      </c>
      <c r="AI166" s="9">
        <v>0.123384888</v>
      </c>
      <c r="AJ166" s="9">
        <v>4.5177400000000001E-3</v>
      </c>
      <c r="AK166" s="9">
        <v>0.130338332</v>
      </c>
      <c r="AL166" s="9">
        <v>1.8379921E-2</v>
      </c>
      <c r="AM166" s="9">
        <v>5.4965555999999999E-2</v>
      </c>
      <c r="AN166" s="9">
        <v>4.6850390000000002E-3</v>
      </c>
      <c r="AO166" s="9">
        <v>1.6928513999999999E-2</v>
      </c>
      <c r="AP166" s="9">
        <v>1.4946157999999999E-2</v>
      </c>
      <c r="AQ166" s="9">
        <v>1.9158958E-2</v>
      </c>
      <c r="AR166" s="10">
        <v>3.2130990000000001E-3</v>
      </c>
    </row>
    <row r="167" spans="1:44" hidden="1" outlineLevel="1" x14ac:dyDescent="0.25">
      <c r="A167" s="52" t="s">
        <v>1230</v>
      </c>
      <c r="B167" s="20" t="str">
        <f>IFERROR(VLOOKUP(LEFT($A167,6),Data!$A:$F,2,FALSE),"")</f>
        <v>БЕ Сибирь</v>
      </c>
      <c r="C167" s="4" t="str">
        <f>IFERROR(VLOOKUP(LEFT($A167,6),Data!$A:$F,4,FALSE),"")</f>
        <v>Озерки</v>
      </c>
      <c r="D167" s="4" t="str">
        <f>IFERROR(VLOOKUP(LEFT($A167,6),Data!$A:$F,5,FALSE),"")</f>
        <v>Стрит</v>
      </c>
      <c r="E167" s="4" t="str">
        <f>IFERROR(VLOOKUP(LEFT($A167,6),Data!$A:$F,8,FALSE),"")</f>
        <v/>
      </c>
      <c r="F167" s="4" t="str">
        <f>IFERROR(VLOOKUP(LEFT($A167,6),Data!$A:$F,7,FALSE),"")</f>
        <v/>
      </c>
      <c r="G167" s="4" t="str">
        <f>IFERROR(VLOOKUP(LEFT($A167,6),Data!$A:$F,6,FALSE),"")</f>
        <v>ЗФТ</v>
      </c>
      <c r="H167" s="4" t="str">
        <f>IFERROR(VLOOKUP(LEFT($A167,6),Data!$A:$F,9,FALSE),"")</f>
        <v/>
      </c>
      <c r="I167" s="21" t="str">
        <f>IFERROR(VLOOKUP(LEFT($A167,6),Data!$A:$F,10,FALSE),"")</f>
        <v/>
      </c>
      <c r="J167" s="6" t="str">
        <f>IFERROR(VLOOKUP(LEFT($A167,6),Data!$A:$F,13,FALSE),"")</f>
        <v/>
      </c>
      <c r="K167" s="21" t="str">
        <f>IFERROR(VLOOKUP(LEFT($A167,6),Data!$A:$F,14,FALSE),"")</f>
        <v/>
      </c>
      <c r="L167" s="6">
        <v>1</v>
      </c>
      <c r="M167" s="4">
        <v>39366635.840000004</v>
      </c>
      <c r="N167" s="4">
        <v>97284</v>
      </c>
      <c r="O167" s="4">
        <f t="shared" si="2"/>
        <v>404.65683812343246</v>
      </c>
      <c r="P167" s="56">
        <v>81</v>
      </c>
      <c r="Q167" s="27">
        <v>0.47559997767769813</v>
      </c>
      <c r="R167" s="28">
        <v>0.35157835759258299</v>
      </c>
      <c r="S167" s="29">
        <v>0.17282166472971899</v>
      </c>
      <c r="T167" s="8">
        <v>0.16025055599999999</v>
      </c>
      <c r="U167" s="9">
        <v>3.3511956000000002E-2</v>
      </c>
      <c r="V167" s="9">
        <v>9.6365310000000003E-3</v>
      </c>
      <c r="W167" s="9">
        <v>1.6453431000000001E-2</v>
      </c>
      <c r="X167" s="9">
        <v>1.8667105999999999E-2</v>
      </c>
      <c r="Y167" s="9">
        <v>7.2480224999999995E-2</v>
      </c>
      <c r="Z167" s="9">
        <v>2.2001178E-2</v>
      </c>
      <c r="AA167" s="9">
        <v>4.0862697000000003E-2</v>
      </c>
      <c r="AB167" s="9">
        <v>5.9245903000000003E-2</v>
      </c>
      <c r="AC167" s="9">
        <v>7.4569286999999998E-2</v>
      </c>
      <c r="AD167" s="9">
        <v>0.1123334</v>
      </c>
      <c r="AE167" s="9">
        <v>3.0645107000000001E-2</v>
      </c>
      <c r="AF167" s="9">
        <v>3.9594637000000002E-2</v>
      </c>
      <c r="AG167" s="9">
        <v>2.3852122999999999E-2</v>
      </c>
      <c r="AH167" s="9">
        <v>1.1113623E-2</v>
      </c>
      <c r="AI167" s="9">
        <v>0.123060446</v>
      </c>
      <c r="AJ167" s="9">
        <v>2.78188E-3</v>
      </c>
      <c r="AK167" s="9">
        <v>7.4400883000000001E-2</v>
      </c>
      <c r="AL167" s="9">
        <v>6.9018900000000002E-4</v>
      </c>
      <c r="AM167" s="9">
        <v>2.4615055E-2</v>
      </c>
      <c r="AN167" s="9">
        <v>3.6036269999999999E-3</v>
      </c>
      <c r="AO167" s="9">
        <v>8.3149910000000007E-3</v>
      </c>
      <c r="AP167" s="9">
        <v>1.8642487999999999E-2</v>
      </c>
      <c r="AQ167" s="9">
        <v>1.6991881E-2</v>
      </c>
      <c r="AR167" s="10">
        <v>1.6808000000000001E-3</v>
      </c>
    </row>
    <row r="168" spans="1:44" hidden="1" outlineLevel="1" x14ac:dyDescent="0.25">
      <c r="A168" s="52" t="s">
        <v>1254</v>
      </c>
      <c r="B168" s="20" t="str">
        <f>IFERROR(VLOOKUP(LEFT($A168,6),Data!$A:$F,2,FALSE),"")</f>
        <v>БЕ Сибирь</v>
      </c>
      <c r="C168" s="4" t="str">
        <f>IFERROR(VLOOKUP(LEFT($A168,6),Data!$A:$F,4,FALSE),"")</f>
        <v>Озерки</v>
      </c>
      <c r="D168" s="4" t="str">
        <f>IFERROR(VLOOKUP(LEFT($A168,6),Data!$A:$F,5,FALSE),"")</f>
        <v>Стрит</v>
      </c>
      <c r="E168" s="4" t="str">
        <f>IFERROR(VLOOKUP(LEFT($A168,6),Data!$A:$F,8,FALSE),"")</f>
        <v/>
      </c>
      <c r="F168" s="4" t="str">
        <f>IFERROR(VLOOKUP(LEFT($A168,6),Data!$A:$F,7,FALSE),"")</f>
        <v/>
      </c>
      <c r="G168" s="4" t="str">
        <f>IFERROR(VLOOKUP(LEFT($A168,6),Data!$A:$F,6,FALSE),"")</f>
        <v>ЗФТ</v>
      </c>
      <c r="H168" s="4" t="str">
        <f>IFERROR(VLOOKUP(LEFT($A168,6),Data!$A:$F,9,FALSE),"")</f>
        <v/>
      </c>
      <c r="I168" s="21" t="str">
        <f>IFERROR(VLOOKUP(LEFT($A168,6),Data!$A:$F,10,FALSE),"")</f>
        <v/>
      </c>
      <c r="J168" s="6" t="str">
        <f>IFERROR(VLOOKUP(LEFT($A168,6),Data!$A:$F,13,FALSE),"")</f>
        <v/>
      </c>
      <c r="K168" s="21" t="str">
        <f>IFERROR(VLOOKUP(LEFT($A168,6),Data!$A:$F,14,FALSE),"")</f>
        <v/>
      </c>
      <c r="L168" s="6">
        <v>1</v>
      </c>
      <c r="M168" s="4">
        <v>38072294.439999998</v>
      </c>
      <c r="N168" s="4">
        <v>102567</v>
      </c>
      <c r="O168" s="4">
        <f t="shared" si="2"/>
        <v>371.19438454863649</v>
      </c>
      <c r="P168" s="56">
        <v>40</v>
      </c>
      <c r="Q168" s="27">
        <v>0.45218761275160069</v>
      </c>
      <c r="R168" s="28">
        <v>0.35590603529038389</v>
      </c>
      <c r="S168" s="29">
        <v>0.19190635195801531</v>
      </c>
      <c r="T168" s="8">
        <v>0.158542716</v>
      </c>
      <c r="U168" s="9">
        <v>3.0486927E-2</v>
      </c>
      <c r="V168" s="9">
        <v>1.3342326999999999E-2</v>
      </c>
      <c r="W168" s="9">
        <v>1.418474E-2</v>
      </c>
      <c r="X168" s="9">
        <v>2.3436999E-2</v>
      </c>
      <c r="Y168" s="9">
        <v>7.9137620000000006E-2</v>
      </c>
      <c r="Z168" s="9">
        <v>1.8816433E-2</v>
      </c>
      <c r="AA168" s="9">
        <v>4.0138212999999999E-2</v>
      </c>
      <c r="AB168" s="9">
        <v>5.6186052E-2</v>
      </c>
      <c r="AC168" s="9">
        <v>7.2675852999999999E-2</v>
      </c>
      <c r="AD168" s="9">
        <v>0.11541021</v>
      </c>
      <c r="AE168" s="9">
        <v>3.5852913E-2</v>
      </c>
      <c r="AF168" s="9">
        <v>3.9760776999999997E-2</v>
      </c>
      <c r="AG168" s="9">
        <v>2.4508299000000001E-2</v>
      </c>
      <c r="AH168" s="9">
        <v>1.1808937E-2</v>
      </c>
      <c r="AI168" s="9">
        <v>0.12930372000000001</v>
      </c>
      <c r="AJ168" s="9">
        <v>2.349262E-3</v>
      </c>
      <c r="AK168" s="9">
        <v>6.7611330999999997E-2</v>
      </c>
      <c r="AL168" s="9">
        <v>1.6137599999999999E-4</v>
      </c>
      <c r="AM168" s="9">
        <v>2.0360853000000002E-2</v>
      </c>
      <c r="AN168" s="9">
        <v>3.3172269999999998E-3</v>
      </c>
      <c r="AO168" s="9">
        <v>7.6558540000000001E-3</v>
      </c>
      <c r="AP168" s="9">
        <v>1.4549621E-2</v>
      </c>
      <c r="AQ168" s="9">
        <v>1.8605759999999999E-2</v>
      </c>
      <c r="AR168" s="10">
        <v>1.795977E-3</v>
      </c>
    </row>
    <row r="169" spans="1:44" hidden="1" outlineLevel="1" x14ac:dyDescent="0.25">
      <c r="A169" s="52" t="s">
        <v>1256</v>
      </c>
      <c r="B169" s="20" t="str">
        <f>IFERROR(VLOOKUP(LEFT($A169,6),Data!$A:$F,2,FALSE),"")</f>
        <v>БЕ Сибирь</v>
      </c>
      <c r="C169" s="4" t="str">
        <f>IFERROR(VLOOKUP(LEFT($A169,6),Data!$A:$F,4,FALSE),"")</f>
        <v>Озерки</v>
      </c>
      <c r="D169" s="4" t="str">
        <f>IFERROR(VLOOKUP(LEFT($A169,6),Data!$A:$F,5,FALSE),"")</f>
        <v>Стрит</v>
      </c>
      <c r="E169" s="4" t="str">
        <f>IFERROR(VLOOKUP(LEFT($A169,6),Data!$A:$F,8,FALSE),"")</f>
        <v/>
      </c>
      <c r="F169" s="4" t="str">
        <f>IFERROR(VLOOKUP(LEFT($A169,6),Data!$A:$F,7,FALSE),"")</f>
        <v/>
      </c>
      <c r="G169" s="4" t="str">
        <f>IFERROR(VLOOKUP(LEFT($A169,6),Data!$A:$F,6,FALSE),"")</f>
        <v>ЗФТ</v>
      </c>
      <c r="H169" s="4" t="str">
        <f>IFERROR(VLOOKUP(LEFT($A169,6),Data!$A:$F,9,FALSE),"")</f>
        <v/>
      </c>
      <c r="I169" s="21" t="str">
        <f>IFERROR(VLOOKUP(LEFT($A169,6),Data!$A:$F,10,FALSE),"")</f>
        <v/>
      </c>
      <c r="J169" s="6" t="str">
        <f>IFERROR(VLOOKUP(LEFT($A169,6),Data!$A:$F,13,FALSE),"")</f>
        <v/>
      </c>
      <c r="K169" s="21" t="str">
        <f>IFERROR(VLOOKUP(LEFT($A169,6),Data!$A:$F,14,FALSE),"")</f>
        <v/>
      </c>
      <c r="L169" s="6">
        <v>1</v>
      </c>
      <c r="M169" s="4">
        <v>31166370.379999999</v>
      </c>
      <c r="N169" s="4">
        <v>91478</v>
      </c>
      <c r="O169" s="4">
        <f t="shared" si="2"/>
        <v>340.69798618247012</v>
      </c>
      <c r="P169" s="56">
        <v>43</v>
      </c>
      <c r="Q169" s="27">
        <v>0.44903333600335532</v>
      </c>
      <c r="R169" s="28">
        <v>0.35436289059766268</v>
      </c>
      <c r="S169" s="29">
        <v>0.196603773398982</v>
      </c>
      <c r="T169" s="8">
        <v>0.13742001700000001</v>
      </c>
      <c r="U169" s="9">
        <v>2.616682E-2</v>
      </c>
      <c r="V169" s="9">
        <v>9.1279959999999993E-3</v>
      </c>
      <c r="W169" s="9">
        <v>1.2597400999999999E-2</v>
      </c>
      <c r="X169" s="9">
        <v>2.1247433999999999E-2</v>
      </c>
      <c r="Y169" s="9">
        <v>7.5253400999999998E-2</v>
      </c>
      <c r="Z169" s="9">
        <v>1.6990748999999999E-2</v>
      </c>
      <c r="AA169" s="9">
        <v>3.3641773E-2</v>
      </c>
      <c r="AB169" s="9">
        <v>4.3092354999999999E-2</v>
      </c>
      <c r="AC169" s="9">
        <v>6.9558338999999997E-2</v>
      </c>
      <c r="AD169" s="9">
        <v>0.114873135</v>
      </c>
      <c r="AE169" s="9">
        <v>3.7237591E-2</v>
      </c>
      <c r="AF169" s="9">
        <v>4.5648912999999999E-2</v>
      </c>
      <c r="AG169" s="9">
        <v>2.5661614999999999E-2</v>
      </c>
      <c r="AH169" s="9">
        <v>1.3232341999999999E-2</v>
      </c>
      <c r="AI169" s="9">
        <v>0.14765424299999999</v>
      </c>
      <c r="AJ169" s="9">
        <v>2.2463990000000001E-3</v>
      </c>
      <c r="AK169" s="9">
        <v>7.9676248000000005E-2</v>
      </c>
      <c r="AL169" s="9">
        <v>2.0321599999999999E-4</v>
      </c>
      <c r="AM169" s="9">
        <v>3.1243047999999999E-2</v>
      </c>
      <c r="AN169" s="9">
        <v>3.7792500000000001E-3</v>
      </c>
      <c r="AO169" s="9">
        <v>1.0343578000000001E-2</v>
      </c>
      <c r="AP169" s="9">
        <v>1.51649E-2</v>
      </c>
      <c r="AQ169" s="9">
        <v>2.4654031999999999E-2</v>
      </c>
      <c r="AR169" s="10">
        <v>3.2852039999999999E-3</v>
      </c>
    </row>
    <row r="170" spans="1:44" hidden="1" outlineLevel="1" x14ac:dyDescent="0.25">
      <c r="A170" s="52" t="s">
        <v>1278</v>
      </c>
      <c r="B170" s="20" t="str">
        <f>IFERROR(VLOOKUP(LEFT($A170,6),Data!$A:$F,2,FALSE),"")</f>
        <v>БЕ Сибирь</v>
      </c>
      <c r="C170" s="4" t="str">
        <f>IFERROR(VLOOKUP(LEFT($A170,6),Data!$A:$F,4,FALSE),"")</f>
        <v>Озерки</v>
      </c>
      <c r="D170" s="4" t="str">
        <f>IFERROR(VLOOKUP(LEFT($A170,6),Data!$A:$F,5,FALSE),"")</f>
        <v>Стрит</v>
      </c>
      <c r="E170" s="4" t="str">
        <f>IFERROR(VLOOKUP(LEFT($A170,6),Data!$A:$F,8,FALSE),"")</f>
        <v/>
      </c>
      <c r="F170" s="4" t="str">
        <f>IFERROR(VLOOKUP(LEFT($A170,6),Data!$A:$F,7,FALSE),"")</f>
        <v/>
      </c>
      <c r="G170" s="4" t="str">
        <f>IFERROR(VLOOKUP(LEFT($A170,6),Data!$A:$F,6,FALSE),"")</f>
        <v>ЗФТ</v>
      </c>
      <c r="H170" s="4" t="str">
        <f>IFERROR(VLOOKUP(LEFT($A170,6),Data!$A:$F,9,FALSE),"")</f>
        <v/>
      </c>
      <c r="I170" s="21" t="str">
        <f>IFERROR(VLOOKUP(LEFT($A170,6),Data!$A:$F,10,FALSE),"")</f>
        <v/>
      </c>
      <c r="J170" s="6" t="str">
        <f>IFERROR(VLOOKUP(LEFT($A170,6),Data!$A:$F,13,FALSE),"")</f>
        <v/>
      </c>
      <c r="K170" s="21" t="str">
        <f>IFERROR(VLOOKUP(LEFT($A170,6),Data!$A:$F,14,FALSE),"")</f>
        <v/>
      </c>
      <c r="L170" s="6">
        <v>1</v>
      </c>
      <c r="M170" s="4">
        <v>37069555.310000002</v>
      </c>
      <c r="N170" s="4">
        <v>109495</v>
      </c>
      <c r="O170" s="4">
        <f t="shared" si="2"/>
        <v>338.55021060322389</v>
      </c>
      <c r="P170" s="56">
        <v>35</v>
      </c>
      <c r="Q170" s="27">
        <v>0.43025679108616172</v>
      </c>
      <c r="R170" s="28">
        <v>0.37174515219716148</v>
      </c>
      <c r="S170" s="29">
        <v>0.19799805671667681</v>
      </c>
      <c r="T170" s="8">
        <v>0.121990246</v>
      </c>
      <c r="U170" s="9">
        <v>2.3226064000000001E-2</v>
      </c>
      <c r="V170" s="9">
        <v>8.6092500000000006E-3</v>
      </c>
      <c r="W170" s="9">
        <v>1.5993871E-2</v>
      </c>
      <c r="X170" s="9">
        <v>2.1274522000000001E-2</v>
      </c>
      <c r="Y170" s="9">
        <v>6.9255354000000005E-2</v>
      </c>
      <c r="Z170" s="9">
        <v>1.4719586E-2</v>
      </c>
      <c r="AA170" s="9">
        <v>4.3081452999999999E-2</v>
      </c>
      <c r="AB170" s="9">
        <v>4.8454390999999999E-2</v>
      </c>
      <c r="AC170" s="9">
        <v>5.9204262000000001E-2</v>
      </c>
      <c r="AD170" s="9">
        <v>0.120785103</v>
      </c>
      <c r="AE170" s="9">
        <v>4.5594107000000002E-2</v>
      </c>
      <c r="AF170" s="9">
        <v>4.6598696000000002E-2</v>
      </c>
      <c r="AG170" s="9">
        <v>2.7572560999999999E-2</v>
      </c>
      <c r="AH170" s="9">
        <v>1.3903871E-2</v>
      </c>
      <c r="AI170" s="9">
        <v>0.164179464</v>
      </c>
      <c r="AJ170" s="9">
        <v>3.307118E-3</v>
      </c>
      <c r="AK170" s="9">
        <v>6.7557200999999997E-2</v>
      </c>
      <c r="AL170" s="9">
        <v>8.02084E-4</v>
      </c>
      <c r="AM170" s="9">
        <v>2.9754454999999999E-2</v>
      </c>
      <c r="AN170" s="9">
        <v>4.7078900000000002E-3</v>
      </c>
      <c r="AO170" s="9">
        <v>7.9293220000000008E-3</v>
      </c>
      <c r="AP170" s="9">
        <v>1.5240297E-2</v>
      </c>
      <c r="AQ170" s="9">
        <v>2.4157603999999999E-2</v>
      </c>
      <c r="AR170" s="10">
        <v>2.1012259999999999E-3</v>
      </c>
    </row>
    <row r="171" spans="1:44" hidden="1" outlineLevel="1" x14ac:dyDescent="0.25">
      <c r="A171" s="52" t="s">
        <v>1288</v>
      </c>
      <c r="B171" s="20" t="str">
        <f>IFERROR(VLOOKUP(LEFT($A171,6),Data!$A:$F,2,FALSE),"")</f>
        <v>БЕ Сибирь</v>
      </c>
      <c r="C171" s="4" t="str">
        <f>IFERROR(VLOOKUP(LEFT($A171,6),Data!$A:$F,4,FALSE),"")</f>
        <v>Озерки</v>
      </c>
      <c r="D171" s="4" t="str">
        <f>IFERROR(VLOOKUP(LEFT($A171,6),Data!$A:$F,5,FALSE),"")</f>
        <v>Стрит</v>
      </c>
      <c r="E171" s="4" t="str">
        <f>IFERROR(VLOOKUP(LEFT($A171,6),Data!$A:$F,8,FALSE),"")</f>
        <v/>
      </c>
      <c r="F171" s="4" t="str">
        <f>IFERROR(VLOOKUP(LEFT($A171,6),Data!$A:$F,7,FALSE),"")</f>
        <v/>
      </c>
      <c r="G171" s="4" t="str">
        <f>IFERROR(VLOOKUP(LEFT($A171,6),Data!$A:$F,6,FALSE),"")</f>
        <v>ОФТ</v>
      </c>
      <c r="H171" s="4" t="str">
        <f>IFERROR(VLOOKUP(LEFT($A171,6),Data!$A:$F,9,FALSE),"")</f>
        <v/>
      </c>
      <c r="I171" s="21" t="str">
        <f>IFERROR(VLOOKUP(LEFT($A171,6),Data!$A:$F,10,FALSE),"")</f>
        <v/>
      </c>
      <c r="J171" s="6" t="str">
        <f>IFERROR(VLOOKUP(LEFT($A171,6),Data!$A:$F,13,FALSE),"")</f>
        <v/>
      </c>
      <c r="K171" s="21" t="str">
        <f>IFERROR(VLOOKUP(LEFT($A171,6),Data!$A:$F,14,FALSE),"")</f>
        <v/>
      </c>
      <c r="L171" s="6">
        <v>1</v>
      </c>
      <c r="M171" s="4">
        <v>37677108.920000002</v>
      </c>
      <c r="N171" s="4">
        <v>95491</v>
      </c>
      <c r="O171" s="4">
        <f t="shared" si="2"/>
        <v>394.56188457550974</v>
      </c>
      <c r="P171" s="56">
        <v>48.3</v>
      </c>
      <c r="Q171" s="27">
        <v>0.4944546013431394</v>
      </c>
      <c r="R171" s="28">
        <v>0.34803591436213499</v>
      </c>
      <c r="S171" s="29">
        <v>0.15750948429472561</v>
      </c>
      <c r="T171" s="8">
        <v>0.12612094900000001</v>
      </c>
      <c r="U171" s="9">
        <v>2.4791423999999999E-2</v>
      </c>
      <c r="V171" s="9">
        <v>1.2781562999999999E-2</v>
      </c>
      <c r="W171" s="9">
        <v>1.7672467000000001E-2</v>
      </c>
      <c r="X171" s="9">
        <v>2.8332896E-2</v>
      </c>
      <c r="Y171" s="9">
        <v>8.4457909999999997E-2</v>
      </c>
      <c r="Z171" s="9">
        <v>1.3906829000000001E-2</v>
      </c>
      <c r="AA171" s="9">
        <v>4.1300099999999999E-2</v>
      </c>
      <c r="AB171" s="9">
        <v>6.5151734000000003E-2</v>
      </c>
      <c r="AC171" s="9">
        <v>5.8491340000000003E-2</v>
      </c>
      <c r="AD171" s="9">
        <v>0.117904286</v>
      </c>
      <c r="AE171" s="9">
        <v>3.1659897999999999E-2</v>
      </c>
      <c r="AF171" s="9">
        <v>4.0741944000000002E-2</v>
      </c>
      <c r="AG171" s="9">
        <v>2.1176095999999998E-2</v>
      </c>
      <c r="AH171" s="9">
        <v>1.3818046E-2</v>
      </c>
      <c r="AI171" s="9">
        <v>0.13189050599999999</v>
      </c>
      <c r="AJ171" s="9">
        <v>2.1008939999999999E-3</v>
      </c>
      <c r="AK171" s="9">
        <v>7.9800352000000005E-2</v>
      </c>
      <c r="AL171" s="9">
        <v>8.3813410000000005E-3</v>
      </c>
      <c r="AM171" s="9">
        <v>2.6831790000000001E-2</v>
      </c>
      <c r="AN171" s="9">
        <v>3.6528139999999999E-3</v>
      </c>
      <c r="AO171" s="9">
        <v>4.7921509999999997E-3</v>
      </c>
      <c r="AP171" s="9">
        <v>2.0239607999999999E-2</v>
      </c>
      <c r="AQ171" s="9">
        <v>2.0946658E-2</v>
      </c>
      <c r="AR171" s="10">
        <v>3.0564059999999998E-3</v>
      </c>
    </row>
    <row r="172" spans="1:44" hidden="1" outlineLevel="1" x14ac:dyDescent="0.25">
      <c r="A172" s="52" t="s">
        <v>1330</v>
      </c>
      <c r="B172" s="20" t="str">
        <f>IFERROR(VLOOKUP(LEFT($A172,6),Data!$A:$F,2,FALSE),"")</f>
        <v>БЕ Озерки СЗ</v>
      </c>
      <c r="C172" s="4" t="str">
        <f>IFERROR(VLOOKUP(LEFT($A172,6),Data!$A:$F,4,FALSE),"")</f>
        <v>Озерки</v>
      </c>
      <c r="D172" s="4" t="str">
        <f>IFERROR(VLOOKUP(LEFT($A172,6),Data!$A:$F,5,FALSE),"")</f>
        <v>Стрит</v>
      </c>
      <c r="E172" s="4" t="str">
        <f>IFERROR(VLOOKUP(LEFT($A172,6),Data!$A:$F,8,FALSE),"")</f>
        <v/>
      </c>
      <c r="F172" s="4" t="str">
        <f>IFERROR(VLOOKUP(LEFT($A172,6),Data!$A:$F,7,FALSE),"")</f>
        <v/>
      </c>
      <c r="G172" s="4" t="str">
        <f>IFERROR(VLOOKUP(LEFT($A172,6),Data!$A:$F,6,FALSE),"")</f>
        <v>ЗФТ</v>
      </c>
      <c r="H172" s="4" t="str">
        <f>IFERROR(VLOOKUP(LEFT($A172,6),Data!$A:$F,9,FALSE),"")</f>
        <v/>
      </c>
      <c r="I172" s="21" t="str">
        <f>IFERROR(VLOOKUP(LEFT($A172,6),Data!$A:$F,10,FALSE),"")</f>
        <v/>
      </c>
      <c r="J172" s="6" t="str">
        <f>IFERROR(VLOOKUP(LEFT($A172,6),Data!$A:$F,13,FALSE),"")</f>
        <v/>
      </c>
      <c r="K172" s="21" t="str">
        <f>IFERROR(VLOOKUP(LEFT($A172,6),Data!$A:$F,14,FALSE),"")</f>
        <v/>
      </c>
      <c r="L172" s="6">
        <v>1</v>
      </c>
      <c r="M172" s="4">
        <v>93003305.629999995</v>
      </c>
      <c r="N172" s="4">
        <v>211994</v>
      </c>
      <c r="O172" s="4">
        <f t="shared" si="2"/>
        <v>438.70725412039963</v>
      </c>
      <c r="P172" s="56">
        <v>80</v>
      </c>
      <c r="Q172" s="27">
        <v>0.47531143015537858</v>
      </c>
      <c r="R172" s="28">
        <v>0.35041486461964888</v>
      </c>
      <c r="S172" s="29">
        <v>0.17427370522497251</v>
      </c>
      <c r="T172" s="8">
        <v>0.17211079800000001</v>
      </c>
      <c r="U172" s="9">
        <v>2.2024255E-2</v>
      </c>
      <c r="V172" s="9">
        <v>6.6061189999999997E-3</v>
      </c>
      <c r="W172" s="9">
        <v>1.232394E-2</v>
      </c>
      <c r="X172" s="9">
        <v>1.8794024999999999E-2</v>
      </c>
      <c r="Y172" s="9">
        <v>6.8348162000000004E-2</v>
      </c>
      <c r="Z172" s="9">
        <v>2.2999034000000002E-2</v>
      </c>
      <c r="AA172" s="9">
        <v>3.7418985000000002E-2</v>
      </c>
      <c r="AB172" s="9">
        <v>3.4348307000000002E-2</v>
      </c>
      <c r="AC172" s="9">
        <v>7.0918204999999998E-2</v>
      </c>
      <c r="AD172" s="9">
        <v>0.107716034</v>
      </c>
      <c r="AE172" s="9">
        <v>3.2913436999999997E-2</v>
      </c>
      <c r="AF172" s="9">
        <v>4.9524088000000001E-2</v>
      </c>
      <c r="AG172" s="9">
        <v>3.0710436000000001E-2</v>
      </c>
      <c r="AH172" s="9">
        <v>1.2698726E-2</v>
      </c>
      <c r="AI172" s="9">
        <v>0.13293920000000001</v>
      </c>
      <c r="AJ172" s="9">
        <v>2.421781E-3</v>
      </c>
      <c r="AK172" s="9">
        <v>7.1206032000000002E-2</v>
      </c>
      <c r="AL172" s="9">
        <v>1.3988489999999999E-2</v>
      </c>
      <c r="AM172" s="9">
        <v>2.8700239999999998E-2</v>
      </c>
      <c r="AN172" s="9">
        <v>2.5180049999999998E-3</v>
      </c>
      <c r="AO172" s="9">
        <v>1.0090715E-2</v>
      </c>
      <c r="AP172" s="9">
        <v>1.7545191000000002E-2</v>
      </c>
      <c r="AQ172" s="9">
        <v>1.8396017000000001E-2</v>
      </c>
      <c r="AR172" s="10">
        <v>2.7397789999999999E-3</v>
      </c>
    </row>
    <row r="173" spans="1:44" hidden="1" outlineLevel="1" x14ac:dyDescent="0.25">
      <c r="A173" s="52" t="s">
        <v>1332</v>
      </c>
      <c r="B173" s="20" t="str">
        <f>IFERROR(VLOOKUP(LEFT($A173,6),Data!$A:$F,2,FALSE),"")</f>
        <v>БЕ Озерки СЗ</v>
      </c>
      <c r="C173" s="4" t="str">
        <f>IFERROR(VLOOKUP(LEFT($A173,6),Data!$A:$F,4,FALSE),"")</f>
        <v>Озерки</v>
      </c>
      <c r="D173" s="4" t="str">
        <f>IFERROR(VLOOKUP(LEFT($A173,6),Data!$A:$F,5,FALSE),"")</f>
        <v>Стрит</v>
      </c>
      <c r="E173" s="4" t="str">
        <f>IFERROR(VLOOKUP(LEFT($A173,6),Data!$A:$F,8,FALSE),"")</f>
        <v/>
      </c>
      <c r="F173" s="4" t="str">
        <f>IFERROR(VLOOKUP(LEFT($A173,6),Data!$A:$F,7,FALSE),"")</f>
        <v/>
      </c>
      <c r="G173" s="4" t="str">
        <f>IFERROR(VLOOKUP(LEFT($A173,6),Data!$A:$F,6,FALSE),"")</f>
        <v>ЗФТ</v>
      </c>
      <c r="H173" s="4" t="str">
        <f>IFERROR(VLOOKUP(LEFT($A173,6),Data!$A:$F,9,FALSE),"")</f>
        <v/>
      </c>
      <c r="I173" s="21" t="str">
        <f>IFERROR(VLOOKUP(LEFT($A173,6),Data!$A:$F,10,FALSE),"")</f>
        <v/>
      </c>
      <c r="J173" s="6" t="str">
        <f>IFERROR(VLOOKUP(LEFT($A173,6),Data!$A:$F,13,FALSE),"")</f>
        <v/>
      </c>
      <c r="K173" s="21" t="str">
        <f>IFERROR(VLOOKUP(LEFT($A173,6),Data!$A:$F,14,FALSE),"")</f>
        <v/>
      </c>
      <c r="L173" s="6">
        <v>1</v>
      </c>
      <c r="M173" s="4">
        <v>30786473.260000002</v>
      </c>
      <c r="N173" s="4">
        <v>74187</v>
      </c>
      <c r="O173" s="4">
        <f t="shared" si="2"/>
        <v>414.98474476660334</v>
      </c>
      <c r="P173" s="56">
        <v>54.45</v>
      </c>
      <c r="Q173" s="27">
        <v>0.46658329236380558</v>
      </c>
      <c r="R173" s="28">
        <v>0.3681706880161178</v>
      </c>
      <c r="S173" s="29">
        <v>0.16524601962007651</v>
      </c>
      <c r="T173" s="8">
        <v>0.10452038399999999</v>
      </c>
      <c r="U173" s="9">
        <v>1.470924E-2</v>
      </c>
      <c r="V173" s="9">
        <v>5.7776429999999998E-3</v>
      </c>
      <c r="W173" s="9">
        <v>8.2630459999999996E-3</v>
      </c>
      <c r="X173" s="9">
        <v>1.8518178999999999E-2</v>
      </c>
      <c r="Y173" s="9">
        <v>5.5770109999999998E-2</v>
      </c>
      <c r="Z173" s="9">
        <v>1.8261840000000001E-2</v>
      </c>
      <c r="AA173" s="9">
        <v>4.0568956000000003E-2</v>
      </c>
      <c r="AB173" s="9">
        <v>5.6014917999999997E-2</v>
      </c>
      <c r="AC173" s="9">
        <v>6.7892673000000001E-2</v>
      </c>
      <c r="AD173" s="9">
        <v>0.109019664</v>
      </c>
      <c r="AE173" s="9">
        <v>4.3838256999999999E-2</v>
      </c>
      <c r="AF173" s="9">
        <v>5.7042168999999997E-2</v>
      </c>
      <c r="AG173" s="9">
        <v>2.6354294E-2</v>
      </c>
      <c r="AH173" s="9">
        <v>1.3803229E-2</v>
      </c>
      <c r="AI173" s="9">
        <v>0.15529621900000001</v>
      </c>
      <c r="AJ173" s="9">
        <v>6.0640420000000004E-3</v>
      </c>
      <c r="AK173" s="9">
        <v>8.7409353999999995E-2</v>
      </c>
      <c r="AL173" s="9">
        <v>1.4092492999999999E-2</v>
      </c>
      <c r="AM173" s="9">
        <v>4.2892070999999997E-2</v>
      </c>
      <c r="AN173" s="9">
        <v>2.1003860000000001E-3</v>
      </c>
      <c r="AO173" s="9">
        <v>7.2258890000000001E-3</v>
      </c>
      <c r="AP173" s="9">
        <v>1.3391859000000001E-2</v>
      </c>
      <c r="AQ173" s="9">
        <v>2.7432839000000001E-2</v>
      </c>
      <c r="AR173" s="10">
        <v>3.7402490000000002E-3</v>
      </c>
    </row>
    <row r="174" spans="1:44" hidden="1" outlineLevel="1" x14ac:dyDescent="0.25">
      <c r="A174" s="52" t="s">
        <v>1336</v>
      </c>
      <c r="B174" s="20" t="str">
        <f>IFERROR(VLOOKUP(LEFT($A174,6),Data!$A:$F,2,FALSE),"")</f>
        <v>БЕ Озерки СЗ</v>
      </c>
      <c r="C174" s="4" t="str">
        <f>IFERROR(VLOOKUP(LEFT($A174,6),Data!$A:$F,4,FALSE),"")</f>
        <v>Озерки</v>
      </c>
      <c r="D174" s="4" t="str">
        <f>IFERROR(VLOOKUP(LEFT($A174,6),Data!$A:$F,5,FALSE),"")</f>
        <v>Стрит</v>
      </c>
      <c r="E174" s="4" t="str">
        <f>IFERROR(VLOOKUP(LEFT($A174,6),Data!$A:$F,8,FALSE),"")</f>
        <v/>
      </c>
      <c r="F174" s="4" t="str">
        <f>IFERROR(VLOOKUP(LEFT($A174,6),Data!$A:$F,7,FALSE),"")</f>
        <v/>
      </c>
      <c r="G174" s="4" t="str">
        <f>IFERROR(VLOOKUP(LEFT($A174,6),Data!$A:$F,6,FALSE),"")</f>
        <v>ЗФТ</v>
      </c>
      <c r="H174" s="4" t="str">
        <f>IFERROR(VLOOKUP(LEFT($A174,6),Data!$A:$F,9,FALSE),"")</f>
        <v/>
      </c>
      <c r="I174" s="21" t="str">
        <f>IFERROR(VLOOKUP(LEFT($A174,6),Data!$A:$F,10,FALSE),"")</f>
        <v/>
      </c>
      <c r="J174" s="6" t="str">
        <f>IFERROR(VLOOKUP(LEFT($A174,6),Data!$A:$F,13,FALSE),"")</f>
        <v/>
      </c>
      <c r="K174" s="21" t="str">
        <f>IFERROR(VLOOKUP(LEFT($A174,6),Data!$A:$F,14,FALSE),"")</f>
        <v/>
      </c>
      <c r="L174" s="6">
        <v>1</v>
      </c>
      <c r="M174" s="4">
        <v>65483076.439999998</v>
      </c>
      <c r="N174" s="4">
        <v>160536</v>
      </c>
      <c r="O174" s="4">
        <f t="shared" si="2"/>
        <v>407.90275352568892</v>
      </c>
      <c r="P174" s="56">
        <v>71.400000000000006</v>
      </c>
      <c r="Q174" s="27">
        <v>0.4812144052481222</v>
      </c>
      <c r="R174" s="28">
        <v>0.33516042182947098</v>
      </c>
      <c r="S174" s="29">
        <v>0.18362517292240679</v>
      </c>
      <c r="T174" s="8">
        <v>0.16556880600000001</v>
      </c>
      <c r="U174" s="9">
        <v>1.9345225000000001E-2</v>
      </c>
      <c r="V174" s="9">
        <v>7.1214679999999997E-3</v>
      </c>
      <c r="W174" s="9">
        <v>1.2703462E-2</v>
      </c>
      <c r="X174" s="9">
        <v>1.8077043000000001E-2</v>
      </c>
      <c r="Y174" s="9">
        <v>6.1189093E-2</v>
      </c>
      <c r="Z174" s="9">
        <v>2.1285298000000001E-2</v>
      </c>
      <c r="AA174" s="9">
        <v>3.5318954E-2</v>
      </c>
      <c r="AB174" s="9">
        <v>2.9439707999999998E-2</v>
      </c>
      <c r="AC174" s="9">
        <v>6.0547267000000002E-2</v>
      </c>
      <c r="AD174" s="9">
        <v>0.109533594</v>
      </c>
      <c r="AE174" s="9">
        <v>3.685426E-2</v>
      </c>
      <c r="AF174" s="9">
        <v>4.9756628999999997E-2</v>
      </c>
      <c r="AG174" s="9">
        <v>3.0864030000000001E-2</v>
      </c>
      <c r="AH174" s="9">
        <v>1.2800056000000001E-2</v>
      </c>
      <c r="AI174" s="9">
        <v>0.15842313899999999</v>
      </c>
      <c r="AJ174" s="9">
        <v>2.5707569999999999E-3</v>
      </c>
      <c r="AK174" s="9">
        <v>6.8355362000000003E-2</v>
      </c>
      <c r="AL174" s="9">
        <v>1.1655027E-2</v>
      </c>
      <c r="AM174" s="9">
        <v>3.5670449999999999E-2</v>
      </c>
      <c r="AN174" s="9">
        <v>3.3065120000000002E-3</v>
      </c>
      <c r="AO174" s="9">
        <v>9.7304379999999992E-3</v>
      </c>
      <c r="AP174" s="9">
        <v>1.6045508999999999E-2</v>
      </c>
      <c r="AQ174" s="9">
        <v>2.0550569000000001E-2</v>
      </c>
      <c r="AR174" s="10">
        <v>3.2873450000000001E-3</v>
      </c>
    </row>
    <row r="175" spans="1:44" hidden="1" outlineLevel="1" x14ac:dyDescent="0.25">
      <c r="A175" s="52" t="s">
        <v>1338</v>
      </c>
      <c r="B175" s="20" t="str">
        <f>IFERROR(VLOOKUP(LEFT($A175,6),Data!$A:$F,2,FALSE),"")</f>
        <v>БЕ Озерки СЗ</v>
      </c>
      <c r="C175" s="4" t="str">
        <f>IFERROR(VLOOKUP(LEFT($A175,6),Data!$A:$F,4,FALSE),"")</f>
        <v>Озерки</v>
      </c>
      <c r="D175" s="4" t="str">
        <f>IFERROR(VLOOKUP(LEFT($A175,6),Data!$A:$F,5,FALSE),"")</f>
        <v>Стрит</v>
      </c>
      <c r="E175" s="4" t="str">
        <f>IFERROR(VLOOKUP(LEFT($A175,6),Data!$A:$F,8,FALSE),"")</f>
        <v/>
      </c>
      <c r="F175" s="4" t="str">
        <f>IFERROR(VLOOKUP(LEFT($A175,6),Data!$A:$F,7,FALSE),"")</f>
        <v/>
      </c>
      <c r="G175" s="4" t="str">
        <f>IFERROR(VLOOKUP(LEFT($A175,6),Data!$A:$F,6,FALSE),"")</f>
        <v>ЗФТ</v>
      </c>
      <c r="H175" s="4" t="str">
        <f>IFERROR(VLOOKUP(LEFT($A175,6),Data!$A:$F,9,FALSE),"")</f>
        <v/>
      </c>
      <c r="I175" s="21" t="str">
        <f>IFERROR(VLOOKUP(LEFT($A175,6),Data!$A:$F,10,FALSE),"")</f>
        <v/>
      </c>
      <c r="J175" s="6" t="str">
        <f>IFERROR(VLOOKUP(LEFT($A175,6),Data!$A:$F,13,FALSE),"")</f>
        <v/>
      </c>
      <c r="K175" s="21" t="str">
        <f>IFERROR(VLOOKUP(LEFT($A175,6),Data!$A:$F,14,FALSE),"")</f>
        <v/>
      </c>
      <c r="L175" s="6">
        <v>1</v>
      </c>
      <c r="M175" s="4">
        <v>94912421.969999999</v>
      </c>
      <c r="N175" s="4">
        <v>209053</v>
      </c>
      <c r="O175" s="4">
        <f t="shared" si="2"/>
        <v>454.01128885976283</v>
      </c>
      <c r="P175" s="56">
        <v>46.8</v>
      </c>
      <c r="Q175" s="27">
        <v>0.49160004724064088</v>
      </c>
      <c r="R175" s="28">
        <v>0.34870087151990808</v>
      </c>
      <c r="S175" s="29">
        <v>0.1596990812394509</v>
      </c>
      <c r="T175" s="8">
        <v>0.16466872900000001</v>
      </c>
      <c r="U175" s="9">
        <v>1.9341608E-2</v>
      </c>
      <c r="V175" s="9">
        <v>1.031208E-2</v>
      </c>
      <c r="W175" s="9">
        <v>1.5212542000000001E-2</v>
      </c>
      <c r="X175" s="9">
        <v>1.9641272000000001E-2</v>
      </c>
      <c r="Y175" s="9">
        <v>6.7840292999999996E-2</v>
      </c>
      <c r="Z175" s="9">
        <v>1.9147643999999998E-2</v>
      </c>
      <c r="AA175" s="9">
        <v>3.9090287000000001E-2</v>
      </c>
      <c r="AB175" s="9">
        <v>3.6823162E-2</v>
      </c>
      <c r="AC175" s="9">
        <v>7.1833495999999997E-2</v>
      </c>
      <c r="AD175" s="9">
        <v>0.107507203</v>
      </c>
      <c r="AE175" s="9">
        <v>2.9593568000000001E-2</v>
      </c>
      <c r="AF175" s="9">
        <v>4.7247192E-2</v>
      </c>
      <c r="AG175" s="9">
        <v>2.9860365E-2</v>
      </c>
      <c r="AH175" s="9">
        <v>1.3613708E-2</v>
      </c>
      <c r="AI175" s="9">
        <v>0.127305011</v>
      </c>
      <c r="AJ175" s="9">
        <v>6.5676290000000002E-3</v>
      </c>
      <c r="AK175" s="9">
        <v>7.5151034000000005E-2</v>
      </c>
      <c r="AL175" s="9">
        <v>1.9185464999999999E-2</v>
      </c>
      <c r="AM175" s="9">
        <v>2.8214756000000001E-2</v>
      </c>
      <c r="AN175" s="9">
        <v>3.2047299999999998E-3</v>
      </c>
      <c r="AO175" s="9">
        <v>9.5335049999999994E-3</v>
      </c>
      <c r="AP175" s="9">
        <v>1.7282092999999998E-2</v>
      </c>
      <c r="AQ175" s="9">
        <v>1.8827823E-2</v>
      </c>
      <c r="AR175" s="10">
        <v>2.9948029999999999E-3</v>
      </c>
    </row>
    <row r="176" spans="1:44" hidden="1" outlineLevel="1" x14ac:dyDescent="0.25">
      <c r="A176" s="52" t="s">
        <v>1348</v>
      </c>
      <c r="B176" s="20" t="str">
        <f>IFERROR(VLOOKUP(LEFT($A176,6),Data!$A:$F,2,FALSE),"")</f>
        <v>БЕ Самсон Москва</v>
      </c>
      <c r="C176" s="4" t="str">
        <f>IFERROR(VLOOKUP(LEFT($A176,6),Data!$A:$F,4,FALSE),"")</f>
        <v>Самсон Фарма</v>
      </c>
      <c r="D176" s="4" t="str">
        <f>IFERROR(VLOOKUP(LEFT($A176,6),Data!$A:$F,5,FALSE),"")</f>
        <v>Стрит</v>
      </c>
      <c r="E176" s="4" t="str">
        <f>IFERROR(VLOOKUP(LEFT($A176,6),Data!$A:$F,8,FALSE),"")</f>
        <v/>
      </c>
      <c r="F176" s="4" t="str">
        <f>IFERROR(VLOOKUP(LEFT($A176,6),Data!$A:$F,7,FALSE),"")</f>
        <v/>
      </c>
      <c r="G176" s="4" t="str">
        <f>IFERROR(VLOOKUP(LEFT($A176,6),Data!$A:$F,6,FALSE),"")</f>
        <v>ЗФТ</v>
      </c>
      <c r="H176" s="4" t="str">
        <f>IFERROR(VLOOKUP(LEFT($A176,6),Data!$A:$F,9,FALSE),"")</f>
        <v/>
      </c>
      <c r="I176" s="21" t="str">
        <f>IFERROR(VLOOKUP(LEFT($A176,6),Data!$A:$F,10,FALSE),"")</f>
        <v/>
      </c>
      <c r="J176" s="6" t="str">
        <f>IFERROR(VLOOKUP(LEFT($A176,6),Data!$A:$F,13,FALSE),"")</f>
        <v/>
      </c>
      <c r="K176" s="21" t="str">
        <f>IFERROR(VLOOKUP(LEFT($A176,6),Data!$A:$F,14,FALSE),"")</f>
        <v/>
      </c>
      <c r="L176" s="6">
        <v>1</v>
      </c>
      <c r="M176" s="4">
        <v>53133455.289999999</v>
      </c>
      <c r="N176" s="4">
        <v>78544</v>
      </c>
      <c r="O176" s="4">
        <f t="shared" si="2"/>
        <v>676.48012948156452</v>
      </c>
      <c r="P176" s="56">
        <v>55.8</v>
      </c>
      <c r="Q176" s="27">
        <v>0.60966841679612571</v>
      </c>
      <c r="R176" s="28">
        <v>0.28075656716100472</v>
      </c>
      <c r="S176" s="29">
        <v>0.10957501604286959</v>
      </c>
      <c r="T176" s="8">
        <v>0.10095547000000001</v>
      </c>
      <c r="U176" s="9">
        <v>3.085413E-2</v>
      </c>
      <c r="V176" s="9">
        <v>3.2677413000000002E-2</v>
      </c>
      <c r="W176" s="9">
        <v>6.6922199999999996E-3</v>
      </c>
      <c r="X176" s="9">
        <v>2.6876539000000001E-2</v>
      </c>
      <c r="Y176" s="9">
        <v>6.8931718000000003E-2</v>
      </c>
      <c r="Z176" s="9">
        <v>1.2096279999999999E-2</v>
      </c>
      <c r="AA176" s="9">
        <v>3.3641997999999999E-2</v>
      </c>
      <c r="AB176" s="9">
        <v>4.2646917999999999E-2</v>
      </c>
      <c r="AC176" s="9">
        <v>7.5261904000000004E-2</v>
      </c>
      <c r="AD176" s="9">
        <v>9.692837E-2</v>
      </c>
      <c r="AE176" s="9">
        <v>2.2565496000000001E-2</v>
      </c>
      <c r="AF176" s="9">
        <v>4.4735745E-2</v>
      </c>
      <c r="AG176" s="9">
        <v>2.6164450999999998E-2</v>
      </c>
      <c r="AH176" s="9">
        <v>2.2363359999999999E-2</v>
      </c>
      <c r="AI176" s="9">
        <v>0.118694182</v>
      </c>
      <c r="AJ176" s="9">
        <v>3.3308880000000002E-3</v>
      </c>
      <c r="AK176" s="9">
        <v>8.8552497999999993E-2</v>
      </c>
      <c r="AL176" s="9">
        <v>4.5487514E-2</v>
      </c>
      <c r="AM176" s="9">
        <v>4.4176927999999997E-2</v>
      </c>
      <c r="AN176" s="9">
        <v>6.9833179999999996E-3</v>
      </c>
      <c r="AO176" s="9">
        <v>5.3070019999999999E-3</v>
      </c>
      <c r="AP176" s="9">
        <v>1.7372487999999998E-2</v>
      </c>
      <c r="AQ176" s="9">
        <v>2.2955816E-2</v>
      </c>
      <c r="AR176" s="10">
        <v>3.7473559999999999E-3</v>
      </c>
    </row>
    <row r="177" spans="1:44" hidden="1" outlineLevel="1" x14ac:dyDescent="0.25">
      <c r="A177" s="52" t="s">
        <v>1350</v>
      </c>
      <c r="B177" s="20" t="str">
        <f>IFERROR(VLOOKUP(LEFT($A177,6),Data!$A:$F,2,FALSE),"")</f>
        <v>БЕ Самсон Москва</v>
      </c>
      <c r="C177" s="4" t="str">
        <f>IFERROR(VLOOKUP(LEFT($A177,6),Data!$A:$F,4,FALSE),"")</f>
        <v>Самсон Фарма</v>
      </c>
      <c r="D177" s="4" t="str">
        <f>IFERROR(VLOOKUP(LEFT($A177,6),Data!$A:$F,5,FALSE),"")</f>
        <v>Стрит</v>
      </c>
      <c r="E177" s="4" t="str">
        <f>IFERROR(VLOOKUP(LEFT($A177,6),Data!$A:$F,8,FALSE),"")</f>
        <v/>
      </c>
      <c r="F177" s="4" t="str">
        <f>IFERROR(VLOOKUP(LEFT($A177,6),Data!$A:$F,7,FALSE),"")</f>
        <v/>
      </c>
      <c r="G177" s="4" t="str">
        <f>IFERROR(VLOOKUP(LEFT($A177,6),Data!$A:$F,6,FALSE),"")</f>
        <v>ОФТ</v>
      </c>
      <c r="H177" s="4" t="str">
        <f>IFERROR(VLOOKUP(LEFT($A177,6),Data!$A:$F,9,FALSE),"")</f>
        <v/>
      </c>
      <c r="I177" s="21" t="str">
        <f>IFERROR(VLOOKUP(LEFT($A177,6),Data!$A:$F,10,FALSE),"")</f>
        <v/>
      </c>
      <c r="J177" s="6" t="str">
        <f>IFERROR(VLOOKUP(LEFT($A177,6),Data!$A:$F,13,FALSE),"")</f>
        <v/>
      </c>
      <c r="K177" s="21" t="str">
        <f>IFERROR(VLOOKUP(LEFT($A177,6),Data!$A:$F,14,FALSE),"")</f>
        <v/>
      </c>
      <c r="L177" s="6">
        <v>1</v>
      </c>
      <c r="M177" s="4">
        <v>73940458.620000005</v>
      </c>
      <c r="N177" s="4">
        <v>117793</v>
      </c>
      <c r="O177" s="4">
        <f t="shared" si="2"/>
        <v>627.71521754263836</v>
      </c>
      <c r="P177" s="56">
        <v>71.400000000000006</v>
      </c>
      <c r="Q177" s="27">
        <v>0.60072304516308261</v>
      </c>
      <c r="R177" s="28">
        <v>0.28327207862295622</v>
      </c>
      <c r="S177" s="29">
        <v>0.1160048762139612</v>
      </c>
      <c r="T177" s="8">
        <v>0.109012438</v>
      </c>
      <c r="U177" s="9">
        <v>1.6990495000000001E-2</v>
      </c>
      <c r="V177" s="9">
        <v>1.4865256E-2</v>
      </c>
      <c r="W177" s="9">
        <v>6.3719179999999999E-3</v>
      </c>
      <c r="X177" s="9">
        <v>2.1001565E-2</v>
      </c>
      <c r="Y177" s="9">
        <v>4.8500322999999998E-2</v>
      </c>
      <c r="Z177" s="9">
        <v>1.3394013999999999E-2</v>
      </c>
      <c r="AA177" s="9">
        <v>3.6982656000000003E-2</v>
      </c>
      <c r="AB177" s="9">
        <v>3.0416373E-2</v>
      </c>
      <c r="AC177" s="9">
        <v>9.4962017999999995E-2</v>
      </c>
      <c r="AD177" s="9">
        <v>0.101653799</v>
      </c>
      <c r="AE177" s="9">
        <v>2.5346448000000001E-2</v>
      </c>
      <c r="AF177" s="9">
        <v>4.1072584000000002E-2</v>
      </c>
      <c r="AG177" s="9">
        <v>2.5771725999999998E-2</v>
      </c>
      <c r="AH177" s="9">
        <v>1.5288362E-2</v>
      </c>
      <c r="AI177" s="9">
        <v>0.11078937599999999</v>
      </c>
      <c r="AJ177" s="9">
        <v>3.4268570000000002E-3</v>
      </c>
      <c r="AK177" s="9">
        <v>8.1932344000000004E-2</v>
      </c>
      <c r="AL177" s="9">
        <v>9.2138808000000003E-2</v>
      </c>
      <c r="AM177" s="9">
        <v>6.2420897000000003E-2</v>
      </c>
      <c r="AN177" s="9">
        <v>5.207634E-3</v>
      </c>
      <c r="AO177" s="9">
        <v>5.9811880000000001E-3</v>
      </c>
      <c r="AP177" s="9">
        <v>1.2877997E-2</v>
      </c>
      <c r="AQ177" s="9">
        <v>1.7897588999999998E-2</v>
      </c>
      <c r="AR177" s="10">
        <v>5.6973350000000004E-3</v>
      </c>
    </row>
    <row r="178" spans="1:44" hidden="1" outlineLevel="1" x14ac:dyDescent="0.25">
      <c r="A178" s="52" t="s">
        <v>1352</v>
      </c>
      <c r="B178" s="20" t="str">
        <f>IFERROR(VLOOKUP(LEFT($A178,6),Data!$A:$F,2,FALSE),"")</f>
        <v>БЕ Самсон Москва</v>
      </c>
      <c r="C178" s="4" t="str">
        <f>IFERROR(VLOOKUP(LEFT($A178,6),Data!$A:$F,4,FALSE),"")</f>
        <v>Самсон Фарма</v>
      </c>
      <c r="D178" s="4" t="str">
        <f>IFERROR(VLOOKUP(LEFT($A178,6),Data!$A:$F,5,FALSE),"")</f>
        <v>Стрит</v>
      </c>
      <c r="E178" s="4" t="str">
        <f>IFERROR(VLOOKUP(LEFT($A178,6),Data!$A:$F,8,FALSE),"")</f>
        <v/>
      </c>
      <c r="F178" s="4" t="str">
        <f>IFERROR(VLOOKUP(LEFT($A178,6),Data!$A:$F,7,FALSE),"")</f>
        <v/>
      </c>
      <c r="G178" s="4" t="str">
        <f>IFERROR(VLOOKUP(LEFT($A178,6),Data!$A:$F,6,FALSE),"")</f>
        <v>ЗФТ</v>
      </c>
      <c r="H178" s="4" t="str">
        <f>IFERROR(VLOOKUP(LEFT($A178,6),Data!$A:$F,9,FALSE),"")</f>
        <v/>
      </c>
      <c r="I178" s="21" t="str">
        <f>IFERROR(VLOOKUP(LEFT($A178,6),Data!$A:$F,10,FALSE),"")</f>
        <v/>
      </c>
      <c r="J178" s="6" t="str">
        <f>IFERROR(VLOOKUP(LEFT($A178,6),Data!$A:$F,13,FALSE),"")</f>
        <v/>
      </c>
      <c r="K178" s="21" t="str">
        <f>IFERROR(VLOOKUP(LEFT($A178,6),Data!$A:$F,14,FALSE),"")</f>
        <v/>
      </c>
      <c r="L178" s="6">
        <v>1</v>
      </c>
      <c r="M178" s="4">
        <v>45925789.82</v>
      </c>
      <c r="N178" s="4">
        <v>82647</v>
      </c>
      <c r="O178" s="4">
        <f t="shared" si="2"/>
        <v>555.68610863068227</v>
      </c>
      <c r="P178" s="56">
        <v>30</v>
      </c>
      <c r="Q178" s="27">
        <v>0.5636070096956457</v>
      </c>
      <c r="R178" s="28">
        <v>0.30432734550782231</v>
      </c>
      <c r="S178" s="29">
        <v>0.1320656447965321</v>
      </c>
      <c r="T178" s="8">
        <v>0.110721004</v>
      </c>
      <c r="U178" s="9">
        <v>2.4831176E-2</v>
      </c>
      <c r="V178" s="9">
        <v>1.7657682000000001E-2</v>
      </c>
      <c r="W178" s="9">
        <v>1.0149036E-2</v>
      </c>
      <c r="X178" s="9">
        <v>1.5558328E-2</v>
      </c>
      <c r="Y178" s="9">
        <v>6.4082451999999998E-2</v>
      </c>
      <c r="Z178" s="9">
        <v>1.4334572E-2</v>
      </c>
      <c r="AA178" s="9">
        <v>4.2701353999999997E-2</v>
      </c>
      <c r="AB178" s="9">
        <v>2.7662288E-2</v>
      </c>
      <c r="AC178" s="9">
        <v>6.6321584000000003E-2</v>
      </c>
      <c r="AD178" s="9">
        <v>0.104864265</v>
      </c>
      <c r="AE178" s="9">
        <v>3.5848643999999999E-2</v>
      </c>
      <c r="AF178" s="9">
        <v>4.3735847000000001E-2</v>
      </c>
      <c r="AG178" s="9">
        <v>2.9825794999999999E-2</v>
      </c>
      <c r="AH178" s="9">
        <v>1.8031552999999999E-2</v>
      </c>
      <c r="AI178" s="9">
        <v>0.14935289299999999</v>
      </c>
      <c r="AJ178" s="9">
        <v>4.7369880000000001E-3</v>
      </c>
      <c r="AK178" s="9">
        <v>7.4360539000000003E-2</v>
      </c>
      <c r="AL178" s="9">
        <v>5.7164977999999998E-2</v>
      </c>
      <c r="AM178" s="9">
        <v>3.9469666E-2</v>
      </c>
      <c r="AN178" s="9">
        <v>3.905726E-3</v>
      </c>
      <c r="AO178" s="9">
        <v>5.8702019999999997E-3</v>
      </c>
      <c r="AP178" s="9">
        <v>1.5197504000000001E-2</v>
      </c>
      <c r="AQ178" s="9">
        <v>2.0711184000000001E-2</v>
      </c>
      <c r="AR178" s="10">
        <v>2.904738E-3</v>
      </c>
    </row>
    <row r="179" spans="1:44" hidden="1" outlineLevel="1" x14ac:dyDescent="0.25">
      <c r="A179" s="52" t="s">
        <v>1354</v>
      </c>
      <c r="B179" s="20" t="str">
        <f>IFERROR(VLOOKUP(LEFT($A179,6),Data!$A:$F,2,FALSE),"")</f>
        <v>БЕ Самсон Москва</v>
      </c>
      <c r="C179" s="4" t="str">
        <f>IFERROR(VLOOKUP(LEFT($A179,6),Data!$A:$F,4,FALSE),"")</f>
        <v>Самсон Фарма</v>
      </c>
      <c r="D179" s="4" t="str">
        <f>IFERROR(VLOOKUP(LEFT($A179,6),Data!$A:$F,5,FALSE),"")</f>
        <v>Стрит</v>
      </c>
      <c r="E179" s="4" t="str">
        <f>IFERROR(VLOOKUP(LEFT($A179,6),Data!$A:$F,8,FALSE),"")</f>
        <v/>
      </c>
      <c r="F179" s="4" t="str">
        <f>IFERROR(VLOOKUP(LEFT($A179,6),Data!$A:$F,7,FALSE),"")</f>
        <v/>
      </c>
      <c r="G179" s="4" t="str">
        <f>IFERROR(VLOOKUP(LEFT($A179,6),Data!$A:$F,6,FALSE),"")</f>
        <v>ОФТ</v>
      </c>
      <c r="H179" s="4" t="str">
        <f>IFERROR(VLOOKUP(LEFT($A179,6),Data!$A:$F,9,FALSE),"")</f>
        <v/>
      </c>
      <c r="I179" s="21" t="str">
        <f>IFERROR(VLOOKUP(LEFT($A179,6),Data!$A:$F,10,FALSE),"")</f>
        <v/>
      </c>
      <c r="J179" s="6" t="str">
        <f>IFERROR(VLOOKUP(LEFT($A179,6),Data!$A:$F,13,FALSE),"")</f>
        <v/>
      </c>
      <c r="K179" s="21" t="str">
        <f>IFERROR(VLOOKUP(LEFT($A179,6),Data!$A:$F,14,FALSE),"")</f>
        <v/>
      </c>
      <c r="L179" s="6">
        <v>1</v>
      </c>
      <c r="M179" s="4">
        <v>95599340.010000005</v>
      </c>
      <c r="N179" s="4">
        <v>83258</v>
      </c>
      <c r="O179" s="4">
        <f t="shared" si="2"/>
        <v>1148.2300801124218</v>
      </c>
      <c r="P179" s="56">
        <v>83.6</v>
      </c>
      <c r="Q179" s="27">
        <v>0.57402389637309836</v>
      </c>
      <c r="R179" s="28">
        <v>0.28847709231553842</v>
      </c>
      <c r="S179" s="29">
        <v>0.13749901131136341</v>
      </c>
      <c r="T179" s="8">
        <v>0.104991952</v>
      </c>
      <c r="U179" s="9">
        <v>3.1798512000000001E-2</v>
      </c>
      <c r="V179" s="9">
        <v>2.0647543000000001E-2</v>
      </c>
      <c r="W179" s="9">
        <v>5.6210460000000002E-3</v>
      </c>
      <c r="X179" s="9">
        <v>2.3468446E-2</v>
      </c>
      <c r="Y179" s="9">
        <v>6.4301177000000001E-2</v>
      </c>
      <c r="Z179" s="9">
        <v>1.3722519000000001E-2</v>
      </c>
      <c r="AA179" s="9">
        <v>4.0218111000000001E-2</v>
      </c>
      <c r="AB179" s="9">
        <v>4.0993709000000003E-2</v>
      </c>
      <c r="AC179" s="9">
        <v>7.6865425000000001E-2</v>
      </c>
      <c r="AD179" s="9">
        <v>0.10176737399999999</v>
      </c>
      <c r="AE179" s="9">
        <v>2.3671725000000001E-2</v>
      </c>
      <c r="AF179" s="9">
        <v>3.9626804000000002E-2</v>
      </c>
      <c r="AG179" s="9">
        <v>3.2796870999999998E-2</v>
      </c>
      <c r="AH179" s="9">
        <v>1.6544434E-2</v>
      </c>
      <c r="AI179" s="9">
        <v>0.119174558</v>
      </c>
      <c r="AJ179" s="9">
        <v>6.3545540000000001E-3</v>
      </c>
      <c r="AK179" s="9">
        <v>8.0856494000000001E-2</v>
      </c>
      <c r="AL179" s="9">
        <v>4.6386342999999997E-2</v>
      </c>
      <c r="AM179" s="9">
        <v>5.7115010000000001E-2</v>
      </c>
      <c r="AN179" s="9">
        <v>4.823407E-3</v>
      </c>
      <c r="AO179" s="9">
        <v>6.2540470000000004E-3</v>
      </c>
      <c r="AP179" s="9">
        <v>1.4540591E-2</v>
      </c>
      <c r="AQ179" s="9">
        <v>2.3081775999999998E-2</v>
      </c>
      <c r="AR179" s="10">
        <v>4.3775719999999997E-3</v>
      </c>
    </row>
    <row r="180" spans="1:44" hidden="1" outlineLevel="1" x14ac:dyDescent="0.25">
      <c r="A180" s="52" t="s">
        <v>1360</v>
      </c>
      <c r="B180" s="20" t="str">
        <f>IFERROR(VLOOKUP(LEFT($A180,6),Data!$A:$F,2,FALSE),"")</f>
        <v>БЕ Самсон Москва</v>
      </c>
      <c r="C180" s="4" t="str">
        <f>IFERROR(VLOOKUP(LEFT($A180,6),Data!$A:$F,4,FALSE),"")</f>
        <v>Самсон Фарма</v>
      </c>
      <c r="D180" s="4" t="str">
        <f>IFERROR(VLOOKUP(LEFT($A180,6),Data!$A:$F,5,FALSE),"")</f>
        <v>Стрит</v>
      </c>
      <c r="E180" s="4" t="str">
        <f>IFERROR(VLOOKUP(LEFT($A180,6),Data!$A:$F,8,FALSE),"")</f>
        <v/>
      </c>
      <c r="F180" s="4" t="str">
        <f>IFERROR(VLOOKUP(LEFT($A180,6),Data!$A:$F,7,FALSE),"")</f>
        <v/>
      </c>
      <c r="G180" s="4" t="str">
        <f>IFERROR(VLOOKUP(LEFT($A180,6),Data!$A:$F,6,FALSE),"")</f>
        <v>ОФТ</v>
      </c>
      <c r="H180" s="4" t="str">
        <f>IFERROR(VLOOKUP(LEFT($A180,6),Data!$A:$F,9,FALSE),"")</f>
        <v/>
      </c>
      <c r="I180" s="21" t="str">
        <f>IFERROR(VLOOKUP(LEFT($A180,6),Data!$A:$F,10,FALSE),"")</f>
        <v/>
      </c>
      <c r="J180" s="6" t="str">
        <f>IFERROR(VLOOKUP(LEFT($A180,6),Data!$A:$F,13,FALSE),"")</f>
        <v/>
      </c>
      <c r="K180" s="21" t="str">
        <f>IFERROR(VLOOKUP(LEFT($A180,6),Data!$A:$F,14,FALSE),"")</f>
        <v/>
      </c>
      <c r="L180" s="6">
        <v>1</v>
      </c>
      <c r="M180" s="4">
        <v>43082841.670000002</v>
      </c>
      <c r="N180" s="4">
        <v>63327</v>
      </c>
      <c r="O180" s="4">
        <f t="shared" si="2"/>
        <v>680.32342713218691</v>
      </c>
      <c r="P180" s="56">
        <v>74.900000000000006</v>
      </c>
      <c r="Q180" s="27">
        <v>0.58581122129668839</v>
      </c>
      <c r="R180" s="28">
        <v>0.29333308335811598</v>
      </c>
      <c r="S180" s="29">
        <v>0.12085569534519559</v>
      </c>
      <c r="T180" s="8">
        <v>9.2766471000000003E-2</v>
      </c>
      <c r="U180" s="9">
        <v>2.3081580000000001E-2</v>
      </c>
      <c r="V180" s="9">
        <v>4.2605768000000002E-2</v>
      </c>
      <c r="W180" s="9">
        <v>6.2618140000000001E-3</v>
      </c>
      <c r="X180" s="9">
        <v>1.6776049000000001E-2</v>
      </c>
      <c r="Y180" s="9">
        <v>5.4514948000000001E-2</v>
      </c>
      <c r="Z180" s="9">
        <v>1.0363994E-2</v>
      </c>
      <c r="AA180" s="9">
        <v>4.7351711999999997E-2</v>
      </c>
      <c r="AB180" s="9">
        <v>3.2041978999999998E-2</v>
      </c>
      <c r="AC180" s="9">
        <v>0.10202965899999999</v>
      </c>
      <c r="AD180" s="9">
        <v>9.0938410999999997E-2</v>
      </c>
      <c r="AE180" s="9">
        <v>2.5255935E-2</v>
      </c>
      <c r="AF180" s="9">
        <v>4.2070297E-2</v>
      </c>
      <c r="AG180" s="9">
        <v>1.9317114999999999E-2</v>
      </c>
      <c r="AH180" s="9">
        <v>1.7701275999999998E-2</v>
      </c>
      <c r="AI180" s="9">
        <v>0.12684616000000001</v>
      </c>
      <c r="AJ180" s="9">
        <v>5.2768850000000003E-3</v>
      </c>
      <c r="AK180" s="9">
        <v>8.2114201999999997E-2</v>
      </c>
      <c r="AL180" s="9">
        <v>5.5611840000000003E-2</v>
      </c>
      <c r="AM180" s="9">
        <v>6.0894366999999998E-2</v>
      </c>
      <c r="AN180" s="9">
        <v>3.4144050000000001E-3</v>
      </c>
      <c r="AO180" s="9">
        <v>4.2683620000000004E-3</v>
      </c>
      <c r="AP180" s="9">
        <v>1.3252888000000001E-2</v>
      </c>
      <c r="AQ180" s="9">
        <v>2.0131812999999998E-2</v>
      </c>
      <c r="AR180" s="10">
        <v>5.112073E-3</v>
      </c>
    </row>
    <row r="181" spans="1:44" hidden="1" outlineLevel="1" x14ac:dyDescent="0.25">
      <c r="A181" s="52" t="s">
        <v>1382</v>
      </c>
      <c r="B181" s="20" t="str">
        <f>IFERROR(VLOOKUP(LEFT($A181,6),Data!$A:$F,2,FALSE),"")</f>
        <v>БЕ Самсон Москва</v>
      </c>
      <c r="C181" s="4" t="str">
        <f>IFERROR(VLOOKUP(LEFT($A181,6),Data!$A:$F,4,FALSE),"")</f>
        <v>Самсон Фарма</v>
      </c>
      <c r="D181" s="4" t="str">
        <f>IFERROR(VLOOKUP(LEFT($A181,6),Data!$A:$F,5,FALSE),"")</f>
        <v>Стрит</v>
      </c>
      <c r="E181" s="4" t="str">
        <f>IFERROR(VLOOKUP(LEFT($A181,6),Data!$A:$F,8,FALSE),"")</f>
        <v/>
      </c>
      <c r="F181" s="4" t="str">
        <f>IFERROR(VLOOKUP(LEFT($A181,6),Data!$A:$F,7,FALSE),"")</f>
        <v/>
      </c>
      <c r="G181" s="4" t="str">
        <f>IFERROR(VLOOKUP(LEFT($A181,6),Data!$A:$F,6,FALSE),"")</f>
        <v>ЗФТ</v>
      </c>
      <c r="H181" s="4" t="str">
        <f>IFERROR(VLOOKUP(LEFT($A181,6),Data!$A:$F,9,FALSE),"")</f>
        <v/>
      </c>
      <c r="I181" s="21" t="str">
        <f>IFERROR(VLOOKUP(LEFT($A181,6),Data!$A:$F,10,FALSE),"")</f>
        <v/>
      </c>
      <c r="J181" s="6" t="str">
        <f>IFERROR(VLOOKUP(LEFT($A181,6),Data!$A:$F,13,FALSE),"")</f>
        <v/>
      </c>
      <c r="K181" s="21" t="str">
        <f>IFERROR(VLOOKUP(LEFT($A181,6),Data!$A:$F,14,FALSE),"")</f>
        <v/>
      </c>
      <c r="L181" s="6">
        <v>1</v>
      </c>
      <c r="M181" s="4">
        <v>91494021.150000006</v>
      </c>
      <c r="N181" s="4">
        <v>163424</v>
      </c>
      <c r="O181" s="4">
        <f t="shared" si="2"/>
        <v>559.85669883248488</v>
      </c>
      <c r="P181" s="56">
        <v>56.68</v>
      </c>
      <c r="Q181" s="27">
        <v>0.54329837093789557</v>
      </c>
      <c r="R181" s="28">
        <v>0.31661953005135779</v>
      </c>
      <c r="S181" s="29">
        <v>0.1400820990107465</v>
      </c>
      <c r="T181" s="8">
        <v>8.7121197999999997E-2</v>
      </c>
      <c r="U181" s="9">
        <v>1.793575E-2</v>
      </c>
      <c r="V181" s="9">
        <v>2.500281E-2</v>
      </c>
      <c r="W181" s="9">
        <v>7.4667479999999996E-3</v>
      </c>
      <c r="X181" s="9">
        <v>2.0008166000000001E-2</v>
      </c>
      <c r="Y181" s="9">
        <v>5.1121490999999998E-2</v>
      </c>
      <c r="Z181" s="9">
        <v>1.1047794999999999E-2</v>
      </c>
      <c r="AA181" s="9">
        <v>3.8151554999999997E-2</v>
      </c>
      <c r="AB181" s="9">
        <v>3.121633E-2</v>
      </c>
      <c r="AC181" s="9">
        <v>0.11036565600000001</v>
      </c>
      <c r="AD181" s="9">
        <v>0.110493127</v>
      </c>
      <c r="AE181" s="9">
        <v>3.5666427000000001E-2</v>
      </c>
      <c r="AF181" s="9">
        <v>4.9974287999999999E-2</v>
      </c>
      <c r="AG181" s="9">
        <v>2.0310447999999998E-2</v>
      </c>
      <c r="AH181" s="9">
        <v>1.8422938E-2</v>
      </c>
      <c r="AI181" s="9">
        <v>0.15522478200000001</v>
      </c>
      <c r="AJ181" s="9">
        <v>3.8816580000000001E-3</v>
      </c>
      <c r="AK181" s="9">
        <v>7.6695940000000004E-2</v>
      </c>
      <c r="AL181" s="9">
        <v>3.2120467E-2</v>
      </c>
      <c r="AM181" s="9">
        <v>3.9753391999999999E-2</v>
      </c>
      <c r="AN181" s="9">
        <v>5.050232E-3</v>
      </c>
      <c r="AO181" s="9">
        <v>7.2446680000000001E-3</v>
      </c>
      <c r="AP181" s="9">
        <v>1.5651643E-2</v>
      </c>
      <c r="AQ181" s="9">
        <v>2.5718313999999999E-2</v>
      </c>
      <c r="AR181" s="10">
        <v>4.3541789999999997E-3</v>
      </c>
    </row>
    <row r="182" spans="1:44" hidden="1" outlineLevel="1" x14ac:dyDescent="0.25">
      <c r="A182" s="52" t="s">
        <v>1386</v>
      </c>
      <c r="B182" s="20" t="str">
        <f>IFERROR(VLOOKUP(LEFT($A182,6),Data!$A:$F,2,FALSE),"")</f>
        <v>БЕ Самсон Москва</v>
      </c>
      <c r="C182" s="4" t="str">
        <f>IFERROR(VLOOKUP(LEFT($A182,6),Data!$A:$F,4,FALSE),"")</f>
        <v>Самсон Фарма</v>
      </c>
      <c r="D182" s="4" t="str">
        <f>IFERROR(VLOOKUP(LEFT($A182,6),Data!$A:$F,5,FALSE),"")</f>
        <v>Стрит</v>
      </c>
      <c r="E182" s="4" t="str">
        <f>IFERROR(VLOOKUP(LEFT($A182,6),Data!$A:$F,8,FALSE),"")</f>
        <v/>
      </c>
      <c r="F182" s="4" t="str">
        <f>IFERROR(VLOOKUP(LEFT($A182,6),Data!$A:$F,7,FALSE),"")</f>
        <v/>
      </c>
      <c r="G182" s="4" t="str">
        <f>IFERROR(VLOOKUP(LEFT($A182,6),Data!$A:$F,6,FALSE),"")</f>
        <v>ОФТ</v>
      </c>
      <c r="H182" s="4" t="str">
        <f>IFERROR(VLOOKUP(LEFT($A182,6),Data!$A:$F,9,FALSE),"")</f>
        <v/>
      </c>
      <c r="I182" s="21" t="str">
        <f>IFERROR(VLOOKUP(LEFT($A182,6),Data!$A:$F,10,FALSE),"")</f>
        <v/>
      </c>
      <c r="J182" s="6" t="str">
        <f>IFERROR(VLOOKUP(LEFT($A182,6),Data!$A:$F,13,FALSE),"")</f>
        <v/>
      </c>
      <c r="K182" s="21" t="str">
        <f>IFERROR(VLOOKUP(LEFT($A182,6),Data!$A:$F,14,FALSE),"")</f>
        <v/>
      </c>
      <c r="L182" s="6">
        <v>1</v>
      </c>
      <c r="M182" s="4">
        <v>40555036.420000002</v>
      </c>
      <c r="N182" s="4">
        <v>62345</v>
      </c>
      <c r="O182" s="4">
        <f t="shared" si="2"/>
        <v>650.49380736225839</v>
      </c>
      <c r="P182" s="56">
        <v>29.8</v>
      </c>
      <c r="Q182" s="27">
        <v>0.60458974917270358</v>
      </c>
      <c r="R182" s="28">
        <v>0.28349140406699241</v>
      </c>
      <c r="S182" s="29">
        <v>0.111918846760304</v>
      </c>
      <c r="T182" s="8">
        <v>7.4688292000000003E-2</v>
      </c>
      <c r="U182" s="9">
        <v>1.9041441999999999E-2</v>
      </c>
      <c r="V182" s="9">
        <v>2.5182848000000001E-2</v>
      </c>
      <c r="W182" s="9">
        <v>7.3153589999999996E-3</v>
      </c>
      <c r="X182" s="9">
        <v>2.6407811999999999E-2</v>
      </c>
      <c r="Y182" s="9">
        <v>5.9880689000000001E-2</v>
      </c>
      <c r="Z182" s="9">
        <v>1.0849750999999999E-2</v>
      </c>
      <c r="AA182" s="9">
        <v>5.1798272999999999E-2</v>
      </c>
      <c r="AB182" s="9">
        <v>3.5614421E-2</v>
      </c>
      <c r="AC182" s="9">
        <v>8.7412353999999998E-2</v>
      </c>
      <c r="AD182" s="9">
        <v>0.107131438</v>
      </c>
      <c r="AE182" s="9">
        <v>2.6457154E-2</v>
      </c>
      <c r="AF182" s="9">
        <v>5.1279142E-2</v>
      </c>
      <c r="AG182" s="9">
        <v>1.8717309000000001E-2</v>
      </c>
      <c r="AH182" s="9">
        <v>2.3790109E-2</v>
      </c>
      <c r="AI182" s="9">
        <v>0.15824991199999999</v>
      </c>
      <c r="AJ182" s="9">
        <v>3.6714640000000002E-3</v>
      </c>
      <c r="AK182" s="9">
        <v>7.0611480000000004E-2</v>
      </c>
      <c r="AL182" s="9">
        <v>4.2219864000000003E-2</v>
      </c>
      <c r="AM182" s="9">
        <v>4.2764663000000001E-2</v>
      </c>
      <c r="AN182" s="9">
        <v>6.0659750000000004E-3</v>
      </c>
      <c r="AO182" s="9">
        <v>4.5777400000000003E-3</v>
      </c>
      <c r="AP182" s="9">
        <v>1.7816967E-2</v>
      </c>
      <c r="AQ182" s="9">
        <v>2.5040920000000001E-2</v>
      </c>
      <c r="AR182" s="10">
        <v>3.4146229999999999E-3</v>
      </c>
    </row>
    <row r="183" spans="1:44" hidden="1" outlineLevel="1" x14ac:dyDescent="0.25">
      <c r="A183" s="52" t="s">
        <v>1390</v>
      </c>
      <c r="B183" s="20" t="str">
        <f>IFERROR(VLOOKUP(LEFT($A183,6),Data!$A:$F,2,FALSE),"")</f>
        <v>БЕ Самсон Москва</v>
      </c>
      <c r="C183" s="4" t="str">
        <f>IFERROR(VLOOKUP(LEFT($A183,6),Data!$A:$F,4,FALSE),"")</f>
        <v>Самсон Фарма</v>
      </c>
      <c r="D183" s="4" t="str">
        <f>IFERROR(VLOOKUP(LEFT($A183,6),Data!$A:$F,5,FALSE),"")</f>
        <v>Стрит</v>
      </c>
      <c r="E183" s="4" t="str">
        <f>IFERROR(VLOOKUP(LEFT($A183,6),Data!$A:$F,8,FALSE),"")</f>
        <v/>
      </c>
      <c r="F183" s="4" t="str">
        <f>IFERROR(VLOOKUP(LEFT($A183,6),Data!$A:$F,7,FALSE),"")</f>
        <v/>
      </c>
      <c r="G183" s="4" t="str">
        <f>IFERROR(VLOOKUP(LEFT($A183,6),Data!$A:$F,6,FALSE),"")</f>
        <v>ЗФТ</v>
      </c>
      <c r="H183" s="4" t="str">
        <f>IFERROR(VLOOKUP(LEFT($A183,6),Data!$A:$F,9,FALSE),"")</f>
        <v/>
      </c>
      <c r="I183" s="21" t="str">
        <f>IFERROR(VLOOKUP(LEFT($A183,6),Data!$A:$F,10,FALSE),"")</f>
        <v/>
      </c>
      <c r="J183" s="6" t="str">
        <f>IFERROR(VLOOKUP(LEFT($A183,6),Data!$A:$F,13,FALSE),"")</f>
        <v/>
      </c>
      <c r="K183" s="21" t="str">
        <f>IFERROR(VLOOKUP(LEFT($A183,6),Data!$A:$F,14,FALSE),"")</f>
        <v/>
      </c>
      <c r="L183" s="6">
        <v>1</v>
      </c>
      <c r="M183" s="4">
        <v>60882952.950000003</v>
      </c>
      <c r="N183" s="4">
        <v>120043</v>
      </c>
      <c r="O183" s="4">
        <f t="shared" si="2"/>
        <v>507.17620311055208</v>
      </c>
      <c r="P183" s="56">
        <v>213.17</v>
      </c>
      <c r="Q183" s="27">
        <v>0.5306358233528724</v>
      </c>
      <c r="R183" s="28">
        <v>0.32397698236801192</v>
      </c>
      <c r="S183" s="29">
        <v>0.14538719427911581</v>
      </c>
      <c r="T183" s="8">
        <v>0.10937875</v>
      </c>
      <c r="U183" s="9">
        <v>2.1530113E-2</v>
      </c>
      <c r="V183" s="9">
        <v>4.2988932000000001E-2</v>
      </c>
      <c r="W183" s="9">
        <v>8.0440589999999992E-3</v>
      </c>
      <c r="X183" s="9">
        <v>2.2897451999999999E-2</v>
      </c>
      <c r="Y183" s="9">
        <v>5.7410297999999998E-2</v>
      </c>
      <c r="Z183" s="9">
        <v>1.5842340999999999E-2</v>
      </c>
      <c r="AA183" s="9">
        <v>3.5618698999999997E-2</v>
      </c>
      <c r="AB183" s="9">
        <v>3.0303809000000001E-2</v>
      </c>
      <c r="AC183" s="9">
        <v>6.9054804999999997E-2</v>
      </c>
      <c r="AD183" s="9">
        <v>0.116517862</v>
      </c>
      <c r="AE183" s="9">
        <v>3.1665954000000003E-2</v>
      </c>
      <c r="AF183" s="9">
        <v>4.8255421E-2</v>
      </c>
      <c r="AG183" s="9">
        <v>2.6453751000000001E-2</v>
      </c>
      <c r="AH183" s="9">
        <v>1.6401168000000001E-2</v>
      </c>
      <c r="AI183" s="9">
        <v>0.14041759200000001</v>
      </c>
      <c r="AJ183" s="9">
        <v>2.1583869999999999E-3</v>
      </c>
      <c r="AK183" s="9">
        <v>8.0574176999999997E-2</v>
      </c>
      <c r="AL183" s="9">
        <v>3.1576530999999998E-2</v>
      </c>
      <c r="AM183" s="9">
        <v>3.4276526000000002E-2</v>
      </c>
      <c r="AN183" s="9">
        <v>5.8526280000000003E-3</v>
      </c>
      <c r="AO183" s="9">
        <v>9.0936880000000008E-3</v>
      </c>
      <c r="AP183" s="9">
        <v>1.6483437E-2</v>
      </c>
      <c r="AQ183" s="9">
        <v>2.3865991E-2</v>
      </c>
      <c r="AR183" s="10">
        <v>3.3376299999999999E-3</v>
      </c>
    </row>
    <row r="184" spans="1:44" hidden="1" outlineLevel="1" x14ac:dyDescent="0.25">
      <c r="A184" s="52" t="s">
        <v>1398</v>
      </c>
      <c r="B184" s="20" t="str">
        <f>IFERROR(VLOOKUP(LEFT($A184,6),Data!$A:$F,2,FALSE),"")</f>
        <v>БЕ Самсон Москва</v>
      </c>
      <c r="C184" s="4" t="str">
        <f>IFERROR(VLOOKUP(LEFT($A184,6),Data!$A:$F,4,FALSE),"")</f>
        <v>Самсон Фарма</v>
      </c>
      <c r="D184" s="4" t="str">
        <f>IFERROR(VLOOKUP(LEFT($A184,6),Data!$A:$F,5,FALSE),"")</f>
        <v>Стрит</v>
      </c>
      <c r="E184" s="4" t="str">
        <f>IFERROR(VLOOKUP(LEFT($A184,6),Data!$A:$F,8,FALSE),"")</f>
        <v/>
      </c>
      <c r="F184" s="4" t="str">
        <f>IFERROR(VLOOKUP(LEFT($A184,6),Data!$A:$F,7,FALSE),"")</f>
        <v/>
      </c>
      <c r="G184" s="4" t="str">
        <f>IFERROR(VLOOKUP(LEFT($A184,6),Data!$A:$F,6,FALSE),"")</f>
        <v>ОФТ</v>
      </c>
      <c r="H184" s="4" t="str">
        <f>IFERROR(VLOOKUP(LEFT($A184,6),Data!$A:$F,9,FALSE),"")</f>
        <v/>
      </c>
      <c r="I184" s="21" t="str">
        <f>IFERROR(VLOOKUP(LEFT($A184,6),Data!$A:$F,10,FALSE),"")</f>
        <v/>
      </c>
      <c r="J184" s="6" t="str">
        <f>IFERROR(VLOOKUP(LEFT($A184,6),Data!$A:$F,13,FALSE),"")</f>
        <v/>
      </c>
      <c r="K184" s="21" t="str">
        <f>IFERROR(VLOOKUP(LEFT($A184,6),Data!$A:$F,14,FALSE),"")</f>
        <v/>
      </c>
      <c r="L184" s="6">
        <v>1</v>
      </c>
      <c r="M184" s="4">
        <v>50454879.560000002</v>
      </c>
      <c r="N184" s="4">
        <v>91900</v>
      </c>
      <c r="O184" s="4">
        <f t="shared" si="2"/>
        <v>549.01936409140376</v>
      </c>
      <c r="P184" s="56">
        <v>84</v>
      </c>
      <c r="Q184" s="27">
        <v>0.51893718322545812</v>
      </c>
      <c r="R184" s="28">
        <v>0.32838312749424642</v>
      </c>
      <c r="S184" s="29">
        <v>0.15267968928029549</v>
      </c>
      <c r="T184" s="8">
        <v>8.1663886000000005E-2</v>
      </c>
      <c r="U184" s="9">
        <v>2.0539181E-2</v>
      </c>
      <c r="V184" s="9">
        <v>3.2310362000000002E-2</v>
      </c>
      <c r="W184" s="9">
        <v>7.052043E-3</v>
      </c>
      <c r="X184" s="9">
        <v>2.0293684999999999E-2</v>
      </c>
      <c r="Y184" s="9">
        <v>9.9868728000000004E-2</v>
      </c>
      <c r="Z184" s="9">
        <v>1.3249376E-2</v>
      </c>
      <c r="AA184" s="9">
        <v>3.1746745E-2</v>
      </c>
      <c r="AB184" s="9">
        <v>3.241049E-2</v>
      </c>
      <c r="AC184" s="9">
        <v>5.8321982000000001E-2</v>
      </c>
      <c r="AD184" s="9">
        <v>0.10067857299999999</v>
      </c>
      <c r="AE184" s="9">
        <v>2.9297533000000001E-2</v>
      </c>
      <c r="AF184" s="9">
        <v>4.5390392000000002E-2</v>
      </c>
      <c r="AG184" s="9">
        <v>2.3030905000000001E-2</v>
      </c>
      <c r="AH184" s="9">
        <v>1.960955E-2</v>
      </c>
      <c r="AI184" s="9">
        <v>0.13807461500000001</v>
      </c>
      <c r="AJ184" s="9">
        <v>2.434369E-3</v>
      </c>
      <c r="AK184" s="9">
        <v>8.0174668000000004E-2</v>
      </c>
      <c r="AL184" s="9">
        <v>5.4228615000000001E-2</v>
      </c>
      <c r="AM184" s="9">
        <v>5.0392320999999997E-2</v>
      </c>
      <c r="AN184" s="9">
        <v>6.0587310000000004E-3</v>
      </c>
      <c r="AO184" s="9">
        <v>6.0918129999999997E-3</v>
      </c>
      <c r="AP184" s="9">
        <v>1.9243448E-2</v>
      </c>
      <c r="AQ184" s="9">
        <v>2.2523924000000001E-2</v>
      </c>
      <c r="AR184" s="10">
        <v>5.3140690000000003E-3</v>
      </c>
    </row>
    <row r="185" spans="1:44" hidden="1" outlineLevel="1" x14ac:dyDescent="0.25">
      <c r="A185" s="52" t="s">
        <v>1400</v>
      </c>
      <c r="B185" s="20" t="str">
        <f>IFERROR(VLOOKUP(LEFT($A185,6),Data!$A:$F,2,FALSE),"")</f>
        <v>БЕ Самсон Москва</v>
      </c>
      <c r="C185" s="4" t="str">
        <f>IFERROR(VLOOKUP(LEFT($A185,6),Data!$A:$F,4,FALSE),"")</f>
        <v>Самсон Фарма</v>
      </c>
      <c r="D185" s="4" t="str">
        <f>IFERROR(VLOOKUP(LEFT($A185,6),Data!$A:$F,5,FALSE),"")</f>
        <v>Стрит</v>
      </c>
      <c r="E185" s="4" t="str">
        <f>IFERROR(VLOOKUP(LEFT($A185,6),Data!$A:$F,8,FALSE),"")</f>
        <v/>
      </c>
      <c r="F185" s="4" t="str">
        <f>IFERROR(VLOOKUP(LEFT($A185,6),Data!$A:$F,7,FALSE),"")</f>
        <v/>
      </c>
      <c r="G185" s="4" t="str">
        <f>IFERROR(VLOOKUP(LEFT($A185,6),Data!$A:$F,6,FALSE),"")</f>
        <v>ЗФТ</v>
      </c>
      <c r="H185" s="4" t="str">
        <f>IFERROR(VLOOKUP(LEFT($A185,6),Data!$A:$F,9,FALSE),"")</f>
        <v/>
      </c>
      <c r="I185" s="21" t="str">
        <f>IFERROR(VLOOKUP(LEFT($A185,6),Data!$A:$F,10,FALSE),"")</f>
        <v/>
      </c>
      <c r="J185" s="6" t="str">
        <f>IFERROR(VLOOKUP(LEFT($A185,6),Data!$A:$F,13,FALSE),"")</f>
        <v/>
      </c>
      <c r="K185" s="21" t="str">
        <f>IFERROR(VLOOKUP(LEFT($A185,6),Data!$A:$F,14,FALSE),"")</f>
        <v/>
      </c>
      <c r="L185" s="6">
        <v>1</v>
      </c>
      <c r="M185" s="4">
        <v>42933199.810000002</v>
      </c>
      <c r="N185" s="4">
        <v>69237</v>
      </c>
      <c r="O185" s="4">
        <f t="shared" si="2"/>
        <v>620.0904113407571</v>
      </c>
      <c r="P185" s="56">
        <v>74.2</v>
      </c>
      <c r="Q185" s="27">
        <v>0.59577748390929786</v>
      </c>
      <c r="R185" s="28">
        <v>0.28306937591772252</v>
      </c>
      <c r="S185" s="29">
        <v>0.12115314017297971</v>
      </c>
      <c r="T185" s="8">
        <v>9.7055414000000007E-2</v>
      </c>
      <c r="U185" s="9">
        <v>2.1870231E-2</v>
      </c>
      <c r="V185" s="9">
        <v>2.2729388E-2</v>
      </c>
      <c r="W185" s="9">
        <v>8.3255059999999999E-3</v>
      </c>
      <c r="X185" s="9">
        <v>2.3669735000000001E-2</v>
      </c>
      <c r="Y185" s="9">
        <v>4.1462888000000003E-2</v>
      </c>
      <c r="Z185" s="9">
        <v>1.2574172999999999E-2</v>
      </c>
      <c r="AA185" s="9">
        <v>4.3131017000000001E-2</v>
      </c>
      <c r="AB185" s="9">
        <v>2.7222946000000001E-2</v>
      </c>
      <c r="AC185" s="9">
        <v>8.3635174000000007E-2</v>
      </c>
      <c r="AD185" s="9">
        <v>0.12028353999999999</v>
      </c>
      <c r="AE185" s="9">
        <v>3.1673349000000003E-2</v>
      </c>
      <c r="AF185" s="9">
        <v>5.0874688000000001E-2</v>
      </c>
      <c r="AG185" s="9">
        <v>2.1019192999999999E-2</v>
      </c>
      <c r="AH185" s="9">
        <v>1.9816646E-2</v>
      </c>
      <c r="AI185" s="9">
        <v>0.14989276800000001</v>
      </c>
      <c r="AJ185" s="9">
        <v>4.2505540000000001E-3</v>
      </c>
      <c r="AK185" s="9">
        <v>7.0565365000000005E-2</v>
      </c>
      <c r="AL185" s="9">
        <v>4.8910363999999998E-2</v>
      </c>
      <c r="AM185" s="9">
        <v>4.1049842000000003E-2</v>
      </c>
      <c r="AN185" s="9">
        <v>4.6716240000000001E-3</v>
      </c>
      <c r="AO185" s="9">
        <v>7.9233989999999994E-3</v>
      </c>
      <c r="AP185" s="9">
        <v>1.6877135000000001E-2</v>
      </c>
      <c r="AQ185" s="9">
        <v>2.4722760999999999E-2</v>
      </c>
      <c r="AR185" s="10">
        <v>5.7923009999999997E-3</v>
      </c>
    </row>
    <row r="186" spans="1:44" hidden="1" outlineLevel="1" x14ac:dyDescent="0.25">
      <c r="A186" s="52" t="s">
        <v>1406</v>
      </c>
      <c r="B186" s="20" t="str">
        <f>IFERROR(VLOOKUP(LEFT($A186,6),Data!$A:$F,2,FALSE),"")</f>
        <v>БЕ Самсон Москва</v>
      </c>
      <c r="C186" s="4" t="str">
        <f>IFERROR(VLOOKUP(LEFT($A186,6),Data!$A:$F,4,FALSE),"")</f>
        <v>Самсон Фарма</v>
      </c>
      <c r="D186" s="4" t="str">
        <f>IFERROR(VLOOKUP(LEFT($A186,6),Data!$A:$F,5,FALSE),"")</f>
        <v>Стрит</v>
      </c>
      <c r="E186" s="4" t="str">
        <f>IFERROR(VLOOKUP(LEFT($A186,6),Data!$A:$F,8,FALSE),"")</f>
        <v/>
      </c>
      <c r="F186" s="4" t="str">
        <f>IFERROR(VLOOKUP(LEFT($A186,6),Data!$A:$F,7,FALSE),"")</f>
        <v/>
      </c>
      <c r="G186" s="4" t="str">
        <f>IFERROR(VLOOKUP(LEFT($A186,6),Data!$A:$F,6,FALSE),"")</f>
        <v>ОФТ</v>
      </c>
      <c r="H186" s="4" t="str">
        <f>IFERROR(VLOOKUP(LEFT($A186,6),Data!$A:$F,9,FALSE),"")</f>
        <v/>
      </c>
      <c r="I186" s="21" t="str">
        <f>IFERROR(VLOOKUP(LEFT($A186,6),Data!$A:$F,10,FALSE),"")</f>
        <v/>
      </c>
      <c r="J186" s="6" t="str">
        <f>IFERROR(VLOOKUP(LEFT($A186,6),Data!$A:$F,13,FALSE),"")</f>
        <v/>
      </c>
      <c r="K186" s="21" t="str">
        <f>IFERROR(VLOOKUP(LEFT($A186,6),Data!$A:$F,14,FALSE),"")</f>
        <v/>
      </c>
      <c r="L186" s="6">
        <v>1</v>
      </c>
      <c r="M186" s="4">
        <v>61236245.57</v>
      </c>
      <c r="N186" s="4">
        <v>114809</v>
      </c>
      <c r="O186" s="4">
        <f t="shared" si="2"/>
        <v>533.37495814788042</v>
      </c>
      <c r="P186" s="56">
        <v>71.5</v>
      </c>
      <c r="Q186" s="27">
        <v>0.54077618276722661</v>
      </c>
      <c r="R186" s="28">
        <v>0.31023778824912651</v>
      </c>
      <c r="S186" s="29">
        <v>0.1489860289836468</v>
      </c>
      <c r="T186" s="8">
        <v>8.5061520000000002E-2</v>
      </c>
      <c r="U186" s="9">
        <v>1.9557524E-2</v>
      </c>
      <c r="V186" s="9">
        <v>4.8807548999999999E-2</v>
      </c>
      <c r="W186" s="9">
        <v>5.8755580000000003E-3</v>
      </c>
      <c r="X186" s="9">
        <v>2.1179963999999999E-2</v>
      </c>
      <c r="Y186" s="9">
        <v>6.0254309999999998E-2</v>
      </c>
      <c r="Z186" s="9">
        <v>1.1120942E-2</v>
      </c>
      <c r="AA186" s="9">
        <v>4.2509818999999997E-2</v>
      </c>
      <c r="AB186" s="9">
        <v>3.2476601000000001E-2</v>
      </c>
      <c r="AC186" s="9">
        <v>6.5953655999999999E-2</v>
      </c>
      <c r="AD186" s="9">
        <v>0.107762227</v>
      </c>
      <c r="AE186" s="9">
        <v>3.4265959999999998E-2</v>
      </c>
      <c r="AF186" s="9">
        <v>4.7457094999999998E-2</v>
      </c>
      <c r="AG186" s="9">
        <v>1.9839295999999999E-2</v>
      </c>
      <c r="AH186" s="9">
        <v>1.6888803000000001E-2</v>
      </c>
      <c r="AI186" s="9">
        <v>0.15467594100000001</v>
      </c>
      <c r="AJ186" s="9">
        <v>3.7937449999999998E-3</v>
      </c>
      <c r="AK186" s="9">
        <v>7.1200791999999999E-2</v>
      </c>
      <c r="AL186" s="9">
        <v>3.5939854E-2</v>
      </c>
      <c r="AM186" s="9">
        <v>5.0653449000000003E-2</v>
      </c>
      <c r="AN186" s="9">
        <v>6.1369160000000001E-3</v>
      </c>
      <c r="AO186" s="9">
        <v>6.3494700000000003E-3</v>
      </c>
      <c r="AP186" s="9">
        <v>2.3190580999999998E-2</v>
      </c>
      <c r="AQ186" s="9">
        <v>2.3703002000000001E-2</v>
      </c>
      <c r="AR186" s="10">
        <v>5.3454269999999998E-3</v>
      </c>
    </row>
    <row r="187" spans="1:44" hidden="1" outlineLevel="1" x14ac:dyDescent="0.25">
      <c r="A187" s="52" t="s">
        <v>1408</v>
      </c>
      <c r="B187" s="20" t="str">
        <f>IFERROR(VLOOKUP(LEFT($A187,6),Data!$A:$F,2,FALSE),"")</f>
        <v>БЕ Самсон Москва</v>
      </c>
      <c r="C187" s="4" t="str">
        <f>IFERROR(VLOOKUP(LEFT($A187,6),Data!$A:$F,4,FALSE),"")</f>
        <v>Самсон Фарма</v>
      </c>
      <c r="D187" s="4" t="str">
        <f>IFERROR(VLOOKUP(LEFT($A187,6),Data!$A:$F,5,FALSE),"")</f>
        <v>Стрит</v>
      </c>
      <c r="E187" s="4" t="str">
        <f>IFERROR(VLOOKUP(LEFT($A187,6),Data!$A:$F,8,FALSE),"")</f>
        <v/>
      </c>
      <c r="F187" s="4" t="str">
        <f>IFERROR(VLOOKUP(LEFT($A187,6),Data!$A:$F,7,FALSE),"")</f>
        <v/>
      </c>
      <c r="G187" s="4" t="str">
        <f>IFERROR(VLOOKUP(LEFT($A187,6),Data!$A:$F,6,FALSE),"")</f>
        <v>ЗФТ</v>
      </c>
      <c r="H187" s="4" t="str">
        <f>IFERROR(VLOOKUP(LEFT($A187,6),Data!$A:$F,9,FALSE),"")</f>
        <v/>
      </c>
      <c r="I187" s="21" t="str">
        <f>IFERROR(VLOOKUP(LEFT($A187,6),Data!$A:$F,10,FALSE),"")</f>
        <v/>
      </c>
      <c r="J187" s="6" t="str">
        <f>IFERROR(VLOOKUP(LEFT($A187,6),Data!$A:$F,13,FALSE),"")</f>
        <v/>
      </c>
      <c r="K187" s="21" t="str">
        <f>IFERROR(VLOOKUP(LEFT($A187,6),Data!$A:$F,14,FALSE),"")</f>
        <v/>
      </c>
      <c r="L187" s="6">
        <v>1</v>
      </c>
      <c r="M187" s="4">
        <v>44674749</v>
      </c>
      <c r="N187" s="4">
        <v>77914</v>
      </c>
      <c r="O187" s="4">
        <f t="shared" si="2"/>
        <v>573.38538645172878</v>
      </c>
      <c r="P187" s="56">
        <v>159.4</v>
      </c>
      <c r="Q187" s="27">
        <v>0.55953449058493498</v>
      </c>
      <c r="R187" s="28">
        <v>0.30072378179206372</v>
      </c>
      <c r="S187" s="29">
        <v>0.13974172762300119</v>
      </c>
      <c r="T187" s="8">
        <v>0.11390968999999999</v>
      </c>
      <c r="U187" s="9">
        <v>2.2048768999999999E-2</v>
      </c>
      <c r="V187" s="9">
        <v>2.3972805999999999E-2</v>
      </c>
      <c r="W187" s="9">
        <v>9.8396060000000007E-3</v>
      </c>
      <c r="X187" s="9">
        <v>2.08687E-2</v>
      </c>
      <c r="Y187" s="9">
        <v>6.2530764000000003E-2</v>
      </c>
      <c r="Z187" s="9">
        <v>1.4064715E-2</v>
      </c>
      <c r="AA187" s="9">
        <v>3.7494487E-2</v>
      </c>
      <c r="AB187" s="9">
        <v>2.6579383000000002E-2</v>
      </c>
      <c r="AC187" s="9">
        <v>8.9662628999999994E-2</v>
      </c>
      <c r="AD187" s="9">
        <v>0.102395129</v>
      </c>
      <c r="AE187" s="9">
        <v>2.5770288999999998E-2</v>
      </c>
      <c r="AF187" s="9">
        <v>4.4377910999999999E-2</v>
      </c>
      <c r="AG187" s="9">
        <v>2.5596574E-2</v>
      </c>
      <c r="AH187" s="9">
        <v>1.6152046E-2</v>
      </c>
      <c r="AI187" s="9">
        <v>0.13725184400000001</v>
      </c>
      <c r="AJ187" s="9">
        <v>2.855509E-3</v>
      </c>
      <c r="AK187" s="9">
        <v>7.2766102999999999E-2</v>
      </c>
      <c r="AL187" s="9">
        <v>4.4448645000000002E-2</v>
      </c>
      <c r="AM187" s="9">
        <v>4.7209851999999997E-2</v>
      </c>
      <c r="AN187" s="9">
        <v>6.1025369999999999E-3</v>
      </c>
      <c r="AO187" s="9">
        <v>7.6845580000000002E-3</v>
      </c>
      <c r="AP187" s="9">
        <v>1.6574875999999999E-2</v>
      </c>
      <c r="AQ187" s="9">
        <v>2.7213958E-2</v>
      </c>
      <c r="AR187" s="10">
        <v>2.6286209999999998E-3</v>
      </c>
    </row>
    <row r="188" spans="1:44" hidden="1" outlineLevel="1" x14ac:dyDescent="0.25">
      <c r="A188" s="52" t="s">
        <v>1410</v>
      </c>
      <c r="B188" s="20" t="str">
        <f>IFERROR(VLOOKUP(LEFT($A188,6),Data!$A:$F,2,FALSE),"")</f>
        <v>БЕ Самсон Москва</v>
      </c>
      <c r="C188" s="4" t="str">
        <f>IFERROR(VLOOKUP(LEFT($A188,6),Data!$A:$F,4,FALSE),"")</f>
        <v>Самсон Фарма</v>
      </c>
      <c r="D188" s="4" t="str">
        <f>IFERROR(VLOOKUP(LEFT($A188,6),Data!$A:$F,5,FALSE),"")</f>
        <v>Стрит</v>
      </c>
      <c r="E188" s="4" t="str">
        <f>IFERROR(VLOOKUP(LEFT($A188,6),Data!$A:$F,8,FALSE),"")</f>
        <v/>
      </c>
      <c r="F188" s="4" t="str">
        <f>IFERROR(VLOOKUP(LEFT($A188,6),Data!$A:$F,7,FALSE),"")</f>
        <v/>
      </c>
      <c r="G188" s="4" t="str">
        <f>IFERROR(VLOOKUP(LEFT($A188,6),Data!$A:$F,6,FALSE),"")</f>
        <v>ОФТ</v>
      </c>
      <c r="H188" s="4" t="str">
        <f>IFERROR(VLOOKUP(LEFT($A188,6),Data!$A:$F,9,FALSE),"")</f>
        <v/>
      </c>
      <c r="I188" s="21" t="str">
        <f>IFERROR(VLOOKUP(LEFT($A188,6),Data!$A:$F,10,FALSE),"")</f>
        <v/>
      </c>
      <c r="J188" s="6" t="str">
        <f>IFERROR(VLOOKUP(LEFT($A188,6),Data!$A:$F,13,FALSE),"")</f>
        <v/>
      </c>
      <c r="K188" s="21" t="str">
        <f>IFERROR(VLOOKUP(LEFT($A188,6),Data!$A:$F,14,FALSE),"")</f>
        <v/>
      </c>
      <c r="L188" s="6">
        <v>1</v>
      </c>
      <c r="M188" s="4">
        <v>98619996.75</v>
      </c>
      <c r="N188" s="4">
        <v>149331</v>
      </c>
      <c r="O188" s="4">
        <f t="shared" si="2"/>
        <v>660.41208288968801</v>
      </c>
      <c r="P188" s="56">
        <v>87.1</v>
      </c>
      <c r="Q188" s="27">
        <v>0.61214502190093312</v>
      </c>
      <c r="R188" s="28">
        <v>0.28389946148038142</v>
      </c>
      <c r="S188" s="29">
        <v>0.1039555166186855</v>
      </c>
      <c r="T188" s="8">
        <v>0.107300939</v>
      </c>
      <c r="U188" s="9">
        <v>1.8175312999999998E-2</v>
      </c>
      <c r="V188" s="9">
        <v>1.3588101E-2</v>
      </c>
      <c r="W188" s="9">
        <v>8.377654E-3</v>
      </c>
      <c r="X188" s="9">
        <v>1.9628537000000001E-2</v>
      </c>
      <c r="Y188" s="9">
        <v>5.6484214999999997E-2</v>
      </c>
      <c r="Z188" s="9">
        <v>1.5770079999999999E-2</v>
      </c>
      <c r="AA188" s="9">
        <v>3.6975728999999999E-2</v>
      </c>
      <c r="AB188" s="9">
        <v>2.9488805999999999E-2</v>
      </c>
      <c r="AC188" s="9">
        <v>6.6244073000000001E-2</v>
      </c>
      <c r="AD188" s="9">
        <v>0.112028974</v>
      </c>
      <c r="AE188" s="9">
        <v>2.2718528000000002E-2</v>
      </c>
      <c r="AF188" s="9">
        <v>4.5282401E-2</v>
      </c>
      <c r="AG188" s="9">
        <v>2.7113985E-2</v>
      </c>
      <c r="AH188" s="9">
        <v>1.7917802E-2</v>
      </c>
      <c r="AI188" s="9">
        <v>0.12435344600000001</v>
      </c>
      <c r="AJ188" s="9">
        <v>3.3856110000000002E-3</v>
      </c>
      <c r="AK188" s="9">
        <v>9.5637120000000006E-2</v>
      </c>
      <c r="AL188" s="9">
        <v>7.6105375000000003E-2</v>
      </c>
      <c r="AM188" s="9">
        <v>5.1134622999999997E-2</v>
      </c>
      <c r="AN188" s="9">
        <v>5.9586700000000001E-3</v>
      </c>
      <c r="AO188" s="9">
        <v>8.1387590000000006E-3</v>
      </c>
      <c r="AP188" s="9">
        <v>1.262451E-2</v>
      </c>
      <c r="AQ188" s="9">
        <v>2.1240207000000001E-2</v>
      </c>
      <c r="AR188" s="10">
        <v>4.3265400000000002E-3</v>
      </c>
    </row>
    <row r="189" spans="1:44" hidden="1" outlineLevel="1" x14ac:dyDescent="0.25">
      <c r="A189" s="52" t="s">
        <v>1412</v>
      </c>
      <c r="B189" s="20" t="str">
        <f>IFERROR(VLOOKUP(LEFT($A189,6),Data!$A:$F,2,FALSE),"")</f>
        <v>БЕ Самсон Москва</v>
      </c>
      <c r="C189" s="4" t="str">
        <f>IFERROR(VLOOKUP(LEFT($A189,6),Data!$A:$F,4,FALSE),"")</f>
        <v>Самсон Фарма</v>
      </c>
      <c r="D189" s="4" t="str">
        <f>IFERROR(VLOOKUP(LEFT($A189,6),Data!$A:$F,5,FALSE),"")</f>
        <v>Стрит</v>
      </c>
      <c r="E189" s="4" t="str">
        <f>IFERROR(VLOOKUP(LEFT($A189,6),Data!$A:$F,8,FALSE),"")</f>
        <v/>
      </c>
      <c r="F189" s="4" t="str">
        <f>IFERROR(VLOOKUP(LEFT($A189,6),Data!$A:$F,7,FALSE),"")</f>
        <v/>
      </c>
      <c r="G189" s="4" t="str">
        <f>IFERROR(VLOOKUP(LEFT($A189,6),Data!$A:$F,6,FALSE),"")</f>
        <v>ЗФТ</v>
      </c>
      <c r="H189" s="4" t="str">
        <f>IFERROR(VLOOKUP(LEFT($A189,6),Data!$A:$F,9,FALSE),"")</f>
        <v/>
      </c>
      <c r="I189" s="21" t="str">
        <f>IFERROR(VLOOKUP(LEFT($A189,6),Data!$A:$F,10,FALSE),"")</f>
        <v/>
      </c>
      <c r="J189" s="6" t="str">
        <f>IFERROR(VLOOKUP(LEFT($A189,6),Data!$A:$F,13,FALSE),"")</f>
        <v/>
      </c>
      <c r="K189" s="21" t="str">
        <f>IFERROR(VLOOKUP(LEFT($A189,6),Data!$A:$F,14,FALSE),"")</f>
        <v/>
      </c>
      <c r="L189" s="6">
        <v>1</v>
      </c>
      <c r="M189" s="4">
        <v>48953520.649999999</v>
      </c>
      <c r="N189" s="4">
        <v>72863</v>
      </c>
      <c r="O189" s="4">
        <f t="shared" si="2"/>
        <v>671.85705570728624</v>
      </c>
      <c r="P189" s="56">
        <v>61.64</v>
      </c>
      <c r="Q189" s="27">
        <v>0.59487690790829539</v>
      </c>
      <c r="R189" s="28">
        <v>0.2770530728923995</v>
      </c>
      <c r="S189" s="29">
        <v>0.12807001919930511</v>
      </c>
      <c r="T189" s="8">
        <v>0.10420386199999999</v>
      </c>
      <c r="U189" s="9">
        <v>3.2884051999999997E-2</v>
      </c>
      <c r="V189" s="9">
        <v>3.9531782000000001E-2</v>
      </c>
      <c r="W189" s="9">
        <v>6.5841429999999998E-3</v>
      </c>
      <c r="X189" s="9">
        <v>2.3735335E-2</v>
      </c>
      <c r="Y189" s="9">
        <v>8.1656166000000002E-2</v>
      </c>
      <c r="Z189" s="9">
        <v>1.1179886999999999E-2</v>
      </c>
      <c r="AA189" s="9">
        <v>4.2750929999999999E-2</v>
      </c>
      <c r="AB189" s="9">
        <v>4.3020423000000002E-2</v>
      </c>
      <c r="AC189" s="9">
        <v>8.7788682000000007E-2</v>
      </c>
      <c r="AD189" s="9">
        <v>9.3950022999999994E-2</v>
      </c>
      <c r="AE189" s="9">
        <v>2.4327093000000001E-2</v>
      </c>
      <c r="AF189" s="9">
        <v>4.0864259999999999E-2</v>
      </c>
      <c r="AG189" s="9">
        <v>3.2624438999999998E-2</v>
      </c>
      <c r="AH189" s="9">
        <v>1.3577382000000001E-2</v>
      </c>
      <c r="AI189" s="9">
        <v>0.12357936</v>
      </c>
      <c r="AJ189" s="9">
        <v>3.4292329999999998E-3</v>
      </c>
      <c r="AK189" s="9">
        <v>7.5744881999999999E-2</v>
      </c>
      <c r="AL189" s="9">
        <v>2.6388991000000001E-2</v>
      </c>
      <c r="AM189" s="9">
        <v>4.0973299999999997E-2</v>
      </c>
      <c r="AN189" s="9">
        <v>3.2228339999999999E-3</v>
      </c>
      <c r="AO189" s="9">
        <v>7.0416599999999999E-3</v>
      </c>
      <c r="AP189" s="9">
        <v>1.6654926E-2</v>
      </c>
      <c r="AQ189" s="9">
        <v>2.0687029999999999E-2</v>
      </c>
      <c r="AR189" s="10">
        <v>3.5993259999999999E-3</v>
      </c>
    </row>
    <row r="190" spans="1:44" hidden="1" outlineLevel="1" x14ac:dyDescent="0.25">
      <c r="A190" s="52" t="s">
        <v>1416</v>
      </c>
      <c r="B190" s="20" t="str">
        <f>IFERROR(VLOOKUP(LEFT($A190,6),Data!$A:$F,2,FALSE),"")</f>
        <v>БЕ Самсон Москва</v>
      </c>
      <c r="C190" s="4" t="str">
        <f>IFERROR(VLOOKUP(LEFT($A190,6),Data!$A:$F,4,FALSE),"")</f>
        <v>Самсон Фарма</v>
      </c>
      <c r="D190" s="4" t="str">
        <f>IFERROR(VLOOKUP(LEFT($A190,6),Data!$A:$F,5,FALSE),"")</f>
        <v>Стрит</v>
      </c>
      <c r="E190" s="4" t="str">
        <f>IFERROR(VLOOKUP(LEFT($A190,6),Data!$A:$F,8,FALSE),"")</f>
        <v/>
      </c>
      <c r="F190" s="4" t="str">
        <f>IFERROR(VLOOKUP(LEFT($A190,6),Data!$A:$F,7,FALSE),"")</f>
        <v/>
      </c>
      <c r="G190" s="4" t="str">
        <f>IFERROR(VLOOKUP(LEFT($A190,6),Data!$A:$F,6,FALSE),"")</f>
        <v>ОФТ</v>
      </c>
      <c r="H190" s="4" t="str">
        <f>IFERROR(VLOOKUP(LEFT($A190,6),Data!$A:$F,9,FALSE),"")</f>
        <v/>
      </c>
      <c r="I190" s="21" t="str">
        <f>IFERROR(VLOOKUP(LEFT($A190,6),Data!$A:$F,10,FALSE),"")</f>
        <v/>
      </c>
      <c r="J190" s="6" t="str">
        <f>IFERROR(VLOOKUP(LEFT($A190,6),Data!$A:$F,13,FALSE),"")</f>
        <v/>
      </c>
      <c r="K190" s="21" t="str">
        <f>IFERROR(VLOOKUP(LEFT($A190,6),Data!$A:$F,14,FALSE),"")</f>
        <v/>
      </c>
      <c r="L190" s="6">
        <v>1</v>
      </c>
      <c r="M190" s="4">
        <v>119238137.12</v>
      </c>
      <c r="N190" s="4">
        <v>139392</v>
      </c>
      <c r="O190" s="4">
        <f t="shared" si="2"/>
        <v>855.41592860422406</v>
      </c>
      <c r="P190" s="56">
        <v>69.8</v>
      </c>
      <c r="Q190" s="27">
        <v>0.50573160536460704</v>
      </c>
      <c r="R190" s="28">
        <v>0.31267572455601</v>
      </c>
      <c r="S190" s="29">
        <v>0.18159267007938301</v>
      </c>
      <c r="T190" s="8">
        <v>8.3490549999999997E-2</v>
      </c>
      <c r="U190" s="9">
        <v>2.4238829E-2</v>
      </c>
      <c r="V190" s="9">
        <v>1.8707715E-2</v>
      </c>
      <c r="W190" s="9">
        <v>6.5206769999999999E-3</v>
      </c>
      <c r="X190" s="9">
        <v>2.6783245000000001E-2</v>
      </c>
      <c r="Y190" s="9">
        <v>6.8292165000000002E-2</v>
      </c>
      <c r="Z190" s="9">
        <v>1.1297700000000001E-2</v>
      </c>
      <c r="AA190" s="9">
        <v>3.8307728999999999E-2</v>
      </c>
      <c r="AB190" s="9">
        <v>3.4837580999999999E-2</v>
      </c>
      <c r="AC190" s="9">
        <v>6.3065758999999999E-2</v>
      </c>
      <c r="AD190" s="9">
        <v>0.10189060599999999</v>
      </c>
      <c r="AE190" s="9">
        <v>4.7638390000000003E-2</v>
      </c>
      <c r="AF190" s="9">
        <v>5.2094087999999997E-2</v>
      </c>
      <c r="AG190" s="9">
        <v>2.3068188999999999E-2</v>
      </c>
      <c r="AH190" s="9">
        <v>1.7424028000000001E-2</v>
      </c>
      <c r="AI190" s="9">
        <v>0.168040038</v>
      </c>
      <c r="AJ190" s="9">
        <v>2.901678E-3</v>
      </c>
      <c r="AK190" s="9">
        <v>7.4195876999999993E-2</v>
      </c>
      <c r="AL190" s="9">
        <v>1.9886590999999999E-2</v>
      </c>
      <c r="AM190" s="9">
        <v>5.1220085999999998E-2</v>
      </c>
      <c r="AN190" s="9">
        <v>4.4382980000000002E-3</v>
      </c>
      <c r="AO190" s="9">
        <v>6.1331069999999996E-3</v>
      </c>
      <c r="AP190" s="9">
        <v>1.6173690000000001E-2</v>
      </c>
      <c r="AQ190" s="9">
        <v>3.0136969999999999E-2</v>
      </c>
      <c r="AR190" s="10">
        <v>9.2164129999999997E-3</v>
      </c>
    </row>
    <row r="191" spans="1:44" hidden="1" outlineLevel="1" x14ac:dyDescent="0.25">
      <c r="A191" s="52" t="s">
        <v>1432</v>
      </c>
      <c r="B191" s="20" t="str">
        <f>IFERROR(VLOOKUP(LEFT($A191,6),Data!$A:$F,2,FALSE),"")</f>
        <v>БЕ Самсон Москва</v>
      </c>
      <c r="C191" s="4" t="str">
        <f>IFERROR(VLOOKUP(LEFT($A191,6),Data!$A:$F,4,FALSE),"")</f>
        <v>Самсон Фарма</v>
      </c>
      <c r="D191" s="4" t="str">
        <f>IFERROR(VLOOKUP(LEFT($A191,6),Data!$A:$F,5,FALSE),"")</f>
        <v>Стрит</v>
      </c>
      <c r="E191" s="4" t="str">
        <f>IFERROR(VLOOKUP(LEFT($A191,6),Data!$A:$F,8,FALSE),"")</f>
        <v/>
      </c>
      <c r="F191" s="4" t="str">
        <f>IFERROR(VLOOKUP(LEFT($A191,6),Data!$A:$F,7,FALSE),"")</f>
        <v/>
      </c>
      <c r="G191" s="4" t="str">
        <f>IFERROR(VLOOKUP(LEFT($A191,6),Data!$A:$F,6,FALSE),"")</f>
        <v>ЗФТ</v>
      </c>
      <c r="H191" s="4" t="str">
        <f>IFERROR(VLOOKUP(LEFT($A191,6),Data!$A:$F,9,FALSE),"")</f>
        <v/>
      </c>
      <c r="I191" s="21" t="str">
        <f>IFERROR(VLOOKUP(LEFT($A191,6),Data!$A:$F,10,FALSE),"")</f>
        <v/>
      </c>
      <c r="J191" s="6" t="str">
        <f>IFERROR(VLOOKUP(LEFT($A191,6),Data!$A:$F,13,FALSE),"")</f>
        <v/>
      </c>
      <c r="K191" s="21" t="str">
        <f>IFERROR(VLOOKUP(LEFT($A191,6),Data!$A:$F,14,FALSE),"")</f>
        <v/>
      </c>
      <c r="L191" s="6">
        <v>1</v>
      </c>
      <c r="M191" s="4">
        <v>48071633.759999998</v>
      </c>
      <c r="N191" s="4">
        <v>80005</v>
      </c>
      <c r="O191" s="4">
        <f t="shared" si="2"/>
        <v>600.85786838322599</v>
      </c>
      <c r="P191" s="56">
        <v>109.5</v>
      </c>
      <c r="Q191" s="27">
        <v>0.59904473109346135</v>
      </c>
      <c r="R191" s="28">
        <v>0.28533053345174608</v>
      </c>
      <c r="S191" s="29">
        <v>0.1156247354547925</v>
      </c>
      <c r="T191" s="8">
        <v>0.112083645</v>
      </c>
      <c r="U191" s="9">
        <v>2.3887248E-2</v>
      </c>
      <c r="V191" s="9">
        <v>2.4331450000000001E-2</v>
      </c>
      <c r="W191" s="9">
        <v>8.6522140000000001E-3</v>
      </c>
      <c r="X191" s="9">
        <v>1.9940876999999999E-2</v>
      </c>
      <c r="Y191" s="9">
        <v>4.5763416000000001E-2</v>
      </c>
      <c r="Z191" s="9">
        <v>1.213098E-2</v>
      </c>
      <c r="AA191" s="9">
        <v>3.4185899999999998E-2</v>
      </c>
      <c r="AB191" s="9">
        <v>2.8027442E-2</v>
      </c>
      <c r="AC191" s="9">
        <v>9.3680992000000005E-2</v>
      </c>
      <c r="AD191" s="9">
        <v>0.109750128</v>
      </c>
      <c r="AE191" s="9">
        <v>2.3760244999999999E-2</v>
      </c>
      <c r="AF191" s="9">
        <v>4.4704088000000003E-2</v>
      </c>
      <c r="AG191" s="9">
        <v>2.5756166E-2</v>
      </c>
      <c r="AH191" s="9">
        <v>1.6628217000000001E-2</v>
      </c>
      <c r="AI191" s="9">
        <v>0.13369255699999999</v>
      </c>
      <c r="AJ191" s="9">
        <v>4.439424E-3</v>
      </c>
      <c r="AK191" s="9">
        <v>8.5312688999999997E-2</v>
      </c>
      <c r="AL191" s="9">
        <v>4.8977532999999997E-2</v>
      </c>
      <c r="AM191" s="9">
        <v>4.5188628000000002E-2</v>
      </c>
      <c r="AN191" s="9">
        <v>5.2235279999999999E-3</v>
      </c>
      <c r="AO191" s="9">
        <v>1.2651689000000001E-2</v>
      </c>
      <c r="AP191" s="9">
        <v>1.6339309E-2</v>
      </c>
      <c r="AQ191" s="9">
        <v>2.0981920000000001E-2</v>
      </c>
      <c r="AR191" s="10">
        <v>3.9097150000000002E-3</v>
      </c>
    </row>
    <row r="192" spans="1:44" hidden="1" outlineLevel="1" x14ac:dyDescent="0.25">
      <c r="A192" s="52" t="s">
        <v>1512</v>
      </c>
      <c r="B192" s="20" t="str">
        <f>IFERROR(VLOOKUP(LEFT($A192,6),Data!$A:$F,2,FALSE),"")</f>
        <v>БЕ Озерки СЗ</v>
      </c>
      <c r="C192" s="4" t="str">
        <f>IFERROR(VLOOKUP(LEFT($A192,6),Data!$A:$F,4,FALSE),"")</f>
        <v>Озерки</v>
      </c>
      <c r="D192" s="4" t="str">
        <f>IFERROR(VLOOKUP(LEFT($A192,6),Data!$A:$F,5,FALSE),"")</f>
        <v>Стрит</v>
      </c>
      <c r="E192" s="4" t="str">
        <f>IFERROR(VLOOKUP(LEFT($A192,6),Data!$A:$F,8,FALSE),"")</f>
        <v/>
      </c>
      <c r="F192" s="4" t="str">
        <f>IFERROR(VLOOKUP(LEFT($A192,6),Data!$A:$F,7,FALSE),"")</f>
        <v/>
      </c>
      <c r="G192" s="4" t="str">
        <f>IFERROR(VLOOKUP(LEFT($A192,6),Data!$A:$F,6,FALSE),"")</f>
        <v>ЗФТ</v>
      </c>
      <c r="H192" s="4" t="str">
        <f>IFERROR(VLOOKUP(LEFT($A192,6),Data!$A:$F,9,FALSE),"")</f>
        <v/>
      </c>
      <c r="I192" s="21" t="str">
        <f>IFERROR(VLOOKUP(LEFT($A192,6),Data!$A:$F,10,FALSE),"")</f>
        <v/>
      </c>
      <c r="J192" s="6" t="str">
        <f>IFERROR(VLOOKUP(LEFT($A192,6),Data!$A:$F,13,FALSE),"")</f>
        <v/>
      </c>
      <c r="K192" s="21" t="str">
        <f>IFERROR(VLOOKUP(LEFT($A192,6),Data!$A:$F,14,FALSE),"")</f>
        <v/>
      </c>
      <c r="L192" s="6">
        <v>1</v>
      </c>
      <c r="M192" s="4">
        <v>53626029.219999999</v>
      </c>
      <c r="N192" s="4">
        <v>117430</v>
      </c>
      <c r="O192" s="4">
        <f t="shared" si="2"/>
        <v>456.66379306821085</v>
      </c>
      <c r="P192" s="56">
        <v>60</v>
      </c>
      <c r="Q192" s="27">
        <v>0.51040252863116231</v>
      </c>
      <c r="R192" s="28">
        <v>0.34466022353394749</v>
      </c>
      <c r="S192" s="29">
        <v>0.1449372478348902</v>
      </c>
      <c r="T192" s="8">
        <v>9.9204299999999995E-2</v>
      </c>
      <c r="U192" s="9">
        <v>1.5535826000000001E-2</v>
      </c>
      <c r="V192" s="9">
        <v>9.2403699999999995E-3</v>
      </c>
      <c r="W192" s="9">
        <v>1.2658559E-2</v>
      </c>
      <c r="X192" s="9">
        <v>2.0224051999999999E-2</v>
      </c>
      <c r="Y192" s="9">
        <v>4.4689262E-2</v>
      </c>
      <c r="Z192" s="9">
        <v>1.4097502E-2</v>
      </c>
      <c r="AA192" s="9">
        <v>3.2438650999999999E-2</v>
      </c>
      <c r="AB192" s="9">
        <v>5.3606318E-2</v>
      </c>
      <c r="AC192" s="9">
        <v>5.9977032E-2</v>
      </c>
      <c r="AD192" s="9">
        <v>0.10909028</v>
      </c>
      <c r="AE192" s="9">
        <v>3.4709893999999998E-2</v>
      </c>
      <c r="AF192" s="9">
        <v>5.5588191000000002E-2</v>
      </c>
      <c r="AG192" s="9">
        <v>2.5537138000000001E-2</v>
      </c>
      <c r="AH192" s="9">
        <v>1.7018235E-2</v>
      </c>
      <c r="AI192" s="9">
        <v>0.16506894699999999</v>
      </c>
      <c r="AJ192" s="9">
        <v>4.6357819999999998E-3</v>
      </c>
      <c r="AK192" s="9">
        <v>0.10101286600000001</v>
      </c>
      <c r="AL192" s="9">
        <v>4.0951301000000002E-2</v>
      </c>
      <c r="AM192" s="9">
        <v>3.6067124999999998E-2</v>
      </c>
      <c r="AN192" s="9">
        <v>5.0961920000000003E-3</v>
      </c>
      <c r="AO192" s="9">
        <v>5.316589E-3</v>
      </c>
      <c r="AP192" s="9">
        <v>1.3330938000000001E-2</v>
      </c>
      <c r="AQ192" s="9">
        <v>1.9444924999999998E-2</v>
      </c>
      <c r="AR192" s="10">
        <v>5.4597270000000002E-3</v>
      </c>
    </row>
    <row r="193" spans="1:44" hidden="1" outlineLevel="1" x14ac:dyDescent="0.25">
      <c r="A193" s="52" t="s">
        <v>1516</v>
      </c>
      <c r="B193" s="20" t="str">
        <f>IFERROR(VLOOKUP(LEFT($A193,6),Data!$A:$F,2,FALSE),"")</f>
        <v>БЕ Озерки СЗ</v>
      </c>
      <c r="C193" s="4" t="str">
        <f>IFERROR(VLOOKUP(LEFT($A193,6),Data!$A:$F,4,FALSE),"")</f>
        <v>Озерки</v>
      </c>
      <c r="D193" s="4" t="str">
        <f>IFERROR(VLOOKUP(LEFT($A193,6),Data!$A:$F,5,FALSE),"")</f>
        <v>Стрит</v>
      </c>
      <c r="E193" s="4" t="str">
        <f>IFERROR(VLOOKUP(LEFT($A193,6),Data!$A:$F,8,FALSE),"")</f>
        <v/>
      </c>
      <c r="F193" s="4" t="str">
        <f>IFERROR(VLOOKUP(LEFT($A193,6),Data!$A:$F,7,FALSE),"")</f>
        <v/>
      </c>
      <c r="G193" s="4" t="str">
        <f>IFERROR(VLOOKUP(LEFT($A193,6),Data!$A:$F,6,FALSE),"")</f>
        <v>ЗФТ</v>
      </c>
      <c r="H193" s="4" t="str">
        <f>IFERROR(VLOOKUP(LEFT($A193,6),Data!$A:$F,9,FALSE),"")</f>
        <v/>
      </c>
      <c r="I193" s="21" t="str">
        <f>IFERROR(VLOOKUP(LEFT($A193,6),Data!$A:$F,10,FALSE),"")</f>
        <v/>
      </c>
      <c r="J193" s="6" t="str">
        <f>IFERROR(VLOOKUP(LEFT($A193,6),Data!$A:$F,13,FALSE),"")</f>
        <v/>
      </c>
      <c r="K193" s="21" t="str">
        <f>IFERROR(VLOOKUP(LEFT($A193,6),Data!$A:$F,14,FALSE),"")</f>
        <v/>
      </c>
      <c r="L193" s="6">
        <v>1</v>
      </c>
      <c r="M193" s="4">
        <v>62316608.979999997</v>
      </c>
      <c r="N193" s="4">
        <v>150063</v>
      </c>
      <c r="O193" s="4">
        <f t="shared" si="2"/>
        <v>415.26964661508833</v>
      </c>
      <c r="P193" s="56">
        <v>43.9</v>
      </c>
      <c r="Q193" s="27">
        <v>0.46582179916896899</v>
      </c>
      <c r="R193" s="28">
        <v>0.36603374791505228</v>
      </c>
      <c r="S193" s="29">
        <v>0.16814445291597879</v>
      </c>
      <c r="T193" s="8">
        <v>9.0382641999999999E-2</v>
      </c>
      <c r="U193" s="9">
        <v>1.2781448000000001E-2</v>
      </c>
      <c r="V193" s="9">
        <v>1.0807427E-2</v>
      </c>
      <c r="W193" s="9">
        <v>1.1435733E-2</v>
      </c>
      <c r="X193" s="9">
        <v>2.4141495999999998E-2</v>
      </c>
      <c r="Y193" s="9">
        <v>4.6948856999999997E-2</v>
      </c>
      <c r="Z193" s="9">
        <v>1.3656615E-2</v>
      </c>
      <c r="AA193" s="9">
        <v>3.6165696999999997E-2</v>
      </c>
      <c r="AB193" s="9">
        <v>6.1554578999999998E-2</v>
      </c>
      <c r="AC193" s="9">
        <v>6.6509627000000002E-2</v>
      </c>
      <c r="AD193" s="9">
        <v>0.11739511800000001</v>
      </c>
      <c r="AE193" s="9">
        <v>3.5536819999999997E-2</v>
      </c>
      <c r="AF193" s="9">
        <v>5.8863426000000003E-2</v>
      </c>
      <c r="AG193" s="9">
        <v>2.3867702000000001E-2</v>
      </c>
      <c r="AH193" s="9">
        <v>1.6289158000000001E-2</v>
      </c>
      <c r="AI193" s="9">
        <v>0.16891927500000001</v>
      </c>
      <c r="AJ193" s="9">
        <v>2.4977200000000001E-3</v>
      </c>
      <c r="AK193" s="9">
        <v>0.105096725</v>
      </c>
      <c r="AL193" s="9">
        <v>1.9710093000000001E-2</v>
      </c>
      <c r="AM193" s="9">
        <v>3.2958989000000001E-2</v>
      </c>
      <c r="AN193" s="9">
        <v>4.2716250000000002E-3</v>
      </c>
      <c r="AO193" s="9">
        <v>4.08998E-3</v>
      </c>
      <c r="AP193" s="9">
        <v>1.5315896000000001E-2</v>
      </c>
      <c r="AQ193" s="9">
        <v>1.8750184999999999E-2</v>
      </c>
      <c r="AR193" s="10">
        <v>2.0531680000000002E-3</v>
      </c>
    </row>
    <row r="194" spans="1:44" hidden="1" outlineLevel="1" x14ac:dyDescent="0.25">
      <c r="A194" s="52" t="s">
        <v>1518</v>
      </c>
      <c r="B194" s="20" t="str">
        <f>IFERROR(VLOOKUP(LEFT($A194,6),Data!$A:$F,2,FALSE),"")</f>
        <v>БЕ Озерки СЗ</v>
      </c>
      <c r="C194" s="4" t="str">
        <f>IFERROR(VLOOKUP(LEFT($A194,6),Data!$A:$F,4,FALSE),"")</f>
        <v>Озерки</v>
      </c>
      <c r="D194" s="4" t="str">
        <f>IFERROR(VLOOKUP(LEFT($A194,6),Data!$A:$F,5,FALSE),"")</f>
        <v>Стрит</v>
      </c>
      <c r="E194" s="4" t="str">
        <f>IFERROR(VLOOKUP(LEFT($A194,6),Data!$A:$F,8,FALSE),"")</f>
        <v/>
      </c>
      <c r="F194" s="4" t="str">
        <f>IFERROR(VLOOKUP(LEFT($A194,6),Data!$A:$F,7,FALSE),"")</f>
        <v/>
      </c>
      <c r="G194" s="4" t="str">
        <f>IFERROR(VLOOKUP(LEFT($A194,6),Data!$A:$F,6,FALSE),"")</f>
        <v>ЗФТ</v>
      </c>
      <c r="H194" s="4" t="str">
        <f>IFERROR(VLOOKUP(LEFT($A194,6),Data!$A:$F,9,FALSE),"")</f>
        <v/>
      </c>
      <c r="I194" s="21" t="str">
        <f>IFERROR(VLOOKUP(LEFT($A194,6),Data!$A:$F,10,FALSE),"")</f>
        <v/>
      </c>
      <c r="J194" s="6" t="str">
        <f>IFERROR(VLOOKUP(LEFT($A194,6),Data!$A:$F,13,FALSE),"")</f>
        <v/>
      </c>
      <c r="K194" s="21" t="str">
        <f>IFERROR(VLOOKUP(LEFT($A194,6),Data!$A:$F,14,FALSE),"")</f>
        <v/>
      </c>
      <c r="L194" s="6">
        <v>1</v>
      </c>
      <c r="M194" s="4">
        <v>62512344.659999996</v>
      </c>
      <c r="N194" s="4">
        <v>161764</v>
      </c>
      <c r="O194" s="4">
        <f t="shared" si="2"/>
        <v>386.44163509804406</v>
      </c>
      <c r="P194" s="56">
        <v>43.4</v>
      </c>
      <c r="Q194" s="27">
        <v>0.4239988429125886</v>
      </c>
      <c r="R194" s="28">
        <v>0.38456799718435453</v>
      </c>
      <c r="S194" s="29">
        <v>0.1914331599030567</v>
      </c>
      <c r="T194" s="8">
        <v>0.17537118099999999</v>
      </c>
      <c r="U194" s="9">
        <v>2.6526251000000001E-2</v>
      </c>
      <c r="V194" s="9">
        <v>7.327152E-3</v>
      </c>
      <c r="W194" s="9">
        <v>1.3609546E-2</v>
      </c>
      <c r="X194" s="9">
        <v>2.0185093000000001E-2</v>
      </c>
      <c r="Y194" s="9">
        <v>5.9960907000000001E-2</v>
      </c>
      <c r="Z194" s="9">
        <v>1.6995502999999999E-2</v>
      </c>
      <c r="AA194" s="9">
        <v>3.3741615000000003E-2</v>
      </c>
      <c r="AB194" s="9">
        <v>4.3724077E-2</v>
      </c>
      <c r="AC194" s="9">
        <v>5.9879992E-2</v>
      </c>
      <c r="AD194" s="9">
        <v>0.11093167700000001</v>
      </c>
      <c r="AE194" s="9">
        <v>4.0821633000000003E-2</v>
      </c>
      <c r="AF194" s="9">
        <v>4.4790530000000002E-2</v>
      </c>
      <c r="AG194" s="9">
        <v>2.638513E-2</v>
      </c>
      <c r="AH194" s="9">
        <v>1.1482196E-2</v>
      </c>
      <c r="AI194" s="9">
        <v>0.16245675900000001</v>
      </c>
      <c r="AJ194" s="9">
        <v>2.7705749999999999E-3</v>
      </c>
      <c r="AK194" s="9">
        <v>6.3793985999999997E-2</v>
      </c>
      <c r="AL194" s="9">
        <v>7.0102499999999998E-4</v>
      </c>
      <c r="AM194" s="9">
        <v>2.1598684999999999E-2</v>
      </c>
      <c r="AN194" s="9">
        <v>3.2339589999999998E-3</v>
      </c>
      <c r="AO194" s="9">
        <v>1.4375107999999999E-2</v>
      </c>
      <c r="AP194" s="9">
        <v>1.679218E-2</v>
      </c>
      <c r="AQ194" s="9">
        <v>1.9924748999999999E-2</v>
      </c>
      <c r="AR194" s="10">
        <v>2.6204919999999999E-3</v>
      </c>
    </row>
    <row r="195" spans="1:44" hidden="1" outlineLevel="1" x14ac:dyDescent="0.25">
      <c r="A195" s="52" t="s">
        <v>1532</v>
      </c>
      <c r="B195" s="20" t="str">
        <f>IFERROR(VLOOKUP(LEFT($A195,6),Data!$A:$F,2,FALSE),"")</f>
        <v>БЕ Озерки СЗ</v>
      </c>
      <c r="C195" s="4" t="str">
        <f>IFERROR(VLOOKUP(LEFT($A195,6),Data!$A:$F,4,FALSE),"")</f>
        <v>Озерки</v>
      </c>
      <c r="D195" s="4" t="str">
        <f>IFERROR(VLOOKUP(LEFT($A195,6),Data!$A:$F,5,FALSE),"")</f>
        <v>Стрит</v>
      </c>
      <c r="E195" s="4" t="str">
        <f>IFERROR(VLOOKUP(LEFT($A195,6),Data!$A:$F,8,FALSE),"")</f>
        <v/>
      </c>
      <c r="F195" s="4" t="str">
        <f>IFERROR(VLOOKUP(LEFT($A195,6),Data!$A:$F,7,FALSE),"")</f>
        <v/>
      </c>
      <c r="G195" s="4" t="str">
        <f>IFERROR(VLOOKUP(LEFT($A195,6),Data!$A:$F,6,FALSE),"")</f>
        <v>ОФТ</v>
      </c>
      <c r="H195" s="4" t="str">
        <f>IFERROR(VLOOKUP(LEFT($A195,6),Data!$A:$F,9,FALSE),"")</f>
        <v/>
      </c>
      <c r="I195" s="21" t="str">
        <f>IFERROR(VLOOKUP(LEFT($A195,6),Data!$A:$F,10,FALSE),"")</f>
        <v/>
      </c>
      <c r="J195" s="6" t="str">
        <f>IFERROR(VLOOKUP(LEFT($A195,6),Data!$A:$F,13,FALSE),"")</f>
        <v/>
      </c>
      <c r="K195" s="21" t="str">
        <f>IFERROR(VLOOKUP(LEFT($A195,6),Data!$A:$F,14,FALSE),"")</f>
        <v/>
      </c>
      <c r="L195" s="6">
        <v>1</v>
      </c>
      <c r="M195" s="4">
        <v>92475890.129999995</v>
      </c>
      <c r="N195" s="4">
        <v>205588</v>
      </c>
      <c r="O195" s="4">
        <f t="shared" si="2"/>
        <v>449.81171143257387</v>
      </c>
      <c r="P195" s="56">
        <v>87.9</v>
      </c>
      <c r="Q195" s="27">
        <v>0.49795354735673192</v>
      </c>
      <c r="R195" s="28">
        <v>0.34599084751246828</v>
      </c>
      <c r="S195" s="29">
        <v>0.1560556051307998</v>
      </c>
      <c r="T195" s="8">
        <v>9.4462704999999994E-2</v>
      </c>
      <c r="U195" s="9">
        <v>1.5020343E-2</v>
      </c>
      <c r="V195" s="9">
        <v>1.1683613000000001E-2</v>
      </c>
      <c r="W195" s="9">
        <v>1.2349251E-2</v>
      </c>
      <c r="X195" s="9">
        <v>2.5607959999999999E-2</v>
      </c>
      <c r="Y195" s="9">
        <v>3.7684718999999998E-2</v>
      </c>
      <c r="Z195" s="9">
        <v>1.5771437999999999E-2</v>
      </c>
      <c r="AA195" s="9">
        <v>3.2770912999999999E-2</v>
      </c>
      <c r="AB195" s="9">
        <v>5.6690891E-2</v>
      </c>
      <c r="AC195" s="9">
        <v>6.1585224000000001E-2</v>
      </c>
      <c r="AD195" s="9">
        <v>0.118040899</v>
      </c>
      <c r="AE195" s="9">
        <v>3.1586623000000001E-2</v>
      </c>
      <c r="AF195" s="9">
        <v>5.4292732000000003E-2</v>
      </c>
      <c r="AG195" s="9">
        <v>2.4340264E-2</v>
      </c>
      <c r="AH195" s="9">
        <v>1.6139135999999998E-2</v>
      </c>
      <c r="AI195" s="9">
        <v>0.158622975</v>
      </c>
      <c r="AJ195" s="9">
        <v>2.1722669999999999E-3</v>
      </c>
      <c r="AK195" s="9">
        <v>0.10043703700000001</v>
      </c>
      <c r="AL195" s="9">
        <v>4.5940349999999998E-2</v>
      </c>
      <c r="AM195" s="9">
        <v>3.7657272999999998E-2</v>
      </c>
      <c r="AN195" s="9">
        <v>6.4972570000000002E-3</v>
      </c>
      <c r="AO195" s="9">
        <v>3.924266E-3</v>
      </c>
      <c r="AP195" s="9">
        <v>1.3608211E-2</v>
      </c>
      <c r="AQ195" s="9">
        <v>1.8448757E-2</v>
      </c>
      <c r="AR195" s="10">
        <v>4.6648949999999996E-3</v>
      </c>
    </row>
    <row r="196" spans="1:44" hidden="1" outlineLevel="1" x14ac:dyDescent="0.25">
      <c r="A196" s="52" t="s">
        <v>1534</v>
      </c>
      <c r="B196" s="20" t="str">
        <f>IFERROR(VLOOKUP(LEFT($A196,6),Data!$A:$F,2,FALSE),"")</f>
        <v>БЕ Озерки СЗ</v>
      </c>
      <c r="C196" s="4" t="str">
        <f>IFERROR(VLOOKUP(LEFT($A196,6),Data!$A:$F,4,FALSE),"")</f>
        <v>Озерки</v>
      </c>
      <c r="D196" s="4" t="str">
        <f>IFERROR(VLOOKUP(LEFT($A196,6),Data!$A:$F,5,FALSE),"")</f>
        <v>Стрит</v>
      </c>
      <c r="E196" s="4" t="str">
        <f>IFERROR(VLOOKUP(LEFT($A196,6),Data!$A:$F,8,FALSE),"")</f>
        <v/>
      </c>
      <c r="F196" s="4" t="str">
        <f>IFERROR(VLOOKUP(LEFT($A196,6),Data!$A:$F,7,FALSE),"")</f>
        <v/>
      </c>
      <c r="G196" s="4" t="str">
        <f>IFERROR(VLOOKUP(LEFT($A196,6),Data!$A:$F,6,FALSE),"")</f>
        <v>ЗФТ</v>
      </c>
      <c r="H196" s="4" t="str">
        <f>IFERROR(VLOOKUP(LEFT($A196,6),Data!$A:$F,9,FALSE),"")</f>
        <v/>
      </c>
      <c r="I196" s="21" t="str">
        <f>IFERROR(VLOOKUP(LEFT($A196,6),Data!$A:$F,10,FALSE),"")</f>
        <v/>
      </c>
      <c r="J196" s="6" t="str">
        <f>IFERROR(VLOOKUP(LEFT($A196,6),Data!$A:$F,13,FALSE),"")</f>
        <v/>
      </c>
      <c r="K196" s="21" t="str">
        <f>IFERROR(VLOOKUP(LEFT($A196,6),Data!$A:$F,14,FALSE),"")</f>
        <v/>
      </c>
      <c r="L196" s="6">
        <v>1</v>
      </c>
      <c r="M196" s="4">
        <v>41411144.640000001</v>
      </c>
      <c r="N196" s="4">
        <v>92584</v>
      </c>
      <c r="O196" s="4">
        <f t="shared" ref="O196:O259" si="3">M196/N196</f>
        <v>447.28186986952392</v>
      </c>
      <c r="P196" s="56">
        <v>30.5</v>
      </c>
      <c r="Q196" s="27">
        <v>0.46474470424129138</v>
      </c>
      <c r="R196" s="28">
        <v>0.3731586517087509</v>
      </c>
      <c r="S196" s="29">
        <v>0.16209664404995769</v>
      </c>
      <c r="T196" s="8">
        <v>0.172096411</v>
      </c>
      <c r="U196" s="9">
        <v>2.5509028999999999E-2</v>
      </c>
      <c r="V196" s="9">
        <v>8.0590620000000005E-3</v>
      </c>
      <c r="W196" s="9">
        <v>1.0298869E-2</v>
      </c>
      <c r="X196" s="9">
        <v>2.0325227000000001E-2</v>
      </c>
      <c r="Y196" s="9">
        <v>5.5528826000000003E-2</v>
      </c>
      <c r="Z196" s="9">
        <v>1.8225861999999999E-2</v>
      </c>
      <c r="AA196" s="9">
        <v>3.3612184000000003E-2</v>
      </c>
      <c r="AB196" s="9">
        <v>5.1692265000000001E-2</v>
      </c>
      <c r="AC196" s="9">
        <v>5.9511838999999997E-2</v>
      </c>
      <c r="AD196" s="9">
        <v>0.120197494</v>
      </c>
      <c r="AE196" s="9">
        <v>2.8328184999999999E-2</v>
      </c>
      <c r="AF196" s="9">
        <v>4.2931371000000003E-2</v>
      </c>
      <c r="AG196" s="9">
        <v>2.9048841999999998E-2</v>
      </c>
      <c r="AH196" s="9">
        <v>1.5042283E-2</v>
      </c>
      <c r="AI196" s="9">
        <v>0.15737689699999999</v>
      </c>
      <c r="AJ196" s="9">
        <v>3.9647679999999996E-3</v>
      </c>
      <c r="AK196" s="9">
        <v>7.9909382000000001E-2</v>
      </c>
      <c r="AL196" s="9">
        <v>3.7043599999999997E-4</v>
      </c>
      <c r="AM196" s="9">
        <v>2.4031245999999999E-2</v>
      </c>
      <c r="AN196" s="9">
        <v>2.3565550000000002E-3</v>
      </c>
      <c r="AO196" s="9">
        <v>5.5743640000000001E-3</v>
      </c>
      <c r="AP196" s="9">
        <v>1.8947576000000001E-2</v>
      </c>
      <c r="AQ196" s="9">
        <v>1.4118199999999999E-2</v>
      </c>
      <c r="AR196" s="10">
        <v>2.9428259999999999E-3</v>
      </c>
    </row>
    <row r="197" spans="1:44" hidden="1" outlineLevel="1" x14ac:dyDescent="0.25">
      <c r="A197" s="52" t="s">
        <v>1536</v>
      </c>
      <c r="B197" s="20" t="str">
        <f>IFERROR(VLOOKUP(LEFT($A197,6),Data!$A:$F,2,FALSE),"")</f>
        <v>БЕ Озерки СЗ</v>
      </c>
      <c r="C197" s="4" t="str">
        <f>IFERROR(VLOOKUP(LEFT($A197,6),Data!$A:$F,4,FALSE),"")</f>
        <v>Озерки</v>
      </c>
      <c r="D197" s="4" t="str">
        <f>IFERROR(VLOOKUP(LEFT($A197,6),Data!$A:$F,5,FALSE),"")</f>
        <v>Стрит</v>
      </c>
      <c r="E197" s="4" t="str">
        <f>IFERROR(VLOOKUP(LEFT($A197,6),Data!$A:$F,8,FALSE),"")</f>
        <v/>
      </c>
      <c r="F197" s="4" t="str">
        <f>IFERROR(VLOOKUP(LEFT($A197,6),Data!$A:$F,7,FALSE),"")</f>
        <v/>
      </c>
      <c r="G197" s="4" t="str">
        <f>IFERROR(VLOOKUP(LEFT($A197,6),Data!$A:$F,6,FALSE),"")</f>
        <v>ЗФТ</v>
      </c>
      <c r="H197" s="4" t="str">
        <f>IFERROR(VLOOKUP(LEFT($A197,6),Data!$A:$F,9,FALSE),"")</f>
        <v/>
      </c>
      <c r="I197" s="21" t="str">
        <f>IFERROR(VLOOKUP(LEFT($A197,6),Data!$A:$F,10,FALSE),"")</f>
        <v/>
      </c>
      <c r="J197" s="6" t="str">
        <f>IFERROR(VLOOKUP(LEFT($A197,6),Data!$A:$F,13,FALSE),"")</f>
        <v/>
      </c>
      <c r="K197" s="21" t="str">
        <f>IFERROR(VLOOKUP(LEFT($A197,6),Data!$A:$F,14,FALSE),"")</f>
        <v/>
      </c>
      <c r="L197" s="6">
        <v>1</v>
      </c>
      <c r="M197" s="4">
        <v>55561692.75</v>
      </c>
      <c r="N197" s="4">
        <v>124149</v>
      </c>
      <c r="O197" s="4">
        <f t="shared" si="3"/>
        <v>447.5403970229321</v>
      </c>
      <c r="P197" s="56">
        <v>64.599999999999994</v>
      </c>
      <c r="Q197" s="27">
        <v>0.47134379761241479</v>
      </c>
      <c r="R197" s="28">
        <v>0.36338420209322558</v>
      </c>
      <c r="S197" s="29">
        <v>0.16527200029435959</v>
      </c>
      <c r="T197" s="8">
        <v>8.2388908999999996E-2</v>
      </c>
      <c r="U197" s="9">
        <v>1.4715743999999999E-2</v>
      </c>
      <c r="V197" s="9">
        <v>1.7956422999999999E-2</v>
      </c>
      <c r="W197" s="9">
        <v>1.4463999999999999E-2</v>
      </c>
      <c r="X197" s="9">
        <v>2.5062913999999999E-2</v>
      </c>
      <c r="Y197" s="9">
        <v>5.9881271E-2</v>
      </c>
      <c r="Z197" s="9">
        <v>1.5177502000000001E-2</v>
      </c>
      <c r="AA197" s="9">
        <v>3.5334318000000003E-2</v>
      </c>
      <c r="AB197" s="9">
        <v>6.6371606999999999E-2</v>
      </c>
      <c r="AC197" s="9">
        <v>6.8434875000000006E-2</v>
      </c>
      <c r="AD197" s="9">
        <v>0.10854665099999999</v>
      </c>
      <c r="AE197" s="9">
        <v>3.2766153999999999E-2</v>
      </c>
      <c r="AF197" s="9">
        <v>6.1390454999999997E-2</v>
      </c>
      <c r="AG197" s="9">
        <v>2.2965421E-2</v>
      </c>
      <c r="AH197" s="9">
        <v>1.7420287E-2</v>
      </c>
      <c r="AI197" s="9">
        <v>0.15667963200000001</v>
      </c>
      <c r="AJ197" s="9">
        <v>2.9768559999999999E-3</v>
      </c>
      <c r="AK197" s="9">
        <v>9.7181307999999994E-2</v>
      </c>
      <c r="AL197" s="9">
        <v>2.3468900000000001E-2</v>
      </c>
      <c r="AM197" s="9">
        <v>3.2747999E-2</v>
      </c>
      <c r="AN197" s="9">
        <v>5.1956989999999998E-3</v>
      </c>
      <c r="AO197" s="9">
        <v>3.2857099999999998E-3</v>
      </c>
      <c r="AP197" s="9">
        <v>1.4311008E-2</v>
      </c>
      <c r="AQ197" s="9">
        <v>1.8523845000000001E-2</v>
      </c>
      <c r="AR197" s="10">
        <v>2.7525119999999999E-3</v>
      </c>
    </row>
    <row r="198" spans="1:44" hidden="1" outlineLevel="1" x14ac:dyDescent="0.25">
      <c r="A198" s="52" t="s">
        <v>1558</v>
      </c>
      <c r="B198" s="20" t="str">
        <f>IFERROR(VLOOKUP(LEFT($A198,6),Data!$A:$F,2,FALSE),"")</f>
        <v>БЕ Озерки СЗ</v>
      </c>
      <c r="C198" s="4" t="str">
        <f>IFERROR(VLOOKUP(LEFT($A198,6),Data!$A:$F,4,FALSE),"")</f>
        <v>Озерки</v>
      </c>
      <c r="D198" s="4" t="str">
        <f>IFERROR(VLOOKUP(LEFT($A198,6),Data!$A:$F,5,FALSE),"")</f>
        <v>Стрит</v>
      </c>
      <c r="E198" s="4" t="str">
        <f>IFERROR(VLOOKUP(LEFT($A198,6),Data!$A:$F,8,FALSE),"")</f>
        <v/>
      </c>
      <c r="F198" s="4" t="str">
        <f>IFERROR(VLOOKUP(LEFT($A198,6),Data!$A:$F,7,FALSE),"")</f>
        <v/>
      </c>
      <c r="G198" s="4" t="str">
        <f>IFERROR(VLOOKUP(LEFT($A198,6),Data!$A:$F,6,FALSE),"")</f>
        <v>ЗФТ</v>
      </c>
      <c r="H198" s="4" t="str">
        <f>IFERROR(VLOOKUP(LEFT($A198,6),Data!$A:$F,9,FALSE),"")</f>
        <v/>
      </c>
      <c r="I198" s="21" t="str">
        <f>IFERROR(VLOOKUP(LEFT($A198,6),Data!$A:$F,10,FALSE),"")</f>
        <v/>
      </c>
      <c r="J198" s="6" t="str">
        <f>IFERROR(VLOOKUP(LEFT($A198,6),Data!$A:$F,13,FALSE),"")</f>
        <v/>
      </c>
      <c r="K198" s="21" t="str">
        <f>IFERROR(VLOOKUP(LEFT($A198,6),Data!$A:$F,14,FALSE),"")</f>
        <v/>
      </c>
      <c r="L198" s="6">
        <v>1</v>
      </c>
      <c r="M198" s="4">
        <v>77201733.180000007</v>
      </c>
      <c r="N198" s="4">
        <v>180325</v>
      </c>
      <c r="O198" s="4">
        <f t="shared" si="3"/>
        <v>428.12551326771114</v>
      </c>
      <c r="P198" s="56">
        <v>57.4</v>
      </c>
      <c r="Q198" s="27">
        <v>0.48633342694266452</v>
      </c>
      <c r="R198" s="28">
        <v>0.35794555187190008</v>
      </c>
      <c r="S198" s="29">
        <v>0.15572102118543529</v>
      </c>
      <c r="T198" s="8">
        <v>8.9418439000000002E-2</v>
      </c>
      <c r="U198" s="9">
        <v>1.4390195E-2</v>
      </c>
      <c r="V198" s="9">
        <v>1.0175112E-2</v>
      </c>
      <c r="W198" s="9">
        <v>1.2185731999999999E-2</v>
      </c>
      <c r="X198" s="9">
        <v>2.0374862000000001E-2</v>
      </c>
      <c r="Y198" s="9">
        <v>4.2118360000000001E-2</v>
      </c>
      <c r="Z198" s="9">
        <v>1.341504E-2</v>
      </c>
      <c r="AA198" s="9">
        <v>3.0587811999999999E-2</v>
      </c>
      <c r="AB198" s="9">
        <v>5.0985787999999997E-2</v>
      </c>
      <c r="AC198" s="9">
        <v>5.7572324000000001E-2</v>
      </c>
      <c r="AD198" s="9">
        <v>0.118889595</v>
      </c>
      <c r="AE198" s="9">
        <v>3.6807764E-2</v>
      </c>
      <c r="AF198" s="9">
        <v>5.7056970999999998E-2</v>
      </c>
      <c r="AG198" s="9">
        <v>2.5029044E-2</v>
      </c>
      <c r="AH198" s="9">
        <v>1.7220709000000001E-2</v>
      </c>
      <c r="AI198" s="9">
        <v>0.19366729199999999</v>
      </c>
      <c r="AJ198" s="9">
        <v>3.6323919999999999E-3</v>
      </c>
      <c r="AK198" s="9">
        <v>9.6538826999999994E-2</v>
      </c>
      <c r="AL198" s="9">
        <v>2.8304903999999999E-2</v>
      </c>
      <c r="AM198" s="9">
        <v>3.2104533999999997E-2</v>
      </c>
      <c r="AN198" s="9">
        <v>5.0895589999999996E-3</v>
      </c>
      <c r="AO198" s="9">
        <v>4.0327599999999998E-3</v>
      </c>
      <c r="AP198" s="9">
        <v>1.4619573E-2</v>
      </c>
      <c r="AQ198" s="9">
        <v>2.2367202999999999E-2</v>
      </c>
      <c r="AR198" s="10">
        <v>3.415207E-3</v>
      </c>
    </row>
    <row r="199" spans="1:44" hidden="1" outlineLevel="1" x14ac:dyDescent="0.25">
      <c r="A199" s="52" t="s">
        <v>1568</v>
      </c>
      <c r="B199" s="20" t="str">
        <f>IFERROR(VLOOKUP(LEFT($A199,6),Data!$A:$F,2,FALSE),"")</f>
        <v>БЕ Озерки СЗ</v>
      </c>
      <c r="C199" s="4" t="str">
        <f>IFERROR(VLOOKUP(LEFT($A199,6),Data!$A:$F,4,FALSE),"")</f>
        <v>Озерки</v>
      </c>
      <c r="D199" s="4" t="str">
        <f>IFERROR(VLOOKUP(LEFT($A199,6),Data!$A:$F,5,FALSE),"")</f>
        <v>Стрит</v>
      </c>
      <c r="E199" s="4" t="str">
        <f>IFERROR(VLOOKUP(LEFT($A199,6),Data!$A:$F,8,FALSE),"")</f>
        <v/>
      </c>
      <c r="F199" s="4" t="str">
        <f>IFERROR(VLOOKUP(LEFT($A199,6),Data!$A:$F,7,FALSE),"")</f>
        <v/>
      </c>
      <c r="G199" s="4" t="str">
        <f>IFERROR(VLOOKUP(LEFT($A199,6),Data!$A:$F,6,FALSE),"")</f>
        <v>ЗФТ</v>
      </c>
      <c r="H199" s="4" t="str">
        <f>IFERROR(VLOOKUP(LEFT($A199,6),Data!$A:$F,9,FALSE),"")</f>
        <v/>
      </c>
      <c r="I199" s="21" t="str">
        <f>IFERROR(VLOOKUP(LEFT($A199,6),Data!$A:$F,10,FALSE),"")</f>
        <v/>
      </c>
      <c r="J199" s="6" t="str">
        <f>IFERROR(VLOOKUP(LEFT($A199,6),Data!$A:$F,13,FALSE),"")</f>
        <v/>
      </c>
      <c r="K199" s="21" t="str">
        <f>IFERROR(VLOOKUP(LEFT($A199,6),Data!$A:$F,14,FALSE),"")</f>
        <v/>
      </c>
      <c r="L199" s="6">
        <v>1</v>
      </c>
      <c r="M199" s="4">
        <v>76405691.930000007</v>
      </c>
      <c r="N199" s="4">
        <v>179989</v>
      </c>
      <c r="O199" s="4">
        <f t="shared" si="3"/>
        <v>424.50200806715969</v>
      </c>
      <c r="P199" s="56">
        <v>33</v>
      </c>
      <c r="Q199" s="27">
        <v>0.47716423888201492</v>
      </c>
      <c r="R199" s="28">
        <v>0.36581300622355772</v>
      </c>
      <c r="S199" s="29">
        <v>0.15702275489442741</v>
      </c>
      <c r="T199" s="8">
        <v>0.12914072700000001</v>
      </c>
      <c r="U199" s="9">
        <v>2.2796486000000001E-2</v>
      </c>
      <c r="V199" s="9">
        <v>8.2805529999999995E-3</v>
      </c>
      <c r="W199" s="9">
        <v>1.3389122999999999E-2</v>
      </c>
      <c r="X199" s="9">
        <v>2.0033792000000002E-2</v>
      </c>
      <c r="Y199" s="9">
        <v>4.8158789E-2</v>
      </c>
      <c r="Z199" s="9">
        <v>1.6081443000000001E-2</v>
      </c>
      <c r="AA199" s="9">
        <v>3.5629721000000003E-2</v>
      </c>
      <c r="AB199" s="9">
        <v>4.9140196999999997E-2</v>
      </c>
      <c r="AC199" s="9">
        <v>5.8436463000000001E-2</v>
      </c>
      <c r="AD199" s="9">
        <v>0.120366501</v>
      </c>
      <c r="AE199" s="9">
        <v>3.6015044000000003E-2</v>
      </c>
      <c r="AF199" s="9">
        <v>4.7560908999999998E-2</v>
      </c>
      <c r="AG199" s="9">
        <v>2.2376705E-2</v>
      </c>
      <c r="AH199" s="9">
        <v>1.4491908E-2</v>
      </c>
      <c r="AI199" s="9">
        <v>0.17777679199999999</v>
      </c>
      <c r="AJ199" s="9">
        <v>2.304431E-3</v>
      </c>
      <c r="AK199" s="9">
        <v>8.5561072000000002E-2</v>
      </c>
      <c r="AL199" s="9">
        <v>9.6383760000000006E-3</v>
      </c>
      <c r="AM199" s="9">
        <v>3.2446766000000002E-2</v>
      </c>
      <c r="AN199" s="9">
        <v>3.7259670000000002E-3</v>
      </c>
      <c r="AO199" s="9">
        <v>6.1382190000000003E-3</v>
      </c>
      <c r="AP199" s="9">
        <v>1.6987533999999999E-2</v>
      </c>
      <c r="AQ199" s="9">
        <v>1.9644805000000001E-2</v>
      </c>
      <c r="AR199" s="10">
        <v>3.877676E-3</v>
      </c>
    </row>
    <row r="200" spans="1:44" hidden="1" outlineLevel="1" x14ac:dyDescent="0.25">
      <c r="A200" s="52" t="s">
        <v>1570</v>
      </c>
      <c r="B200" s="20" t="str">
        <f>IFERROR(VLOOKUP(LEFT($A200,6),Data!$A:$F,2,FALSE),"")</f>
        <v>БЕ Озерки СЗ</v>
      </c>
      <c r="C200" s="4" t="str">
        <f>IFERROR(VLOOKUP(LEFT($A200,6),Data!$A:$F,4,FALSE),"")</f>
        <v>Озерки</v>
      </c>
      <c r="D200" s="4" t="str">
        <f>IFERROR(VLOOKUP(LEFT($A200,6),Data!$A:$F,5,FALSE),"")</f>
        <v>Стрит</v>
      </c>
      <c r="E200" s="4" t="str">
        <f>IFERROR(VLOOKUP(LEFT($A200,6),Data!$A:$F,8,FALSE),"")</f>
        <v/>
      </c>
      <c r="F200" s="4" t="str">
        <f>IFERROR(VLOOKUP(LEFT($A200,6),Data!$A:$F,7,FALSE),"")</f>
        <v/>
      </c>
      <c r="G200" s="4" t="str">
        <f>IFERROR(VLOOKUP(LEFT($A200,6),Data!$A:$F,6,FALSE),"")</f>
        <v>ЗФТ</v>
      </c>
      <c r="H200" s="4" t="str">
        <f>IFERROR(VLOOKUP(LEFT($A200,6),Data!$A:$F,9,FALSE),"")</f>
        <v/>
      </c>
      <c r="I200" s="21" t="str">
        <f>IFERROR(VLOOKUP(LEFT($A200,6),Data!$A:$F,10,FALSE),"")</f>
        <v/>
      </c>
      <c r="J200" s="6" t="str">
        <f>IFERROR(VLOOKUP(LEFT($A200,6),Data!$A:$F,13,FALSE),"")</f>
        <v/>
      </c>
      <c r="K200" s="21" t="str">
        <f>IFERROR(VLOOKUP(LEFT($A200,6),Data!$A:$F,14,FALSE),"")</f>
        <v/>
      </c>
      <c r="L200" s="6">
        <v>1</v>
      </c>
      <c r="M200" s="4">
        <v>69643518.379999995</v>
      </c>
      <c r="N200" s="4">
        <v>156017</v>
      </c>
      <c r="O200" s="4">
        <f t="shared" si="3"/>
        <v>446.38416569989164</v>
      </c>
      <c r="P200" s="56">
        <v>45</v>
      </c>
      <c r="Q200" s="27">
        <v>0.4921679997271971</v>
      </c>
      <c r="R200" s="28">
        <v>0.3515946491279634</v>
      </c>
      <c r="S200" s="29">
        <v>0.1562373511448395</v>
      </c>
      <c r="T200" s="8">
        <v>0.162235456</v>
      </c>
      <c r="U200" s="9">
        <v>2.1428269E-2</v>
      </c>
      <c r="V200" s="9">
        <v>9.1906120000000008E-3</v>
      </c>
      <c r="W200" s="9">
        <v>1.0842200999999999E-2</v>
      </c>
      <c r="X200" s="9">
        <v>1.5261749E-2</v>
      </c>
      <c r="Y200" s="9">
        <v>4.5453955999999997E-2</v>
      </c>
      <c r="Z200" s="9">
        <v>1.9927943E-2</v>
      </c>
      <c r="AA200" s="9">
        <v>3.7972837000000002E-2</v>
      </c>
      <c r="AB200" s="9">
        <v>3.7088271999999999E-2</v>
      </c>
      <c r="AC200" s="9">
        <v>5.4614688000000002E-2</v>
      </c>
      <c r="AD200" s="9">
        <v>0.12100517600000001</v>
      </c>
      <c r="AE200" s="9">
        <v>3.4747360999999997E-2</v>
      </c>
      <c r="AF200" s="9">
        <v>5.0570687000000003E-2</v>
      </c>
      <c r="AG200" s="9">
        <v>3.043769E-2</v>
      </c>
      <c r="AH200" s="9">
        <v>1.5456315E-2</v>
      </c>
      <c r="AI200" s="9">
        <v>0.15202062599999999</v>
      </c>
      <c r="AJ200" s="9">
        <v>4.2785119999999999E-3</v>
      </c>
      <c r="AK200" s="9">
        <v>8.3618186999999997E-2</v>
      </c>
      <c r="AL200" s="9">
        <v>1.1025485E-2</v>
      </c>
      <c r="AM200" s="9">
        <v>3.3184427000000002E-2</v>
      </c>
      <c r="AN200" s="9">
        <v>3.827904E-3</v>
      </c>
      <c r="AO200" s="9">
        <v>7.8968670000000001E-3</v>
      </c>
      <c r="AP200" s="9">
        <v>1.4708495E-2</v>
      </c>
      <c r="AQ200" s="9">
        <v>2.0291193999999999E-2</v>
      </c>
      <c r="AR200" s="10">
        <v>2.9150920000000002E-3</v>
      </c>
    </row>
    <row r="201" spans="1:44" hidden="1" outlineLevel="1" x14ac:dyDescent="0.25">
      <c r="A201" s="52" t="s">
        <v>1586</v>
      </c>
      <c r="B201" s="20" t="str">
        <f>IFERROR(VLOOKUP(LEFT($A201,6),Data!$A:$F,2,FALSE),"")</f>
        <v>БЕ Озерки СЗ</v>
      </c>
      <c r="C201" s="4" t="str">
        <f>IFERROR(VLOOKUP(LEFT($A201,6),Data!$A:$F,4,FALSE),"")</f>
        <v>Озерки</v>
      </c>
      <c r="D201" s="4" t="str">
        <f>IFERROR(VLOOKUP(LEFT($A201,6),Data!$A:$F,5,FALSE),"")</f>
        <v>Стрит</v>
      </c>
      <c r="E201" s="4" t="str">
        <f>IFERROR(VLOOKUP(LEFT($A201,6),Data!$A:$F,8,FALSE),"")</f>
        <v/>
      </c>
      <c r="F201" s="4" t="str">
        <f>IFERROR(VLOOKUP(LEFT($A201,6),Data!$A:$F,7,FALSE),"")</f>
        <v/>
      </c>
      <c r="G201" s="4" t="str">
        <f>IFERROR(VLOOKUP(LEFT($A201,6),Data!$A:$F,6,FALSE),"")</f>
        <v>ЗФТ</v>
      </c>
      <c r="H201" s="4" t="str">
        <f>IFERROR(VLOOKUP(LEFT($A201,6),Data!$A:$F,9,FALSE),"")</f>
        <v/>
      </c>
      <c r="I201" s="21" t="str">
        <f>IFERROR(VLOOKUP(LEFT($A201,6),Data!$A:$F,10,FALSE),"")</f>
        <v/>
      </c>
      <c r="J201" s="6" t="str">
        <f>IFERROR(VLOOKUP(LEFT($A201,6),Data!$A:$F,13,FALSE),"")</f>
        <v/>
      </c>
      <c r="K201" s="21" t="str">
        <f>IFERROR(VLOOKUP(LEFT($A201,6),Data!$A:$F,14,FALSE),"")</f>
        <v/>
      </c>
      <c r="L201" s="6">
        <v>1</v>
      </c>
      <c r="M201" s="4">
        <v>42050227.880000003</v>
      </c>
      <c r="N201" s="4">
        <v>98269</v>
      </c>
      <c r="O201" s="4">
        <f t="shared" si="3"/>
        <v>427.90939034690496</v>
      </c>
      <c r="P201" s="56">
        <v>34.4</v>
      </c>
      <c r="Q201" s="27">
        <v>0.45030873283091022</v>
      </c>
      <c r="R201" s="28">
        <v>0.37148146003949178</v>
      </c>
      <c r="S201" s="29">
        <v>0.17820980712959791</v>
      </c>
      <c r="T201" s="8">
        <v>0.178773873</v>
      </c>
      <c r="U201" s="9">
        <v>2.3149868000000001E-2</v>
      </c>
      <c r="V201" s="9">
        <v>7.7608030000000001E-3</v>
      </c>
      <c r="W201" s="9">
        <v>1.1565397E-2</v>
      </c>
      <c r="X201" s="9">
        <v>1.8856352E-2</v>
      </c>
      <c r="Y201" s="9">
        <v>5.6960166999999999E-2</v>
      </c>
      <c r="Z201" s="9">
        <v>1.7839008999999999E-2</v>
      </c>
      <c r="AA201" s="9">
        <v>4.030516E-2</v>
      </c>
      <c r="AB201" s="9">
        <v>4.0058530000000002E-2</v>
      </c>
      <c r="AC201" s="9">
        <v>6.0736590999999999E-2</v>
      </c>
      <c r="AD201" s="9">
        <v>0.10927084400000001</v>
      </c>
      <c r="AE201" s="9">
        <v>3.1443573000000002E-2</v>
      </c>
      <c r="AF201" s="9">
        <v>4.6211071999999999E-2</v>
      </c>
      <c r="AG201" s="9">
        <v>3.4706999000000002E-2</v>
      </c>
      <c r="AH201" s="9">
        <v>1.1674054E-2</v>
      </c>
      <c r="AI201" s="9">
        <v>0.130080894</v>
      </c>
      <c r="AJ201" s="9">
        <v>1.918178E-3</v>
      </c>
      <c r="AK201" s="9">
        <v>7.3380553000000001E-2</v>
      </c>
      <c r="AL201" s="9">
        <v>1.1718529E-2</v>
      </c>
      <c r="AM201" s="9">
        <v>3.5373134000000001E-2</v>
      </c>
      <c r="AN201" s="9">
        <v>3.8743380000000002E-3</v>
      </c>
      <c r="AO201" s="9">
        <v>1.1207078000000001E-2</v>
      </c>
      <c r="AP201" s="9">
        <v>2.1208222999999998E-2</v>
      </c>
      <c r="AQ201" s="9">
        <v>1.8826781000000001E-2</v>
      </c>
      <c r="AR201" s="10">
        <v>3.0999999999999999E-3</v>
      </c>
    </row>
    <row r="202" spans="1:44" hidden="1" outlineLevel="1" x14ac:dyDescent="0.25">
      <c r="A202" s="52" t="s">
        <v>1590</v>
      </c>
      <c r="B202" s="20" t="str">
        <f>IFERROR(VLOOKUP(LEFT($A202,6),Data!$A:$F,2,FALSE),"")</f>
        <v>БЕ Озерки СЗ</v>
      </c>
      <c r="C202" s="4" t="str">
        <f>IFERROR(VLOOKUP(LEFT($A202,6),Data!$A:$F,4,FALSE),"")</f>
        <v>Озерки</v>
      </c>
      <c r="D202" s="4" t="str">
        <f>IFERROR(VLOOKUP(LEFT($A202,6),Data!$A:$F,5,FALSE),"")</f>
        <v>Стрит</v>
      </c>
      <c r="E202" s="4" t="str">
        <f>IFERROR(VLOOKUP(LEFT($A202,6),Data!$A:$F,8,FALSE),"")</f>
        <v/>
      </c>
      <c r="F202" s="4" t="str">
        <f>IFERROR(VLOOKUP(LEFT($A202,6),Data!$A:$F,7,FALSE),"")</f>
        <v/>
      </c>
      <c r="G202" s="4" t="str">
        <f>IFERROR(VLOOKUP(LEFT($A202,6),Data!$A:$F,6,FALSE),"")</f>
        <v>ЗФТ</v>
      </c>
      <c r="H202" s="4" t="str">
        <f>IFERROR(VLOOKUP(LEFT($A202,6),Data!$A:$F,9,FALSE),"")</f>
        <v/>
      </c>
      <c r="I202" s="21" t="str">
        <f>IFERROR(VLOOKUP(LEFT($A202,6),Data!$A:$F,10,FALSE),"")</f>
        <v/>
      </c>
      <c r="J202" s="6" t="str">
        <f>IFERROR(VLOOKUP(LEFT($A202,6),Data!$A:$F,13,FALSE),"")</f>
        <v/>
      </c>
      <c r="K202" s="21" t="str">
        <f>IFERROR(VLOOKUP(LEFT($A202,6),Data!$A:$F,14,FALSE),"")</f>
        <v/>
      </c>
      <c r="L202" s="6">
        <v>1</v>
      </c>
      <c r="M202" s="4">
        <v>84181174.489999995</v>
      </c>
      <c r="N202" s="4">
        <v>198391</v>
      </c>
      <c r="O202" s="4">
        <f t="shared" si="3"/>
        <v>424.31952301263664</v>
      </c>
      <c r="P202" s="56">
        <v>54</v>
      </c>
      <c r="Q202" s="27">
        <v>0.47381023453254212</v>
      </c>
      <c r="R202" s="28">
        <v>0.36016184202216911</v>
      </c>
      <c r="S202" s="29">
        <v>0.16602792344528869</v>
      </c>
      <c r="T202" s="8">
        <v>0.12683451900000001</v>
      </c>
      <c r="U202" s="9">
        <v>1.7292175999999999E-2</v>
      </c>
      <c r="V202" s="9">
        <v>9.4025280000000003E-3</v>
      </c>
      <c r="W202" s="9">
        <v>8.6142519999999993E-3</v>
      </c>
      <c r="X202" s="9">
        <v>1.5346284999999999E-2</v>
      </c>
      <c r="Y202" s="9">
        <v>5.8404946999999999E-2</v>
      </c>
      <c r="Z202" s="9">
        <v>1.9396877999999999E-2</v>
      </c>
      <c r="AA202" s="9">
        <v>3.8375517999999997E-2</v>
      </c>
      <c r="AB202" s="9">
        <v>4.5899257999999998E-2</v>
      </c>
      <c r="AC202" s="9">
        <v>7.1151163000000003E-2</v>
      </c>
      <c r="AD202" s="9">
        <v>0.109270162</v>
      </c>
      <c r="AE202" s="9">
        <v>4.0253984999999999E-2</v>
      </c>
      <c r="AF202" s="9">
        <v>5.3449627999999999E-2</v>
      </c>
      <c r="AG202" s="9">
        <v>2.8571088000000001E-2</v>
      </c>
      <c r="AH202" s="9">
        <v>1.2683735E-2</v>
      </c>
      <c r="AI202" s="9">
        <v>0.15645684900000001</v>
      </c>
      <c r="AJ202" s="9">
        <v>4.0905079999999996E-3</v>
      </c>
      <c r="AK202" s="9">
        <v>8.2092971000000001E-2</v>
      </c>
      <c r="AL202" s="9">
        <v>1.8116990999999999E-2</v>
      </c>
      <c r="AM202" s="9">
        <v>3.6695299000000001E-2</v>
      </c>
      <c r="AN202" s="9">
        <v>2.7073850000000001E-3</v>
      </c>
      <c r="AO202" s="9">
        <v>6.2455799999999997E-3</v>
      </c>
      <c r="AP202" s="9">
        <v>1.3587485999999999E-2</v>
      </c>
      <c r="AQ202" s="9">
        <v>2.1783542999999999E-2</v>
      </c>
      <c r="AR202" s="10">
        <v>3.2772629999999999E-3</v>
      </c>
    </row>
    <row r="203" spans="1:44" hidden="1" outlineLevel="1" x14ac:dyDescent="0.25">
      <c r="A203" s="52" t="s">
        <v>1598</v>
      </c>
      <c r="B203" s="20" t="str">
        <f>IFERROR(VLOOKUP(LEFT($A203,6),Data!$A:$F,2,FALSE),"")</f>
        <v>БЕ Озерки СЗ</v>
      </c>
      <c r="C203" s="4" t="str">
        <f>IFERROR(VLOOKUP(LEFT($A203,6),Data!$A:$F,4,FALSE),"")</f>
        <v>Озерки</v>
      </c>
      <c r="D203" s="4" t="str">
        <f>IFERROR(VLOOKUP(LEFT($A203,6),Data!$A:$F,5,FALSE),"")</f>
        <v>Стрит</v>
      </c>
      <c r="E203" s="4" t="str">
        <f>IFERROR(VLOOKUP(LEFT($A203,6),Data!$A:$F,8,FALSE),"")</f>
        <v/>
      </c>
      <c r="F203" s="4" t="str">
        <f>IFERROR(VLOOKUP(LEFT($A203,6),Data!$A:$F,7,FALSE),"")</f>
        <v/>
      </c>
      <c r="G203" s="4" t="str">
        <f>IFERROR(VLOOKUP(LEFT($A203,6),Data!$A:$F,6,FALSE),"")</f>
        <v>ЗФТ</v>
      </c>
      <c r="H203" s="4" t="str">
        <f>IFERROR(VLOOKUP(LEFT($A203,6),Data!$A:$F,9,FALSE),"")</f>
        <v/>
      </c>
      <c r="I203" s="21" t="str">
        <f>IFERROR(VLOOKUP(LEFT($A203,6),Data!$A:$F,10,FALSE),"")</f>
        <v/>
      </c>
      <c r="J203" s="6" t="str">
        <f>IFERROR(VLOOKUP(LEFT($A203,6),Data!$A:$F,13,FALSE),"")</f>
        <v/>
      </c>
      <c r="K203" s="21" t="str">
        <f>IFERROR(VLOOKUP(LEFT($A203,6),Data!$A:$F,14,FALSE),"")</f>
        <v/>
      </c>
      <c r="L203" s="6">
        <v>1</v>
      </c>
      <c r="M203" s="4">
        <v>71060836.980000004</v>
      </c>
      <c r="N203" s="4">
        <v>163855</v>
      </c>
      <c r="O203" s="4">
        <f t="shared" si="3"/>
        <v>433.68122413109154</v>
      </c>
      <c r="P203" s="56">
        <v>43.8</v>
      </c>
      <c r="Q203" s="27">
        <v>0.45919990364199892</v>
      </c>
      <c r="R203" s="28">
        <v>0.37583253852141302</v>
      </c>
      <c r="S203" s="29">
        <v>0.16496755783658809</v>
      </c>
      <c r="T203" s="8">
        <v>0.16624999100000001</v>
      </c>
      <c r="U203" s="9">
        <v>2.6939033000000001E-2</v>
      </c>
      <c r="V203" s="9">
        <v>1.0590581999999999E-2</v>
      </c>
      <c r="W203" s="9">
        <v>1.6559560000000001E-2</v>
      </c>
      <c r="X203" s="9">
        <v>1.9109001E-2</v>
      </c>
      <c r="Y203" s="9">
        <v>6.1012732E-2</v>
      </c>
      <c r="Z203" s="9">
        <v>1.7234307000000001E-2</v>
      </c>
      <c r="AA203" s="9">
        <v>4.0902169000000002E-2</v>
      </c>
      <c r="AB203" s="9">
        <v>5.1912619E-2</v>
      </c>
      <c r="AC203" s="9">
        <v>6.5492151999999998E-2</v>
      </c>
      <c r="AD203" s="9">
        <v>0.107430439</v>
      </c>
      <c r="AE203" s="9">
        <v>3.1725751000000003E-2</v>
      </c>
      <c r="AF203" s="9">
        <v>4.4211201999999998E-2</v>
      </c>
      <c r="AG203" s="9">
        <v>2.6079183999999998E-2</v>
      </c>
      <c r="AH203" s="9">
        <v>1.2845723999999999E-2</v>
      </c>
      <c r="AI203" s="9">
        <v>0.13794311300000001</v>
      </c>
      <c r="AJ203" s="9">
        <v>4.2515349999999999E-3</v>
      </c>
      <c r="AK203" s="9">
        <v>7.9221060999999995E-2</v>
      </c>
      <c r="AL203" s="9">
        <v>7.8901270000000003E-3</v>
      </c>
      <c r="AM203" s="9">
        <v>2.8725074E-2</v>
      </c>
      <c r="AN203" s="9">
        <v>3.170146E-3</v>
      </c>
      <c r="AO203" s="9">
        <v>7.3415659999999999E-3</v>
      </c>
      <c r="AP203" s="9">
        <v>1.3654602E-2</v>
      </c>
      <c r="AQ203" s="9">
        <v>1.6486567000000001E-2</v>
      </c>
      <c r="AR203" s="10">
        <v>3.0217640000000001E-3</v>
      </c>
    </row>
    <row r="204" spans="1:44" hidden="1" outlineLevel="1" x14ac:dyDescent="0.25">
      <c r="A204" s="52" t="s">
        <v>1604</v>
      </c>
      <c r="B204" s="20" t="str">
        <f>IFERROR(VLOOKUP(LEFT($A204,6),Data!$A:$F,2,FALSE),"")</f>
        <v>БЕ Озерки СЗ</v>
      </c>
      <c r="C204" s="4" t="str">
        <f>IFERROR(VLOOKUP(LEFT($A204,6),Data!$A:$F,4,FALSE),"")</f>
        <v>Озерки</v>
      </c>
      <c r="D204" s="4" t="str">
        <f>IFERROR(VLOOKUP(LEFT($A204,6),Data!$A:$F,5,FALSE),"")</f>
        <v>Стрит</v>
      </c>
      <c r="E204" s="4" t="str">
        <f>IFERROR(VLOOKUP(LEFT($A204,6),Data!$A:$F,8,FALSE),"")</f>
        <v/>
      </c>
      <c r="F204" s="4" t="str">
        <f>IFERROR(VLOOKUP(LEFT($A204,6),Data!$A:$F,7,FALSE),"")</f>
        <v/>
      </c>
      <c r="G204" s="4" t="str">
        <f>IFERROR(VLOOKUP(LEFT($A204,6),Data!$A:$F,6,FALSE),"")</f>
        <v>ЗФТ</v>
      </c>
      <c r="H204" s="4" t="str">
        <f>IFERROR(VLOOKUP(LEFT($A204,6),Data!$A:$F,9,FALSE),"")</f>
        <v/>
      </c>
      <c r="I204" s="21" t="str">
        <f>IFERROR(VLOOKUP(LEFT($A204,6),Data!$A:$F,10,FALSE),"")</f>
        <v/>
      </c>
      <c r="J204" s="6" t="str">
        <f>IFERROR(VLOOKUP(LEFT($A204,6),Data!$A:$F,13,FALSE),"")</f>
        <v/>
      </c>
      <c r="K204" s="21" t="str">
        <f>IFERROR(VLOOKUP(LEFT($A204,6),Data!$A:$F,14,FALSE),"")</f>
        <v/>
      </c>
      <c r="L204" s="6">
        <v>1</v>
      </c>
      <c r="M204" s="4">
        <v>55967644.799999997</v>
      </c>
      <c r="N204" s="4">
        <v>125102</v>
      </c>
      <c r="O204" s="4">
        <f t="shared" si="3"/>
        <v>447.37609950280569</v>
      </c>
      <c r="P204" s="56">
        <v>53.3</v>
      </c>
      <c r="Q204" s="27">
        <v>0.49765971121559688</v>
      </c>
      <c r="R204" s="28">
        <v>0.34798506570226762</v>
      </c>
      <c r="S204" s="29">
        <v>0.15435522308213551</v>
      </c>
      <c r="T204" s="8">
        <v>0.14441558500000001</v>
      </c>
      <c r="U204" s="9">
        <v>1.8326631999999999E-2</v>
      </c>
      <c r="V204" s="9">
        <v>6.8149880000000001E-3</v>
      </c>
      <c r="W204" s="9">
        <v>9.6118269999999999E-3</v>
      </c>
      <c r="X204" s="9">
        <v>1.9899323E-2</v>
      </c>
      <c r="Y204" s="9">
        <v>6.2135457999999998E-2</v>
      </c>
      <c r="Z204" s="9">
        <v>1.8341001999999999E-2</v>
      </c>
      <c r="AA204" s="9">
        <v>3.2611802000000002E-2</v>
      </c>
      <c r="AB204" s="9">
        <v>4.1767917000000002E-2</v>
      </c>
      <c r="AC204" s="9">
        <v>6.3684115999999999E-2</v>
      </c>
      <c r="AD204" s="9">
        <v>0.111244606</v>
      </c>
      <c r="AE204" s="9">
        <v>3.5785655999999999E-2</v>
      </c>
      <c r="AF204" s="9">
        <v>5.3543434000000001E-2</v>
      </c>
      <c r="AG204" s="9">
        <v>3.0536510999999999E-2</v>
      </c>
      <c r="AH204" s="9">
        <v>1.5179171999999999E-2</v>
      </c>
      <c r="AI204" s="9">
        <v>0.150746568</v>
      </c>
      <c r="AJ204" s="9">
        <v>4.1553579999999996E-3</v>
      </c>
      <c r="AK204" s="9">
        <v>8.7670131999999998E-2</v>
      </c>
      <c r="AL204" s="9">
        <v>1.6352421999999998E-2</v>
      </c>
      <c r="AM204" s="9">
        <v>3.1473943999999997E-2</v>
      </c>
      <c r="AN204" s="9">
        <v>2.9457509999999999E-3</v>
      </c>
      <c r="AO204" s="9">
        <v>6.7547559999999998E-3</v>
      </c>
      <c r="AP204" s="9">
        <v>1.3815295999999999E-2</v>
      </c>
      <c r="AQ204" s="9">
        <v>1.9384625999999999E-2</v>
      </c>
      <c r="AR204" s="10">
        <v>2.803116E-3</v>
      </c>
    </row>
    <row r="205" spans="1:44" hidden="1" outlineLevel="1" x14ac:dyDescent="0.25">
      <c r="A205" s="52" t="s">
        <v>1616</v>
      </c>
      <c r="B205" s="20" t="str">
        <f>IFERROR(VLOOKUP(LEFT($A205,6),Data!$A:$F,2,FALSE),"")</f>
        <v>БЕ Озерки СЗ</v>
      </c>
      <c r="C205" s="4" t="str">
        <f>IFERROR(VLOOKUP(LEFT($A205,6),Data!$A:$F,4,FALSE),"")</f>
        <v>Озерки</v>
      </c>
      <c r="D205" s="4" t="str">
        <f>IFERROR(VLOOKUP(LEFT($A205,6),Data!$A:$F,5,FALSE),"")</f>
        <v>Стрит</v>
      </c>
      <c r="E205" s="4" t="str">
        <f>IFERROR(VLOOKUP(LEFT($A205,6),Data!$A:$F,8,FALSE),"")</f>
        <v/>
      </c>
      <c r="F205" s="4" t="str">
        <f>IFERROR(VLOOKUP(LEFT($A205,6),Data!$A:$F,7,FALSE),"")</f>
        <v/>
      </c>
      <c r="G205" s="4" t="str">
        <f>IFERROR(VLOOKUP(LEFT($A205,6),Data!$A:$F,6,FALSE),"")</f>
        <v>ЗФТ</v>
      </c>
      <c r="H205" s="4" t="str">
        <f>IFERROR(VLOOKUP(LEFT($A205,6),Data!$A:$F,9,FALSE),"")</f>
        <v/>
      </c>
      <c r="I205" s="21" t="str">
        <f>IFERROR(VLOOKUP(LEFT($A205,6),Data!$A:$F,10,FALSE),"")</f>
        <v/>
      </c>
      <c r="J205" s="6" t="str">
        <f>IFERROR(VLOOKUP(LEFT($A205,6),Data!$A:$F,13,FALSE),"")</f>
        <v/>
      </c>
      <c r="K205" s="21" t="str">
        <f>IFERROR(VLOOKUP(LEFT($A205,6),Data!$A:$F,14,FALSE),"")</f>
        <v/>
      </c>
      <c r="L205" s="6">
        <v>1</v>
      </c>
      <c r="M205" s="4">
        <v>42890528.399999999</v>
      </c>
      <c r="N205" s="4">
        <v>104923</v>
      </c>
      <c r="O205" s="4">
        <f t="shared" si="3"/>
        <v>408.78099558724017</v>
      </c>
      <c r="P205" s="56">
        <v>43.8</v>
      </c>
      <c r="Q205" s="27">
        <v>0.45380555915787107</v>
      </c>
      <c r="R205" s="28">
        <v>0.36923301771097877</v>
      </c>
      <c r="S205" s="29">
        <v>0.17696142313114999</v>
      </c>
      <c r="T205" s="8">
        <v>0.12965032900000001</v>
      </c>
      <c r="U205" s="9">
        <v>2.050039E-2</v>
      </c>
      <c r="V205" s="9">
        <v>8.7430749999999995E-3</v>
      </c>
      <c r="W205" s="9">
        <v>1.2688395E-2</v>
      </c>
      <c r="X205" s="9">
        <v>1.8772924E-2</v>
      </c>
      <c r="Y205" s="9">
        <v>5.1050011999999999E-2</v>
      </c>
      <c r="Z205" s="9">
        <v>1.6922840000000001E-2</v>
      </c>
      <c r="AA205" s="9">
        <v>3.9155083E-2</v>
      </c>
      <c r="AB205" s="9">
        <v>5.140115E-2</v>
      </c>
      <c r="AC205" s="9">
        <v>5.6055082999999999E-2</v>
      </c>
      <c r="AD205" s="9">
        <v>0.11529587199999999</v>
      </c>
      <c r="AE205" s="9">
        <v>3.9362345E-2</v>
      </c>
      <c r="AF205" s="9">
        <v>5.2813011999999999E-2</v>
      </c>
      <c r="AG205" s="9">
        <v>2.8799333E-2</v>
      </c>
      <c r="AH205" s="9">
        <v>1.4955415E-2</v>
      </c>
      <c r="AI205" s="9">
        <v>0.166040676</v>
      </c>
      <c r="AJ205" s="9">
        <v>9.6127720000000003E-3</v>
      </c>
      <c r="AK205" s="9">
        <v>8.1384682E-2</v>
      </c>
      <c r="AL205" s="9">
        <v>1.1053665000000001E-2</v>
      </c>
      <c r="AM205" s="9">
        <v>2.8298070000000002E-2</v>
      </c>
      <c r="AN205" s="9">
        <v>2.531101E-3</v>
      </c>
      <c r="AO205" s="9">
        <v>7.2008929999999999E-3</v>
      </c>
      <c r="AP205" s="9">
        <v>1.5708482999999999E-2</v>
      </c>
      <c r="AQ205" s="9">
        <v>2.020489E-2</v>
      </c>
      <c r="AR205" s="10">
        <v>1.7995120000000001E-3</v>
      </c>
    </row>
    <row r="206" spans="1:44" hidden="1" outlineLevel="1" x14ac:dyDescent="0.25">
      <c r="A206" s="52" t="s">
        <v>1624</v>
      </c>
      <c r="B206" s="20" t="str">
        <f>IFERROR(VLOOKUP(LEFT($A206,6),Data!$A:$F,2,FALSE),"")</f>
        <v>БЕ Озерки СЗ</v>
      </c>
      <c r="C206" s="4" t="str">
        <f>IFERROR(VLOOKUP(LEFT($A206,6),Data!$A:$F,4,FALSE),"")</f>
        <v>Озерки</v>
      </c>
      <c r="D206" s="4" t="str">
        <f>IFERROR(VLOOKUP(LEFT($A206,6),Data!$A:$F,5,FALSE),"")</f>
        <v>ТЦ</v>
      </c>
      <c r="E206" s="4" t="str">
        <f>IFERROR(VLOOKUP(LEFT($A206,6),Data!$A:$F,8,FALSE),"")</f>
        <v/>
      </c>
      <c r="F206" s="4" t="str">
        <f>IFERROR(VLOOKUP(LEFT($A206,6),Data!$A:$F,7,FALSE),"")</f>
        <v/>
      </c>
      <c r="G206" s="4" t="str">
        <f>IFERROR(VLOOKUP(LEFT($A206,6),Data!$A:$F,6,FALSE),"")</f>
        <v>ЗФТ</v>
      </c>
      <c r="H206" s="4" t="str">
        <f>IFERROR(VLOOKUP(LEFT($A206,6),Data!$A:$F,9,FALSE),"")</f>
        <v/>
      </c>
      <c r="I206" s="21" t="str">
        <f>IFERROR(VLOOKUP(LEFT($A206,6),Data!$A:$F,10,FALSE),"")</f>
        <v/>
      </c>
      <c r="J206" s="6" t="str">
        <f>IFERROR(VLOOKUP(LEFT($A206,6),Data!$A:$F,13,FALSE),"")</f>
        <v/>
      </c>
      <c r="K206" s="21" t="str">
        <f>IFERROR(VLOOKUP(LEFT($A206,6),Data!$A:$F,14,FALSE),"")</f>
        <v/>
      </c>
      <c r="L206" s="6">
        <v>1</v>
      </c>
      <c r="M206" s="4">
        <v>33979662</v>
      </c>
      <c r="N206" s="4">
        <v>83343</v>
      </c>
      <c r="O206" s="4">
        <f t="shared" si="3"/>
        <v>407.7086497966236</v>
      </c>
      <c r="P206" s="56">
        <v>32.299999999999997</v>
      </c>
      <c r="Q206" s="27">
        <v>0.44753495922029207</v>
      </c>
      <c r="R206" s="28">
        <v>0.36911463588451948</v>
      </c>
      <c r="S206" s="29">
        <v>0.1833504048951885</v>
      </c>
      <c r="T206" s="8">
        <v>0.14814909400000001</v>
      </c>
      <c r="U206" s="9">
        <v>2.0223452999999999E-2</v>
      </c>
      <c r="V206" s="9">
        <v>8.9620359999999996E-3</v>
      </c>
      <c r="W206" s="9">
        <v>1.2683079999999999E-2</v>
      </c>
      <c r="X206" s="9">
        <v>1.8986992000000001E-2</v>
      </c>
      <c r="Y206" s="9">
        <v>5.0476575000000003E-2</v>
      </c>
      <c r="Z206" s="9">
        <v>1.4915296999999999E-2</v>
      </c>
      <c r="AA206" s="9">
        <v>3.647806E-2</v>
      </c>
      <c r="AB206" s="9">
        <v>4.2990415999999997E-2</v>
      </c>
      <c r="AC206" s="9">
        <v>6.1940376999999998E-2</v>
      </c>
      <c r="AD206" s="9">
        <v>0.110884201</v>
      </c>
      <c r="AE206" s="9">
        <v>4.2145481999999998E-2</v>
      </c>
      <c r="AF206" s="9">
        <v>4.6725115999999997E-2</v>
      </c>
      <c r="AG206" s="9">
        <v>2.4880220000000002E-2</v>
      </c>
      <c r="AH206" s="9">
        <v>1.5280841E-2</v>
      </c>
      <c r="AI206" s="9">
        <v>0.16941588299999999</v>
      </c>
      <c r="AJ206" s="9">
        <v>3.5131569999999998E-3</v>
      </c>
      <c r="AK206" s="9">
        <v>8.5088200000000003E-2</v>
      </c>
      <c r="AL206" s="9">
        <v>7.5485659999999996E-3</v>
      </c>
      <c r="AM206" s="9">
        <v>3.1398565000000003E-2</v>
      </c>
      <c r="AN206" s="9">
        <v>3.1582730000000001E-3</v>
      </c>
      <c r="AO206" s="9">
        <v>6.7085019999999999E-3</v>
      </c>
      <c r="AP206" s="9">
        <v>1.5855658000000002E-2</v>
      </c>
      <c r="AQ206" s="9">
        <v>1.8960988000000002E-2</v>
      </c>
      <c r="AR206" s="10">
        <v>2.6309660000000002E-3</v>
      </c>
    </row>
    <row r="207" spans="1:44" hidden="1" outlineLevel="1" x14ac:dyDescent="0.25">
      <c r="A207" s="52" t="s">
        <v>1634</v>
      </c>
      <c r="B207" s="20" t="str">
        <f>IFERROR(VLOOKUP(LEFT($A207,6),Data!$A:$F,2,FALSE),"")</f>
        <v>БЕ Сибирь</v>
      </c>
      <c r="C207" s="4" t="str">
        <f>IFERROR(VLOOKUP(LEFT($A207,6),Data!$A:$F,4,FALSE),"")</f>
        <v>Озерки</v>
      </c>
      <c r="D207" s="4" t="str">
        <f>IFERROR(VLOOKUP(LEFT($A207,6),Data!$A:$F,5,FALSE),"")</f>
        <v>Другое</v>
      </c>
      <c r="E207" s="4" t="str">
        <f>IFERROR(VLOOKUP(LEFT($A207,6),Data!$A:$F,8,FALSE),"")</f>
        <v/>
      </c>
      <c r="F207" s="4" t="str">
        <f>IFERROR(VLOOKUP(LEFT($A207,6),Data!$A:$F,7,FALSE),"")</f>
        <v/>
      </c>
      <c r="G207" s="4" t="str">
        <f>IFERROR(VLOOKUP(LEFT($A207,6),Data!$A:$F,6,FALSE),"")</f>
        <v>ЗФТ</v>
      </c>
      <c r="H207" s="4" t="str">
        <f>IFERROR(VLOOKUP(LEFT($A207,6),Data!$A:$F,9,FALSE),"")</f>
        <v/>
      </c>
      <c r="I207" s="21" t="str">
        <f>IFERROR(VLOOKUP(LEFT($A207,6),Data!$A:$F,10,FALSE),"")</f>
        <v/>
      </c>
      <c r="J207" s="6" t="str">
        <f>IFERROR(VLOOKUP(LEFT($A207,6),Data!$A:$F,13,FALSE),"")</f>
        <v/>
      </c>
      <c r="K207" s="21" t="str">
        <f>IFERROR(VLOOKUP(LEFT($A207,6),Data!$A:$F,14,FALSE),"")</f>
        <v/>
      </c>
      <c r="L207" s="6">
        <v>1</v>
      </c>
      <c r="M207" s="4">
        <v>35885537.960000001</v>
      </c>
      <c r="N207" s="4">
        <v>114022</v>
      </c>
      <c r="O207" s="4">
        <f t="shared" si="3"/>
        <v>314.72468435915874</v>
      </c>
      <c r="P207" s="56">
        <v>53</v>
      </c>
      <c r="Q207" s="27">
        <v>0.42407888209854178</v>
      </c>
      <c r="R207" s="28">
        <v>0.3744942669365543</v>
      </c>
      <c r="S207" s="29">
        <v>0.2014268509649039</v>
      </c>
      <c r="T207" s="8">
        <v>0.119671205</v>
      </c>
      <c r="U207" s="9">
        <v>2.3845080000000001E-2</v>
      </c>
      <c r="V207" s="9">
        <v>7.0384510000000003E-3</v>
      </c>
      <c r="W207" s="9">
        <v>1.3955979E-2</v>
      </c>
      <c r="X207" s="9">
        <v>2.9345053999999999E-2</v>
      </c>
      <c r="Y207" s="9">
        <v>7.4619382999999997E-2</v>
      </c>
      <c r="Z207" s="9">
        <v>1.8363053000000001E-2</v>
      </c>
      <c r="AA207" s="9">
        <v>3.2230215999999999E-2</v>
      </c>
      <c r="AB207" s="9">
        <v>3.6648897999999999E-2</v>
      </c>
      <c r="AC207" s="9">
        <v>5.8684818E-2</v>
      </c>
      <c r="AD207" s="9">
        <v>0.11606116800000001</v>
      </c>
      <c r="AE207" s="9">
        <v>4.3083807000000002E-2</v>
      </c>
      <c r="AF207" s="9">
        <v>3.8488960000000003E-2</v>
      </c>
      <c r="AG207" s="9">
        <v>2.5859269000000001E-2</v>
      </c>
      <c r="AH207" s="9">
        <v>1.6615228999999999E-2</v>
      </c>
      <c r="AI207" s="9">
        <v>0.19068774999999999</v>
      </c>
      <c r="AJ207" s="9">
        <v>2.1668379999999999E-3</v>
      </c>
      <c r="AK207" s="9">
        <v>7.2164406E-2</v>
      </c>
      <c r="AL207" s="9">
        <v>2.1545599999999999E-4</v>
      </c>
      <c r="AM207" s="9">
        <v>2.2674507E-2</v>
      </c>
      <c r="AN207" s="9">
        <v>3.7647790000000002E-3</v>
      </c>
      <c r="AO207" s="9">
        <v>1.0349842999999999E-2</v>
      </c>
      <c r="AP207" s="9">
        <v>1.3311085E-2</v>
      </c>
      <c r="AQ207" s="9">
        <v>2.6165575999999999E-2</v>
      </c>
      <c r="AR207" s="10">
        <v>3.9891889999999998E-3</v>
      </c>
    </row>
    <row r="208" spans="1:44" hidden="1" outlineLevel="1" x14ac:dyDescent="0.25">
      <c r="A208" s="52" t="s">
        <v>1638</v>
      </c>
      <c r="B208" s="20" t="str">
        <f>IFERROR(VLOOKUP(LEFT($A208,6),Data!$A:$F,2,FALSE),"")</f>
        <v>БЕ Озерки СЗ</v>
      </c>
      <c r="C208" s="4" t="str">
        <f>IFERROR(VLOOKUP(LEFT($A208,6),Data!$A:$F,4,FALSE),"")</f>
        <v>Озерки</v>
      </c>
      <c r="D208" s="4" t="str">
        <f>IFERROR(VLOOKUP(LEFT($A208,6),Data!$A:$F,5,FALSE),"")</f>
        <v>Стрит</v>
      </c>
      <c r="E208" s="4" t="str">
        <f>IFERROR(VLOOKUP(LEFT($A208,6),Data!$A:$F,8,FALSE),"")</f>
        <v/>
      </c>
      <c r="F208" s="4" t="str">
        <f>IFERROR(VLOOKUP(LEFT($A208,6),Data!$A:$F,7,FALSE),"")</f>
        <v/>
      </c>
      <c r="G208" s="4" t="str">
        <f>IFERROR(VLOOKUP(LEFT($A208,6),Data!$A:$F,6,FALSE),"")</f>
        <v>ОФТ</v>
      </c>
      <c r="H208" s="4" t="str">
        <f>IFERROR(VLOOKUP(LEFT($A208,6),Data!$A:$F,9,FALSE),"")</f>
        <v/>
      </c>
      <c r="I208" s="21" t="str">
        <f>IFERROR(VLOOKUP(LEFT($A208,6),Data!$A:$F,10,FALSE),"")</f>
        <v/>
      </c>
      <c r="J208" s="6" t="str">
        <f>IFERROR(VLOOKUP(LEFT($A208,6),Data!$A:$F,13,FALSE),"")</f>
        <v/>
      </c>
      <c r="K208" s="21" t="str">
        <f>IFERROR(VLOOKUP(LEFT($A208,6),Data!$A:$F,14,FALSE),"")</f>
        <v/>
      </c>
      <c r="L208" s="6">
        <v>1</v>
      </c>
      <c r="M208" s="4">
        <v>49487039.770000003</v>
      </c>
      <c r="N208" s="4">
        <v>122722</v>
      </c>
      <c r="O208" s="4">
        <f t="shared" si="3"/>
        <v>403.24505606166787</v>
      </c>
      <c r="P208" s="56">
        <v>44.8</v>
      </c>
      <c r="Q208" s="27">
        <v>0.45635065045734319</v>
      </c>
      <c r="R208" s="28">
        <v>0.36313458123938441</v>
      </c>
      <c r="S208" s="29">
        <v>0.1805147683032724</v>
      </c>
      <c r="T208" s="8">
        <v>0.14825444700000001</v>
      </c>
      <c r="U208" s="9">
        <v>1.8870173000000001E-2</v>
      </c>
      <c r="V208" s="9">
        <v>6.870134E-3</v>
      </c>
      <c r="W208" s="9">
        <v>1.302326E-2</v>
      </c>
      <c r="X208" s="9">
        <v>1.918475E-2</v>
      </c>
      <c r="Y208" s="9">
        <v>5.3203813000000003E-2</v>
      </c>
      <c r="Z208" s="9">
        <v>1.9629761999999999E-2</v>
      </c>
      <c r="AA208" s="9">
        <v>3.5082004E-2</v>
      </c>
      <c r="AB208" s="9">
        <v>3.5523144E-2</v>
      </c>
      <c r="AC208" s="9">
        <v>5.6622072000000002E-2</v>
      </c>
      <c r="AD208" s="9">
        <v>0.116411274</v>
      </c>
      <c r="AE208" s="9">
        <v>3.9868243999999997E-2</v>
      </c>
      <c r="AF208" s="9">
        <v>4.7386816999999998E-2</v>
      </c>
      <c r="AG208" s="9">
        <v>2.9724397999999999E-2</v>
      </c>
      <c r="AH208" s="9">
        <v>1.3885428E-2</v>
      </c>
      <c r="AI208" s="9">
        <v>0.18159531200000001</v>
      </c>
      <c r="AJ208" s="9">
        <v>2.2845959999999998E-3</v>
      </c>
      <c r="AK208" s="9">
        <v>7.6992562E-2</v>
      </c>
      <c r="AL208" s="9">
        <v>5.5931729999999999E-3</v>
      </c>
      <c r="AM208" s="9">
        <v>3.0682217000000001E-2</v>
      </c>
      <c r="AN208" s="9">
        <v>3.5442339999999998E-3</v>
      </c>
      <c r="AO208" s="9">
        <v>8.0512840000000006E-3</v>
      </c>
      <c r="AP208" s="9">
        <v>1.4548337999999999E-2</v>
      </c>
      <c r="AQ208" s="9">
        <v>1.8794549000000001E-2</v>
      </c>
      <c r="AR208" s="10">
        <v>4.3740139999999999E-3</v>
      </c>
    </row>
    <row r="209" spans="1:44" hidden="1" outlineLevel="1" x14ac:dyDescent="0.25">
      <c r="A209" s="52" t="s">
        <v>1640</v>
      </c>
      <c r="B209" s="20" t="str">
        <f>IFERROR(VLOOKUP(LEFT($A209,6),Data!$A:$F,2,FALSE),"")</f>
        <v>БЕ Озерки СЗ</v>
      </c>
      <c r="C209" s="4" t="str">
        <f>IFERROR(VLOOKUP(LEFT($A209,6),Data!$A:$F,4,FALSE),"")</f>
        <v>Озерки</v>
      </c>
      <c r="D209" s="4" t="str">
        <f>IFERROR(VLOOKUP(LEFT($A209,6),Data!$A:$F,5,FALSE),"")</f>
        <v>Стрит</v>
      </c>
      <c r="E209" s="4" t="str">
        <f>IFERROR(VLOOKUP(LEFT($A209,6),Data!$A:$F,8,FALSE),"")</f>
        <v/>
      </c>
      <c r="F209" s="4" t="str">
        <f>IFERROR(VLOOKUP(LEFT($A209,6),Data!$A:$F,7,FALSE),"")</f>
        <v/>
      </c>
      <c r="G209" s="4" t="str">
        <f>IFERROR(VLOOKUP(LEFT($A209,6),Data!$A:$F,6,FALSE),"")</f>
        <v>ОФТ</v>
      </c>
      <c r="H209" s="4" t="str">
        <f>IFERROR(VLOOKUP(LEFT($A209,6),Data!$A:$F,9,FALSE),"")</f>
        <v/>
      </c>
      <c r="I209" s="21" t="str">
        <f>IFERROR(VLOOKUP(LEFT($A209,6),Data!$A:$F,10,FALSE),"")</f>
        <v/>
      </c>
      <c r="J209" s="6" t="str">
        <f>IFERROR(VLOOKUP(LEFT($A209,6),Data!$A:$F,13,FALSE),"")</f>
        <v/>
      </c>
      <c r="K209" s="21" t="str">
        <f>IFERROR(VLOOKUP(LEFT($A209,6),Data!$A:$F,14,FALSE),"")</f>
        <v/>
      </c>
      <c r="L209" s="6">
        <v>1</v>
      </c>
      <c r="M209" s="4">
        <v>78216205.200000003</v>
      </c>
      <c r="N209" s="4">
        <v>195652</v>
      </c>
      <c r="O209" s="4">
        <f t="shared" si="3"/>
        <v>399.77207081961853</v>
      </c>
      <c r="P209" s="56">
        <v>21.8</v>
      </c>
      <c r="Q209" s="27">
        <v>0.46930178780273019</v>
      </c>
      <c r="R209" s="28">
        <v>0.35702035393193998</v>
      </c>
      <c r="S209" s="29">
        <v>0.17367785826532969</v>
      </c>
      <c r="T209" s="8">
        <v>9.9083367000000006E-2</v>
      </c>
      <c r="U209" s="9">
        <v>1.6054873000000001E-2</v>
      </c>
      <c r="V209" s="9">
        <v>9.6706599999999993E-3</v>
      </c>
      <c r="W209" s="9">
        <v>1.1683667999999999E-2</v>
      </c>
      <c r="X209" s="9">
        <v>2.5546868E-2</v>
      </c>
      <c r="Y209" s="9">
        <v>4.2083726000000002E-2</v>
      </c>
      <c r="Z209" s="9">
        <v>1.3701595E-2</v>
      </c>
      <c r="AA209" s="9">
        <v>2.9206065E-2</v>
      </c>
      <c r="AB209" s="9">
        <v>4.9567093999999999E-2</v>
      </c>
      <c r="AC209" s="9">
        <v>5.3991589E-2</v>
      </c>
      <c r="AD209" s="9">
        <v>0.118896944</v>
      </c>
      <c r="AE209" s="9">
        <v>4.2654336000000001E-2</v>
      </c>
      <c r="AF209" s="9">
        <v>5.2653743000000003E-2</v>
      </c>
      <c r="AG209" s="9">
        <v>2.4934541000000001E-2</v>
      </c>
      <c r="AH209" s="9">
        <v>1.6713131999999999E-2</v>
      </c>
      <c r="AI209" s="9">
        <v>0.20771294300000001</v>
      </c>
      <c r="AJ209" s="9">
        <v>2.2991370000000001E-3</v>
      </c>
      <c r="AK209" s="9">
        <v>8.6748205999999994E-2</v>
      </c>
      <c r="AL209" s="9">
        <v>1.4102168999999999E-2</v>
      </c>
      <c r="AM209" s="9">
        <v>3.2216849999999998E-2</v>
      </c>
      <c r="AN209" s="9">
        <v>5.2529769999999998E-3</v>
      </c>
      <c r="AO209" s="9">
        <v>4.6890209999999998E-3</v>
      </c>
      <c r="AP209" s="9">
        <v>1.6860828000000001E-2</v>
      </c>
      <c r="AQ209" s="9">
        <v>2.0290323999999998E-2</v>
      </c>
      <c r="AR209" s="10">
        <v>3.385342E-3</v>
      </c>
    </row>
    <row r="210" spans="1:44" hidden="1" outlineLevel="1" x14ac:dyDescent="0.25">
      <c r="A210" s="52" t="s">
        <v>1644</v>
      </c>
      <c r="B210" s="20" t="str">
        <f>IFERROR(VLOOKUP(LEFT($A210,6),Data!$A:$F,2,FALSE),"")</f>
        <v>БЕ Озерки СЗ</v>
      </c>
      <c r="C210" s="4" t="str">
        <f>IFERROR(VLOOKUP(LEFT($A210,6),Data!$A:$F,4,FALSE),"")</f>
        <v>Озерки</v>
      </c>
      <c r="D210" s="4" t="str">
        <f>IFERROR(VLOOKUP(LEFT($A210,6),Data!$A:$F,5,FALSE),"")</f>
        <v>Стрит</v>
      </c>
      <c r="E210" s="4" t="str">
        <f>IFERROR(VLOOKUP(LEFT($A210,6),Data!$A:$F,8,FALSE),"")</f>
        <v/>
      </c>
      <c r="F210" s="4" t="str">
        <f>IFERROR(VLOOKUP(LEFT($A210,6),Data!$A:$F,7,FALSE),"")</f>
        <v/>
      </c>
      <c r="G210" s="4" t="str">
        <f>IFERROR(VLOOKUP(LEFT($A210,6),Data!$A:$F,6,FALSE),"")</f>
        <v>ОФТ</v>
      </c>
      <c r="H210" s="4" t="str">
        <f>IFERROR(VLOOKUP(LEFT($A210,6),Data!$A:$F,9,FALSE),"")</f>
        <v/>
      </c>
      <c r="I210" s="21" t="str">
        <f>IFERROR(VLOOKUP(LEFT($A210,6),Data!$A:$F,10,FALSE),"")</f>
        <v/>
      </c>
      <c r="J210" s="6" t="str">
        <f>IFERROR(VLOOKUP(LEFT($A210,6),Data!$A:$F,13,FALSE),"")</f>
        <v/>
      </c>
      <c r="K210" s="21" t="str">
        <f>IFERROR(VLOOKUP(LEFT($A210,6),Data!$A:$F,14,FALSE),"")</f>
        <v/>
      </c>
      <c r="L210" s="6">
        <v>1</v>
      </c>
      <c r="M210" s="4">
        <v>71918132.299999997</v>
      </c>
      <c r="N210" s="4">
        <v>145378</v>
      </c>
      <c r="O210" s="4">
        <f t="shared" si="3"/>
        <v>494.69749411878001</v>
      </c>
      <c r="P210" s="56">
        <v>41.6</v>
      </c>
      <c r="Q210" s="27">
        <v>0.53706711838189025</v>
      </c>
      <c r="R210" s="28">
        <v>0.31858189466607978</v>
      </c>
      <c r="S210" s="29">
        <v>0.14435098695203</v>
      </c>
      <c r="T210" s="8">
        <v>9.5784034000000004E-2</v>
      </c>
      <c r="U210" s="9">
        <v>1.3120608000000001E-2</v>
      </c>
      <c r="V210" s="9">
        <v>9.859764E-3</v>
      </c>
      <c r="W210" s="9">
        <v>1.2195741E-2</v>
      </c>
      <c r="X210" s="9">
        <v>2.3252298000000001E-2</v>
      </c>
      <c r="Y210" s="9">
        <v>4.0957230999999997E-2</v>
      </c>
      <c r="Z210" s="9">
        <v>1.5173456E-2</v>
      </c>
      <c r="AA210" s="9">
        <v>2.8719352E-2</v>
      </c>
      <c r="AB210" s="9">
        <v>6.1040946999999998E-2</v>
      </c>
      <c r="AC210" s="9">
        <v>7.0965942000000004E-2</v>
      </c>
      <c r="AD210" s="9">
        <v>0.117866534</v>
      </c>
      <c r="AE210" s="9">
        <v>3.0060080999999999E-2</v>
      </c>
      <c r="AF210" s="9">
        <v>5.4528636999999998E-2</v>
      </c>
      <c r="AG210" s="9">
        <v>2.8746490999999999E-2</v>
      </c>
      <c r="AH210" s="9">
        <v>1.7814176000000001E-2</v>
      </c>
      <c r="AI210" s="9">
        <v>0.17107555399999999</v>
      </c>
      <c r="AJ210" s="9">
        <v>3.5555750000000001E-3</v>
      </c>
      <c r="AK210" s="9">
        <v>0.100096672</v>
      </c>
      <c r="AL210" s="9">
        <v>2.6713813999999999E-2</v>
      </c>
      <c r="AM210" s="9">
        <v>3.6186923000000003E-2</v>
      </c>
      <c r="AN210" s="9">
        <v>3.1897319999999998E-3</v>
      </c>
      <c r="AO210" s="9">
        <v>5.8127379999999996E-3</v>
      </c>
      <c r="AP210" s="9">
        <v>1.4300747000000001E-2</v>
      </c>
      <c r="AQ210" s="9">
        <v>1.5294769E-2</v>
      </c>
      <c r="AR210" s="10">
        <v>3.6881840000000002E-3</v>
      </c>
    </row>
    <row r="211" spans="1:44" hidden="1" outlineLevel="1" x14ac:dyDescent="0.25">
      <c r="A211" s="52" t="s">
        <v>1646</v>
      </c>
      <c r="B211" s="20" t="str">
        <f>IFERROR(VLOOKUP(LEFT($A211,6),Data!$A:$F,2,FALSE),"")</f>
        <v>БЕ Озерки СЗ</v>
      </c>
      <c r="C211" s="4" t="str">
        <f>IFERROR(VLOOKUP(LEFT($A211,6),Data!$A:$F,4,FALSE),"")</f>
        <v>Озерки</v>
      </c>
      <c r="D211" s="4" t="str">
        <f>IFERROR(VLOOKUP(LEFT($A211,6),Data!$A:$F,5,FALSE),"")</f>
        <v>Стрит</v>
      </c>
      <c r="E211" s="4" t="str">
        <f>IFERROR(VLOOKUP(LEFT($A211,6),Data!$A:$F,8,FALSE),"")</f>
        <v/>
      </c>
      <c r="F211" s="4" t="str">
        <f>IFERROR(VLOOKUP(LEFT($A211,6),Data!$A:$F,7,FALSE),"")</f>
        <v/>
      </c>
      <c r="G211" s="4" t="str">
        <f>IFERROR(VLOOKUP(LEFT($A211,6),Data!$A:$F,6,FALSE),"")</f>
        <v>ОФТ</v>
      </c>
      <c r="H211" s="4" t="str">
        <f>IFERROR(VLOOKUP(LEFT($A211,6),Data!$A:$F,9,FALSE),"")</f>
        <v/>
      </c>
      <c r="I211" s="21" t="str">
        <f>IFERROR(VLOOKUP(LEFT($A211,6),Data!$A:$F,10,FALSE),"")</f>
        <v/>
      </c>
      <c r="J211" s="6" t="str">
        <f>IFERROR(VLOOKUP(LEFT($A211,6),Data!$A:$F,13,FALSE),"")</f>
        <v/>
      </c>
      <c r="K211" s="21" t="str">
        <f>IFERROR(VLOOKUP(LEFT($A211,6),Data!$A:$F,14,FALSE),"")</f>
        <v/>
      </c>
      <c r="L211" s="6">
        <v>1</v>
      </c>
      <c r="M211" s="4">
        <v>56009401.890000001</v>
      </c>
      <c r="N211" s="4">
        <v>130533</v>
      </c>
      <c r="O211" s="4">
        <f t="shared" si="3"/>
        <v>429.08231550642364</v>
      </c>
      <c r="P211" s="56">
        <v>20.7</v>
      </c>
      <c r="Q211" s="27">
        <v>0.49607451732054358</v>
      </c>
      <c r="R211" s="28">
        <v>0.35253758880957409</v>
      </c>
      <c r="S211" s="29">
        <v>0.15138789386988241</v>
      </c>
      <c r="T211" s="8">
        <v>0.124893062</v>
      </c>
      <c r="U211" s="9">
        <v>1.6673395000000001E-2</v>
      </c>
      <c r="V211" s="9">
        <v>1.0031918000000001E-2</v>
      </c>
      <c r="W211" s="9">
        <v>9.2420469999999998E-3</v>
      </c>
      <c r="X211" s="9">
        <v>1.7796434999999999E-2</v>
      </c>
      <c r="Y211" s="9">
        <v>4.9547504999999999E-2</v>
      </c>
      <c r="Z211" s="9">
        <v>1.5614548000000001E-2</v>
      </c>
      <c r="AA211" s="9">
        <v>3.0903453000000001E-2</v>
      </c>
      <c r="AB211" s="9">
        <v>5.0918435999999997E-2</v>
      </c>
      <c r="AC211" s="9">
        <v>6.9653073999999995E-2</v>
      </c>
      <c r="AD211" s="9">
        <v>0.108705396</v>
      </c>
      <c r="AE211" s="9">
        <v>3.4503382999999999E-2</v>
      </c>
      <c r="AF211" s="9">
        <v>5.9328617E-2</v>
      </c>
      <c r="AG211" s="9">
        <v>2.9436548E-2</v>
      </c>
      <c r="AH211" s="9">
        <v>1.4181076000000001E-2</v>
      </c>
      <c r="AI211" s="9">
        <v>0.15639642400000001</v>
      </c>
      <c r="AJ211" s="9">
        <v>3.246199E-3</v>
      </c>
      <c r="AK211" s="9">
        <v>9.1362254000000004E-2</v>
      </c>
      <c r="AL211" s="9">
        <v>2.3836655000000002E-2</v>
      </c>
      <c r="AM211" s="9">
        <v>3.4664047000000003E-2</v>
      </c>
      <c r="AN211" s="9">
        <v>2.78064E-3</v>
      </c>
      <c r="AO211" s="9">
        <v>9.1120709999999994E-3</v>
      </c>
      <c r="AP211" s="9">
        <v>1.2565860999999999E-2</v>
      </c>
      <c r="AQ211" s="9">
        <v>2.0200071E-2</v>
      </c>
      <c r="AR211" s="10">
        <v>4.4068850000000001E-3</v>
      </c>
    </row>
    <row r="212" spans="1:44" hidden="1" outlineLevel="1" x14ac:dyDescent="0.25">
      <c r="A212" s="52" t="s">
        <v>1648</v>
      </c>
      <c r="B212" s="20" t="str">
        <f>IFERROR(VLOOKUP(LEFT($A212,6),Data!$A:$F,2,FALSE),"")</f>
        <v>БЕ Озерки СЗ</v>
      </c>
      <c r="C212" s="4" t="str">
        <f>IFERROR(VLOOKUP(LEFT($A212,6),Data!$A:$F,4,FALSE),"")</f>
        <v>Озерки</v>
      </c>
      <c r="D212" s="4" t="str">
        <f>IFERROR(VLOOKUP(LEFT($A212,6),Data!$A:$F,5,FALSE),"")</f>
        <v>Стрит</v>
      </c>
      <c r="E212" s="4" t="str">
        <f>IFERROR(VLOOKUP(LEFT($A212,6),Data!$A:$F,8,FALSE),"")</f>
        <v/>
      </c>
      <c r="F212" s="4" t="str">
        <f>IFERROR(VLOOKUP(LEFT($A212,6),Data!$A:$F,7,FALSE),"")</f>
        <v/>
      </c>
      <c r="G212" s="4" t="str">
        <f>IFERROR(VLOOKUP(LEFT($A212,6),Data!$A:$F,6,FALSE),"")</f>
        <v>ОФТ</v>
      </c>
      <c r="H212" s="4" t="str">
        <f>IFERROR(VLOOKUP(LEFT($A212,6),Data!$A:$F,9,FALSE),"")</f>
        <v/>
      </c>
      <c r="I212" s="21" t="str">
        <f>IFERROR(VLOOKUP(LEFT($A212,6),Data!$A:$F,10,FALSE),"")</f>
        <v/>
      </c>
      <c r="J212" s="6" t="str">
        <f>IFERROR(VLOOKUP(LEFT($A212,6),Data!$A:$F,13,FALSE),"")</f>
        <v/>
      </c>
      <c r="K212" s="21" t="str">
        <f>IFERROR(VLOOKUP(LEFT($A212,6),Data!$A:$F,14,FALSE),"")</f>
        <v/>
      </c>
      <c r="L212" s="6">
        <v>1</v>
      </c>
      <c r="M212" s="4">
        <v>62249543.079999998</v>
      </c>
      <c r="N212" s="4">
        <v>130488</v>
      </c>
      <c r="O212" s="4">
        <f t="shared" si="3"/>
        <v>477.05185978787318</v>
      </c>
      <c r="P212" s="56">
        <v>53.2</v>
      </c>
      <c r="Q212" s="27">
        <v>0.49744533114113038</v>
      </c>
      <c r="R212" s="28">
        <v>0.3390351183860808</v>
      </c>
      <c r="S212" s="29">
        <v>0.16351955047278879</v>
      </c>
      <c r="T212" s="8">
        <v>0.16417078700000001</v>
      </c>
      <c r="U212" s="9">
        <v>2.1232352999999999E-2</v>
      </c>
      <c r="V212" s="9">
        <v>7.2201460000000002E-3</v>
      </c>
      <c r="W212" s="9">
        <v>1.2155815E-2</v>
      </c>
      <c r="X212" s="9">
        <v>1.4175986E-2</v>
      </c>
      <c r="Y212" s="9">
        <v>7.3899109000000004E-2</v>
      </c>
      <c r="Z212" s="9">
        <v>1.9889561E-2</v>
      </c>
      <c r="AA212" s="9">
        <v>3.2240878000000001E-2</v>
      </c>
      <c r="AB212" s="9">
        <v>4.0510630999999998E-2</v>
      </c>
      <c r="AC212" s="9">
        <v>6.6592813000000001E-2</v>
      </c>
      <c r="AD212" s="9">
        <v>0.108269011</v>
      </c>
      <c r="AE212" s="9">
        <v>2.7754698000000001E-2</v>
      </c>
      <c r="AF212" s="9">
        <v>4.4078126000000002E-2</v>
      </c>
      <c r="AG212" s="9">
        <v>3.0651151000000001E-2</v>
      </c>
      <c r="AH212" s="9">
        <v>1.1358007E-2</v>
      </c>
      <c r="AI212" s="9">
        <v>0.110409011</v>
      </c>
      <c r="AJ212" s="9">
        <v>2.1438680000000002E-3</v>
      </c>
      <c r="AK212" s="9">
        <v>0.107177935</v>
      </c>
      <c r="AL212" s="9">
        <v>9.0848490000000007E-3</v>
      </c>
      <c r="AM212" s="9">
        <v>4.6526344999999997E-2</v>
      </c>
      <c r="AN212" s="9">
        <v>2.9653489999999999E-3</v>
      </c>
      <c r="AO212" s="9">
        <v>9.6895200000000001E-3</v>
      </c>
      <c r="AP212" s="9">
        <v>1.6105304000000001E-2</v>
      </c>
      <c r="AQ212" s="9">
        <v>1.4737935000000001E-2</v>
      </c>
      <c r="AR212" s="10">
        <v>6.9608109999999999E-3</v>
      </c>
    </row>
    <row r="213" spans="1:44" hidden="1" outlineLevel="1" x14ac:dyDescent="0.25">
      <c r="A213" s="52" t="s">
        <v>1676</v>
      </c>
      <c r="B213" s="20" t="str">
        <f>IFERROR(VLOOKUP(LEFT($A213,6),Data!$A:$F,2,FALSE),"")</f>
        <v>БЕ Озерки СЗ</v>
      </c>
      <c r="C213" s="4" t="str">
        <f>IFERROR(VLOOKUP(LEFT($A213,6),Data!$A:$F,4,FALSE),"")</f>
        <v>Озерки</v>
      </c>
      <c r="D213" s="4" t="str">
        <f>IFERROR(VLOOKUP(LEFT($A213,6),Data!$A:$F,5,FALSE),"")</f>
        <v>Стрит</v>
      </c>
      <c r="E213" s="4" t="str">
        <f>IFERROR(VLOOKUP(LEFT($A213,6),Data!$A:$F,8,FALSE),"")</f>
        <v/>
      </c>
      <c r="F213" s="4" t="str">
        <f>IFERROR(VLOOKUP(LEFT($A213,6),Data!$A:$F,7,FALSE),"")</f>
        <v/>
      </c>
      <c r="G213" s="4" t="str">
        <f>IFERROR(VLOOKUP(LEFT($A213,6),Data!$A:$F,6,FALSE),"")</f>
        <v>ОФТ</v>
      </c>
      <c r="H213" s="4" t="str">
        <f>IFERROR(VLOOKUP(LEFT($A213,6),Data!$A:$F,9,FALSE),"")</f>
        <v/>
      </c>
      <c r="I213" s="21" t="str">
        <f>IFERROR(VLOOKUP(LEFT($A213,6),Data!$A:$F,10,FALSE),"")</f>
        <v/>
      </c>
      <c r="J213" s="6" t="str">
        <f>IFERROR(VLOOKUP(LEFT($A213,6),Data!$A:$F,13,FALSE),"")</f>
        <v/>
      </c>
      <c r="K213" s="21" t="str">
        <f>IFERROR(VLOOKUP(LEFT($A213,6),Data!$A:$F,14,FALSE),"")</f>
        <v/>
      </c>
      <c r="L213" s="6">
        <v>1</v>
      </c>
      <c r="M213" s="4">
        <v>39154161.710000001</v>
      </c>
      <c r="N213" s="4">
        <v>100218</v>
      </c>
      <c r="O213" s="4">
        <f t="shared" si="3"/>
        <v>390.68991308946499</v>
      </c>
      <c r="P213" s="56">
        <v>40.1</v>
      </c>
      <c r="Q213" s="27">
        <v>0.47032484870939578</v>
      </c>
      <c r="R213" s="28">
        <v>0.36648365530454008</v>
      </c>
      <c r="S213" s="29">
        <v>0.16319149598606411</v>
      </c>
      <c r="T213" s="8">
        <v>0.107486105</v>
      </c>
      <c r="U213" s="9">
        <v>1.5812613999999999E-2</v>
      </c>
      <c r="V213" s="9">
        <v>1.0066225E-2</v>
      </c>
      <c r="W213" s="9">
        <v>1.0781346000000001E-2</v>
      </c>
      <c r="X213" s="9">
        <v>2.1266822000000001E-2</v>
      </c>
      <c r="Y213" s="9">
        <v>5.3726590999999997E-2</v>
      </c>
      <c r="Z213" s="9">
        <v>1.3558524000000001E-2</v>
      </c>
      <c r="AA213" s="9">
        <v>3.4926379E-2</v>
      </c>
      <c r="AB213" s="9">
        <v>4.8515790000000003E-2</v>
      </c>
      <c r="AC213" s="9">
        <v>5.2922943E-2</v>
      </c>
      <c r="AD213" s="9">
        <v>0.11402037700000001</v>
      </c>
      <c r="AE213" s="9">
        <v>3.7013157999999997E-2</v>
      </c>
      <c r="AF213" s="9">
        <v>5.5192932E-2</v>
      </c>
      <c r="AG213" s="9">
        <v>2.7125924999999999E-2</v>
      </c>
      <c r="AH213" s="9">
        <v>1.4723694000000001E-2</v>
      </c>
      <c r="AI213" s="9">
        <v>0.18086950399999999</v>
      </c>
      <c r="AJ213" s="9">
        <v>3.121558E-3</v>
      </c>
      <c r="AK213" s="9">
        <v>9.7889488999999996E-2</v>
      </c>
      <c r="AL213" s="9">
        <v>1.2337374E-2</v>
      </c>
      <c r="AM213" s="9">
        <v>3.2796812000000002E-2</v>
      </c>
      <c r="AN213" s="9">
        <v>4.8519030000000003E-3</v>
      </c>
      <c r="AO213" s="9">
        <v>6.868496E-3</v>
      </c>
      <c r="AP213" s="9">
        <v>1.7424973999999999E-2</v>
      </c>
      <c r="AQ213" s="9">
        <v>2.1917932000000001E-2</v>
      </c>
      <c r="AR213" s="10">
        <v>4.7825330000000003E-3</v>
      </c>
    </row>
    <row r="214" spans="1:44" hidden="1" outlineLevel="1" x14ac:dyDescent="0.25">
      <c r="A214" s="52" t="s">
        <v>1684</v>
      </c>
      <c r="B214" s="20" t="str">
        <f>IFERROR(VLOOKUP(LEFT($A214,6),Data!$A:$F,2,FALSE),"")</f>
        <v>БЕ Озерки СЗ</v>
      </c>
      <c r="C214" s="4" t="str">
        <f>IFERROR(VLOOKUP(LEFT($A214,6),Data!$A:$F,4,FALSE),"")</f>
        <v>Озерки</v>
      </c>
      <c r="D214" s="4" t="str">
        <f>IFERROR(VLOOKUP(LEFT($A214,6),Data!$A:$F,5,FALSE),"")</f>
        <v>Стрит</v>
      </c>
      <c r="E214" s="4" t="str">
        <f>IFERROR(VLOOKUP(LEFT($A214,6),Data!$A:$F,8,FALSE),"")</f>
        <v/>
      </c>
      <c r="F214" s="4" t="str">
        <f>IFERROR(VLOOKUP(LEFT($A214,6),Data!$A:$F,7,FALSE),"")</f>
        <v/>
      </c>
      <c r="G214" s="4" t="str">
        <f>IFERROR(VLOOKUP(LEFT($A214,6),Data!$A:$F,6,FALSE),"")</f>
        <v>ОФТ</v>
      </c>
      <c r="H214" s="4" t="str">
        <f>IFERROR(VLOOKUP(LEFT($A214,6),Data!$A:$F,9,FALSE),"")</f>
        <v/>
      </c>
      <c r="I214" s="21" t="str">
        <f>IFERROR(VLOOKUP(LEFT($A214,6),Data!$A:$F,10,FALSE),"")</f>
        <v/>
      </c>
      <c r="J214" s="6" t="str">
        <f>IFERROR(VLOOKUP(LEFT($A214,6),Data!$A:$F,13,FALSE),"")</f>
        <v/>
      </c>
      <c r="K214" s="21" t="str">
        <f>IFERROR(VLOOKUP(LEFT($A214,6),Data!$A:$F,14,FALSE),"")</f>
        <v/>
      </c>
      <c r="L214" s="6">
        <v>1</v>
      </c>
      <c r="M214" s="4">
        <v>45650946.049999997</v>
      </c>
      <c r="N214" s="4">
        <v>102534</v>
      </c>
      <c r="O214" s="4">
        <f t="shared" si="3"/>
        <v>445.22739822888013</v>
      </c>
      <c r="P214" s="56">
        <v>55</v>
      </c>
      <c r="Q214" s="27">
        <v>0.51546057658488753</v>
      </c>
      <c r="R214" s="28">
        <v>0.34909459347633498</v>
      </c>
      <c r="S214" s="29">
        <v>0.13544482993877741</v>
      </c>
      <c r="T214" s="8">
        <v>7.2754832000000005E-2</v>
      </c>
      <c r="U214" s="9">
        <v>1.0990718E-2</v>
      </c>
      <c r="V214" s="9">
        <v>9.4319060000000003E-3</v>
      </c>
      <c r="W214" s="9">
        <v>1.0367596999999999E-2</v>
      </c>
      <c r="X214" s="9">
        <v>1.8338283E-2</v>
      </c>
      <c r="Y214" s="9">
        <v>4.2557715000000003E-2</v>
      </c>
      <c r="Z214" s="9">
        <v>1.3412429999999999E-2</v>
      </c>
      <c r="AA214" s="9">
        <v>2.8915623000000001E-2</v>
      </c>
      <c r="AB214" s="9">
        <v>6.9167089000000001E-2</v>
      </c>
      <c r="AC214" s="9">
        <v>5.7452219999999998E-2</v>
      </c>
      <c r="AD214" s="9">
        <v>0.11858300300000001</v>
      </c>
      <c r="AE214" s="9">
        <v>3.3074711E-2</v>
      </c>
      <c r="AF214" s="9">
        <v>5.4625931000000003E-2</v>
      </c>
      <c r="AG214" s="9">
        <v>2.2408564999999998E-2</v>
      </c>
      <c r="AH214" s="9">
        <v>1.6120749E-2</v>
      </c>
      <c r="AI214" s="9">
        <v>0.18342035200000001</v>
      </c>
      <c r="AJ214" s="9">
        <v>4.2355090000000001E-3</v>
      </c>
      <c r="AK214" s="9">
        <v>0.119245538</v>
      </c>
      <c r="AL214" s="9">
        <v>3.2067019000000002E-2</v>
      </c>
      <c r="AM214" s="9">
        <v>3.7436472999999998E-2</v>
      </c>
      <c r="AN214" s="9">
        <v>3.33468E-3</v>
      </c>
      <c r="AO214" s="9">
        <v>5.1985709999999999E-3</v>
      </c>
      <c r="AP214" s="9">
        <v>1.4304391E-2</v>
      </c>
      <c r="AQ214" s="9">
        <v>1.8141208999999998E-2</v>
      </c>
      <c r="AR214" s="10">
        <v>4.4148870000000002E-3</v>
      </c>
    </row>
    <row r="215" spans="1:44" hidden="1" outlineLevel="1" x14ac:dyDescent="0.25">
      <c r="A215" s="52" t="s">
        <v>1694</v>
      </c>
      <c r="B215" s="20" t="str">
        <f>IFERROR(VLOOKUP(LEFT($A215,6),Data!$A:$F,2,FALSE),"")</f>
        <v>БЕ Озерки СЗ</v>
      </c>
      <c r="C215" s="4" t="str">
        <f>IFERROR(VLOOKUP(LEFT($A215,6),Data!$A:$F,4,FALSE),"")</f>
        <v>Озерки</v>
      </c>
      <c r="D215" s="4" t="str">
        <f>IFERROR(VLOOKUP(LEFT($A215,6),Data!$A:$F,5,FALSE),"")</f>
        <v>Стрит</v>
      </c>
      <c r="E215" s="4" t="str">
        <f>IFERROR(VLOOKUP(LEFT($A215,6),Data!$A:$F,8,FALSE),"")</f>
        <v/>
      </c>
      <c r="F215" s="4" t="str">
        <f>IFERROR(VLOOKUP(LEFT($A215,6),Data!$A:$F,7,FALSE),"")</f>
        <v/>
      </c>
      <c r="G215" s="4" t="str">
        <f>IFERROR(VLOOKUP(LEFT($A215,6),Data!$A:$F,6,FALSE),"")</f>
        <v>ЗФТ</v>
      </c>
      <c r="H215" s="4" t="str">
        <f>IFERROR(VLOOKUP(LEFT($A215,6),Data!$A:$F,9,FALSE),"")</f>
        <v/>
      </c>
      <c r="I215" s="21" t="str">
        <f>IFERROR(VLOOKUP(LEFT($A215,6),Data!$A:$F,10,FALSE),"")</f>
        <v/>
      </c>
      <c r="J215" s="6" t="str">
        <f>IFERROR(VLOOKUP(LEFT($A215,6),Data!$A:$F,13,FALSE),"")</f>
        <v/>
      </c>
      <c r="K215" s="21" t="str">
        <f>IFERROR(VLOOKUP(LEFT($A215,6),Data!$A:$F,14,FALSE),"")</f>
        <v/>
      </c>
      <c r="L215" s="6">
        <v>1</v>
      </c>
      <c r="M215" s="4">
        <v>48502386.399999999</v>
      </c>
      <c r="N215" s="4">
        <v>114635</v>
      </c>
      <c r="O215" s="4">
        <f t="shared" si="3"/>
        <v>423.10277314956164</v>
      </c>
      <c r="P215" s="56">
        <v>50.7</v>
      </c>
      <c r="Q215" s="27">
        <v>0.47293008974129919</v>
      </c>
      <c r="R215" s="28">
        <v>0.37038980892264262</v>
      </c>
      <c r="S215" s="29">
        <v>0.15668010133605831</v>
      </c>
      <c r="T215" s="8">
        <v>9.9952202000000004E-2</v>
      </c>
      <c r="U215" s="9">
        <v>1.510733E-2</v>
      </c>
      <c r="V215" s="9">
        <v>1.2544846E-2</v>
      </c>
      <c r="W215" s="9">
        <v>1.2814598E-2</v>
      </c>
      <c r="X215" s="9">
        <v>2.1410032999999998E-2</v>
      </c>
      <c r="Y215" s="9">
        <v>4.2309662999999997E-2</v>
      </c>
      <c r="Z215" s="9">
        <v>1.2975654E-2</v>
      </c>
      <c r="AA215" s="9">
        <v>3.2657609999999997E-2</v>
      </c>
      <c r="AB215" s="9">
        <v>6.3096640999999995E-2</v>
      </c>
      <c r="AC215" s="9">
        <v>6.0540968000000001E-2</v>
      </c>
      <c r="AD215" s="9">
        <v>0.111363608</v>
      </c>
      <c r="AE215" s="9">
        <v>3.6956506E-2</v>
      </c>
      <c r="AF215" s="9">
        <v>5.6799268E-2</v>
      </c>
      <c r="AG215" s="9">
        <v>2.2125700000000002E-2</v>
      </c>
      <c r="AH215" s="9">
        <v>1.5077389E-2</v>
      </c>
      <c r="AI215" s="9">
        <v>0.180056148</v>
      </c>
      <c r="AJ215" s="9">
        <v>2.6066650000000002E-3</v>
      </c>
      <c r="AK215" s="9">
        <v>0.100589658</v>
      </c>
      <c r="AL215" s="9">
        <v>3.0817119E-2</v>
      </c>
      <c r="AM215" s="9">
        <v>2.5411881000000001E-2</v>
      </c>
      <c r="AN215" s="9">
        <v>3.6094209999999998E-3</v>
      </c>
      <c r="AO215" s="9">
        <v>3.087668E-3</v>
      </c>
      <c r="AP215" s="9">
        <v>1.6773751E-2</v>
      </c>
      <c r="AQ215" s="9">
        <v>1.8394470999999999E-2</v>
      </c>
      <c r="AR215" s="10">
        <v>2.9212040000000002E-3</v>
      </c>
    </row>
    <row r="216" spans="1:44" hidden="1" outlineLevel="1" x14ac:dyDescent="0.25">
      <c r="A216" s="52" t="s">
        <v>1702</v>
      </c>
      <c r="B216" s="20" t="str">
        <f>IFERROR(VLOOKUP(LEFT($A216,6),Data!$A:$F,2,FALSE),"")</f>
        <v>БЕ Озерки СЗ</v>
      </c>
      <c r="C216" s="4" t="str">
        <f>IFERROR(VLOOKUP(LEFT($A216,6),Data!$A:$F,4,FALSE),"")</f>
        <v>Озерки</v>
      </c>
      <c r="D216" s="4" t="str">
        <f>IFERROR(VLOOKUP(LEFT($A216,6),Data!$A:$F,5,FALSE),"")</f>
        <v>Стрит</v>
      </c>
      <c r="E216" s="4" t="str">
        <f>IFERROR(VLOOKUP(LEFT($A216,6),Data!$A:$F,8,FALSE),"")</f>
        <v/>
      </c>
      <c r="F216" s="4" t="str">
        <f>IFERROR(VLOOKUP(LEFT($A216,6),Data!$A:$F,7,FALSE),"")</f>
        <v/>
      </c>
      <c r="G216" s="4" t="str">
        <f>IFERROR(VLOOKUP(LEFT($A216,6),Data!$A:$F,6,FALSE),"")</f>
        <v>ОФТ</v>
      </c>
      <c r="H216" s="4" t="str">
        <f>IFERROR(VLOOKUP(LEFT($A216,6),Data!$A:$F,9,FALSE),"")</f>
        <v/>
      </c>
      <c r="I216" s="21" t="str">
        <f>IFERROR(VLOOKUP(LEFT($A216,6),Data!$A:$F,10,FALSE),"")</f>
        <v/>
      </c>
      <c r="J216" s="6" t="str">
        <f>IFERROR(VLOOKUP(LEFT($A216,6),Data!$A:$F,13,FALSE),"")</f>
        <v/>
      </c>
      <c r="K216" s="21" t="str">
        <f>IFERROR(VLOOKUP(LEFT($A216,6),Data!$A:$F,14,FALSE),"")</f>
        <v/>
      </c>
      <c r="L216" s="6">
        <v>1</v>
      </c>
      <c r="M216" s="4">
        <v>99450028.579999998</v>
      </c>
      <c r="N216" s="4">
        <v>199904</v>
      </c>
      <c r="O216" s="4">
        <f t="shared" si="3"/>
        <v>497.48893759004324</v>
      </c>
      <c r="P216" s="56">
        <v>54.8</v>
      </c>
      <c r="Q216" s="27">
        <v>0.5020650330556794</v>
      </c>
      <c r="R216" s="28">
        <v>0.34135323996363931</v>
      </c>
      <c r="S216" s="29">
        <v>0.15658172698068121</v>
      </c>
      <c r="T216" s="8">
        <v>0.16713346000000001</v>
      </c>
      <c r="U216" s="9">
        <v>2.8148662000000001E-2</v>
      </c>
      <c r="V216" s="9">
        <v>1.4135386E-2</v>
      </c>
      <c r="W216" s="9">
        <v>9.4693020000000006E-3</v>
      </c>
      <c r="X216" s="9">
        <v>1.9505927999999999E-2</v>
      </c>
      <c r="Y216" s="9">
        <v>9.5128991999999996E-2</v>
      </c>
      <c r="Z216" s="9">
        <v>1.9122444999999998E-2</v>
      </c>
      <c r="AA216" s="9">
        <v>3.8755209999999998E-2</v>
      </c>
      <c r="AB216" s="9">
        <v>4.5344044E-2</v>
      </c>
      <c r="AC216" s="9">
        <v>7.2702794000000001E-2</v>
      </c>
      <c r="AD216" s="9">
        <v>0.111111369</v>
      </c>
      <c r="AE216" s="9">
        <v>2.2212417000000002E-2</v>
      </c>
      <c r="AF216" s="9">
        <v>4.2729717E-2</v>
      </c>
      <c r="AG216" s="9">
        <v>2.6351426000000001E-2</v>
      </c>
      <c r="AH216" s="9">
        <v>1.1041732E-2</v>
      </c>
      <c r="AI216" s="9">
        <v>9.5688734999999997E-2</v>
      </c>
      <c r="AJ216" s="9">
        <v>2.9003470000000002E-3</v>
      </c>
      <c r="AK216" s="9">
        <v>8.8255660999999999E-2</v>
      </c>
      <c r="AL216" s="9">
        <v>1.7454303000000001E-2</v>
      </c>
      <c r="AM216" s="9">
        <v>2.7078070999999999E-2</v>
      </c>
      <c r="AN216" s="9">
        <v>2.3790920000000002E-3</v>
      </c>
      <c r="AO216" s="9">
        <v>8.2211669999999997E-3</v>
      </c>
      <c r="AP216" s="9">
        <v>1.4500335E-2</v>
      </c>
      <c r="AQ216" s="9">
        <v>1.7218064000000002E-2</v>
      </c>
      <c r="AR216" s="10">
        <v>3.4113429999999998E-3</v>
      </c>
    </row>
    <row r="217" spans="1:44" hidden="1" outlineLevel="1" x14ac:dyDescent="0.25">
      <c r="A217" s="52" t="s">
        <v>1766</v>
      </c>
      <c r="B217" s="20" t="str">
        <f>IFERROR(VLOOKUP(LEFT($A217,6),Data!$A:$F,2,FALSE),"")</f>
        <v>БЕ Озерки СЗ</v>
      </c>
      <c r="C217" s="4" t="str">
        <f>IFERROR(VLOOKUP(LEFT($A217,6),Data!$A:$F,4,FALSE),"")</f>
        <v>Озерки</v>
      </c>
      <c r="D217" s="4" t="str">
        <f>IFERROR(VLOOKUP(LEFT($A217,6),Data!$A:$F,5,FALSE),"")</f>
        <v>Стрит</v>
      </c>
      <c r="E217" s="4" t="str">
        <f>IFERROR(VLOOKUP(LEFT($A217,6),Data!$A:$F,8,FALSE),"")</f>
        <v/>
      </c>
      <c r="F217" s="4" t="str">
        <f>IFERROR(VLOOKUP(LEFT($A217,6),Data!$A:$F,7,FALSE),"")</f>
        <v/>
      </c>
      <c r="G217" s="4" t="str">
        <f>IFERROR(VLOOKUP(LEFT($A217,6),Data!$A:$F,6,FALSE),"")</f>
        <v>ОФТ</v>
      </c>
      <c r="H217" s="4" t="str">
        <f>IFERROR(VLOOKUP(LEFT($A217,6),Data!$A:$F,9,FALSE),"")</f>
        <v/>
      </c>
      <c r="I217" s="21" t="str">
        <f>IFERROR(VLOOKUP(LEFT($A217,6),Data!$A:$F,10,FALSE),"")</f>
        <v/>
      </c>
      <c r="J217" s="6" t="str">
        <f>IFERROR(VLOOKUP(LEFT($A217,6),Data!$A:$F,13,FALSE),"")</f>
        <v/>
      </c>
      <c r="K217" s="21" t="str">
        <f>IFERROR(VLOOKUP(LEFT($A217,6),Data!$A:$F,14,FALSE),"")</f>
        <v/>
      </c>
      <c r="L217" s="6">
        <v>1</v>
      </c>
      <c r="M217" s="4">
        <v>40739351.799999997</v>
      </c>
      <c r="N217" s="4">
        <v>105781</v>
      </c>
      <c r="O217" s="4">
        <f t="shared" si="3"/>
        <v>385.12919900549247</v>
      </c>
      <c r="P217" s="56">
        <v>45.2</v>
      </c>
      <c r="Q217" s="27">
        <v>0.45771364847103518</v>
      </c>
      <c r="R217" s="28">
        <v>0.37653827913726551</v>
      </c>
      <c r="S217" s="29">
        <v>0.1657480723916992</v>
      </c>
      <c r="T217" s="8">
        <v>7.9344822999999995E-2</v>
      </c>
      <c r="U217" s="9">
        <v>1.5953045999999999E-2</v>
      </c>
      <c r="V217" s="9">
        <v>1.5235934E-2</v>
      </c>
      <c r="W217" s="9">
        <v>1.393283E-2</v>
      </c>
      <c r="X217" s="9">
        <v>2.8291593E-2</v>
      </c>
      <c r="Y217" s="9">
        <v>4.1554240999999999E-2</v>
      </c>
      <c r="Z217" s="9">
        <v>1.1843085E-2</v>
      </c>
      <c r="AA217" s="9">
        <v>3.6847642E-2</v>
      </c>
      <c r="AB217" s="9">
        <v>6.1085944000000003E-2</v>
      </c>
      <c r="AC217" s="9">
        <v>6.5471389000000005E-2</v>
      </c>
      <c r="AD217" s="9">
        <v>0.11534356599999999</v>
      </c>
      <c r="AE217" s="9">
        <v>3.7610053999999997E-2</v>
      </c>
      <c r="AF217" s="9">
        <v>5.6347923000000001E-2</v>
      </c>
      <c r="AG217" s="9">
        <v>2.3880762999999999E-2</v>
      </c>
      <c r="AH217" s="9">
        <v>1.6263095000000002E-2</v>
      </c>
      <c r="AI217" s="9">
        <v>0.16789738600000001</v>
      </c>
      <c r="AJ217" s="9">
        <v>4.5917859999999996E-3</v>
      </c>
      <c r="AK217" s="9">
        <v>9.6317659999999999E-2</v>
      </c>
      <c r="AL217" s="9">
        <v>1.5067881E-2</v>
      </c>
      <c r="AM217" s="9">
        <v>3.9186804999999998E-2</v>
      </c>
      <c r="AN217" s="9">
        <v>7.5373690000000004E-3</v>
      </c>
      <c r="AO217" s="9">
        <v>5.3105019999999999E-3</v>
      </c>
      <c r="AP217" s="9">
        <v>1.6497910000000001E-2</v>
      </c>
      <c r="AQ217" s="9">
        <v>2.3035653999999999E-2</v>
      </c>
      <c r="AR217" s="10">
        <v>5.551121E-3</v>
      </c>
    </row>
    <row r="218" spans="1:44" hidden="1" outlineLevel="1" x14ac:dyDescent="0.25">
      <c r="A218" s="52" t="s">
        <v>1832</v>
      </c>
      <c r="B218" s="20" t="str">
        <f>IFERROR(VLOOKUP(LEFT($A218,6),Data!$A:$F,2,FALSE),"")</f>
        <v>БЕ Озерки СЗ</v>
      </c>
      <c r="C218" s="4" t="str">
        <f>IFERROR(VLOOKUP(LEFT($A218,6),Data!$A:$F,4,FALSE),"")</f>
        <v>Озерки</v>
      </c>
      <c r="D218" s="4" t="str">
        <f>IFERROR(VLOOKUP(LEFT($A218,6),Data!$A:$F,5,FALSE),"")</f>
        <v>Стрит</v>
      </c>
      <c r="E218" s="4" t="str">
        <f>IFERROR(VLOOKUP(LEFT($A218,6),Data!$A:$F,8,FALSE),"")</f>
        <v/>
      </c>
      <c r="F218" s="4" t="str">
        <f>IFERROR(VLOOKUP(LEFT($A218,6),Data!$A:$F,7,FALSE),"")</f>
        <v/>
      </c>
      <c r="G218" s="4" t="str">
        <f>IFERROR(VLOOKUP(LEFT($A218,6),Data!$A:$F,6,FALSE),"")</f>
        <v>ОФТ</v>
      </c>
      <c r="H218" s="4" t="str">
        <f>IFERROR(VLOOKUP(LEFT($A218,6),Data!$A:$F,9,FALSE),"")</f>
        <v/>
      </c>
      <c r="I218" s="21" t="str">
        <f>IFERROR(VLOOKUP(LEFT($A218,6),Data!$A:$F,10,FALSE),"")</f>
        <v/>
      </c>
      <c r="J218" s="6" t="str">
        <f>IFERROR(VLOOKUP(LEFT($A218,6),Data!$A:$F,13,FALSE),"")</f>
        <v/>
      </c>
      <c r="K218" s="21" t="str">
        <f>IFERROR(VLOOKUP(LEFT($A218,6),Data!$A:$F,14,FALSE),"")</f>
        <v/>
      </c>
      <c r="L218" s="6">
        <v>1</v>
      </c>
      <c r="M218" s="4">
        <v>32674434.550000001</v>
      </c>
      <c r="N218" s="4">
        <v>80470</v>
      </c>
      <c r="O218" s="4">
        <f t="shared" si="3"/>
        <v>406.0449179818566</v>
      </c>
      <c r="P218" s="56">
        <v>45.6</v>
      </c>
      <c r="Q218" s="27">
        <v>0.45480211783248359</v>
      </c>
      <c r="R218" s="28">
        <v>0.37653152743266433</v>
      </c>
      <c r="S218" s="29">
        <v>0.168666354734852</v>
      </c>
      <c r="T218" s="8">
        <v>0.16565253199999999</v>
      </c>
      <c r="U218" s="9">
        <v>2.2603305000000001E-2</v>
      </c>
      <c r="V218" s="9">
        <v>7.2212780000000002E-3</v>
      </c>
      <c r="W218" s="9">
        <v>1.3654113000000001E-2</v>
      </c>
      <c r="X218" s="9">
        <v>1.7700374000000001E-2</v>
      </c>
      <c r="Y218" s="9">
        <v>5.3080906999999997E-2</v>
      </c>
      <c r="Z218" s="9">
        <v>1.6729203000000002E-2</v>
      </c>
      <c r="AA218" s="9">
        <v>3.8639643000000001E-2</v>
      </c>
      <c r="AB218" s="9">
        <v>4.4678218999999998E-2</v>
      </c>
      <c r="AC218" s="9">
        <v>6.8816743E-2</v>
      </c>
      <c r="AD218" s="9">
        <v>0.108084825</v>
      </c>
      <c r="AE218" s="9">
        <v>3.5118529000000002E-2</v>
      </c>
      <c r="AF218" s="9">
        <v>4.7538470999999999E-2</v>
      </c>
      <c r="AG218" s="9">
        <v>3.1264933000000002E-2</v>
      </c>
      <c r="AH218" s="9">
        <v>1.3482472000000001E-2</v>
      </c>
      <c r="AI218" s="9">
        <v>0.152402328</v>
      </c>
      <c r="AJ218" s="9">
        <v>3.162879E-3</v>
      </c>
      <c r="AK218" s="9">
        <v>6.9173344999999997E-2</v>
      </c>
      <c r="AL218" s="9">
        <v>1.1594846000000001E-2</v>
      </c>
      <c r="AM218" s="9">
        <v>3.0021442999999998E-2</v>
      </c>
      <c r="AN218" s="9">
        <v>3.22726E-3</v>
      </c>
      <c r="AO218" s="9">
        <v>8.9802960000000005E-3</v>
      </c>
      <c r="AP218" s="9">
        <v>1.2498824E-2</v>
      </c>
      <c r="AQ218" s="9">
        <v>1.9348313999999998E-2</v>
      </c>
      <c r="AR218" s="10">
        <v>5.3249170000000002E-3</v>
      </c>
    </row>
    <row r="219" spans="1:44" hidden="1" outlineLevel="1" x14ac:dyDescent="0.25">
      <c r="A219" s="52" t="s">
        <v>1862</v>
      </c>
      <c r="B219" s="20" t="str">
        <f>IFERROR(VLOOKUP(LEFT($A219,6),Data!$A:$F,2,FALSE),"")</f>
        <v>БЕ Озерки СЗ</v>
      </c>
      <c r="C219" s="4" t="str">
        <f>IFERROR(VLOOKUP(LEFT($A219,6),Data!$A:$F,4,FALSE),"")</f>
        <v>Озерки</v>
      </c>
      <c r="D219" s="4" t="str">
        <f>IFERROR(VLOOKUP(LEFT($A219,6),Data!$A:$F,5,FALSE),"")</f>
        <v>ТЦ</v>
      </c>
      <c r="E219" s="4" t="str">
        <f>IFERROR(VLOOKUP(LEFT($A219,6),Data!$A:$F,8,FALSE),"")</f>
        <v/>
      </c>
      <c r="F219" s="4" t="str">
        <f>IFERROR(VLOOKUP(LEFT($A219,6),Data!$A:$F,7,FALSE),"")</f>
        <v/>
      </c>
      <c r="G219" s="4" t="str">
        <f>IFERROR(VLOOKUP(LEFT($A219,6),Data!$A:$F,6,FALSE),"")</f>
        <v>ЗФТ</v>
      </c>
      <c r="H219" s="4" t="str">
        <f>IFERROR(VLOOKUP(LEFT($A219,6),Data!$A:$F,9,FALSE),"")</f>
        <v/>
      </c>
      <c r="I219" s="21" t="str">
        <f>IFERROR(VLOOKUP(LEFT($A219,6),Data!$A:$F,10,FALSE),"")</f>
        <v/>
      </c>
      <c r="J219" s="6" t="str">
        <f>IFERROR(VLOOKUP(LEFT($A219,6),Data!$A:$F,13,FALSE),"")</f>
        <v/>
      </c>
      <c r="K219" s="21" t="str">
        <f>IFERROR(VLOOKUP(LEFT($A219,6),Data!$A:$F,14,FALSE),"")</f>
        <v/>
      </c>
      <c r="L219" s="6">
        <v>1</v>
      </c>
      <c r="M219" s="4">
        <v>39908316.280000001</v>
      </c>
      <c r="N219" s="4">
        <v>95179</v>
      </c>
      <c r="O219" s="4">
        <f t="shared" si="3"/>
        <v>419.29749503566967</v>
      </c>
      <c r="P219" s="56">
        <v>46</v>
      </c>
      <c r="Q219" s="27">
        <v>0.42343962906826499</v>
      </c>
      <c r="R219" s="28">
        <v>0.36093959555859267</v>
      </c>
      <c r="S219" s="29">
        <v>0.2156207753731422</v>
      </c>
      <c r="T219" s="8">
        <v>0.19710741100000001</v>
      </c>
      <c r="U219" s="9">
        <v>2.3340570000000001E-2</v>
      </c>
      <c r="V219" s="9">
        <v>5.8764389999999998E-3</v>
      </c>
      <c r="W219" s="9">
        <v>1.2605643999999999E-2</v>
      </c>
      <c r="X219" s="9">
        <v>1.6061094000000001E-2</v>
      </c>
      <c r="Y219" s="9">
        <v>7.6771653999999995E-2</v>
      </c>
      <c r="Z219" s="9">
        <v>2.2773504E-2</v>
      </c>
      <c r="AA219" s="9">
        <v>3.7848422999999999E-2</v>
      </c>
      <c r="AB219" s="9">
        <v>3.2800583000000001E-2</v>
      </c>
      <c r="AC219" s="9">
        <v>7.3480018999999994E-2</v>
      </c>
      <c r="AD219" s="9">
        <v>0.104433489</v>
      </c>
      <c r="AE219" s="9">
        <v>3.1837880999999998E-2</v>
      </c>
      <c r="AF219" s="9">
        <v>4.0460930999999999E-2</v>
      </c>
      <c r="AG219" s="9">
        <v>2.6873122999999999E-2</v>
      </c>
      <c r="AH219" s="9">
        <v>1.2193213E-2</v>
      </c>
      <c r="AI219" s="9">
        <v>0.1108024</v>
      </c>
      <c r="AJ219" s="9">
        <v>3.9322580000000001E-3</v>
      </c>
      <c r="AK219" s="9">
        <v>9.8284343999999996E-2</v>
      </c>
      <c r="AL219" s="9">
        <v>2.7459870000000001E-3</v>
      </c>
      <c r="AM219" s="9">
        <v>2.389784E-2</v>
      </c>
      <c r="AN219" s="9">
        <v>2.3228580000000001E-3</v>
      </c>
      <c r="AO219" s="9">
        <v>1.0679713E-2</v>
      </c>
      <c r="AP219" s="9">
        <v>1.2250343E-2</v>
      </c>
      <c r="AQ219" s="9">
        <v>1.7471840999999998E-2</v>
      </c>
      <c r="AR219" s="10">
        <v>3.1484379999999999E-3</v>
      </c>
    </row>
    <row r="220" spans="1:44" hidden="1" outlineLevel="1" x14ac:dyDescent="0.25">
      <c r="A220" s="52" t="s">
        <v>1898</v>
      </c>
      <c r="B220" s="20" t="str">
        <f>IFERROR(VLOOKUP(LEFT($A220,6),Data!$A:$F,2,FALSE),"")</f>
        <v>БЕ Озерки СЗ</v>
      </c>
      <c r="C220" s="4" t="str">
        <f>IFERROR(VLOOKUP(LEFT($A220,6),Data!$A:$F,4,FALSE),"")</f>
        <v>Озерки</v>
      </c>
      <c r="D220" s="4" t="str">
        <f>IFERROR(VLOOKUP(LEFT($A220,6),Data!$A:$F,5,FALSE),"")</f>
        <v>Стрит</v>
      </c>
      <c r="E220" s="4" t="str">
        <f>IFERROR(VLOOKUP(LEFT($A220,6),Data!$A:$F,8,FALSE),"")</f>
        <v/>
      </c>
      <c r="F220" s="4" t="str">
        <f>IFERROR(VLOOKUP(LEFT($A220,6),Data!$A:$F,7,FALSE),"")</f>
        <v/>
      </c>
      <c r="G220" s="4" t="str">
        <f>IFERROR(VLOOKUP(LEFT($A220,6),Data!$A:$F,6,FALSE),"")</f>
        <v>ОФТ</v>
      </c>
      <c r="H220" s="4" t="str">
        <f>IFERROR(VLOOKUP(LEFT($A220,6),Data!$A:$F,9,FALSE),"")</f>
        <v/>
      </c>
      <c r="I220" s="21" t="str">
        <f>IFERROR(VLOOKUP(LEFT($A220,6),Data!$A:$F,10,FALSE),"")</f>
        <v/>
      </c>
      <c r="J220" s="6" t="str">
        <f>IFERROR(VLOOKUP(LEFT($A220,6),Data!$A:$F,13,FALSE),"")</f>
        <v/>
      </c>
      <c r="K220" s="21" t="str">
        <f>IFERROR(VLOOKUP(LEFT($A220,6),Data!$A:$F,14,FALSE),"")</f>
        <v/>
      </c>
      <c r="L220" s="6">
        <v>1</v>
      </c>
      <c r="M220" s="4">
        <v>28612583.25</v>
      </c>
      <c r="N220" s="4">
        <v>78039</v>
      </c>
      <c r="O220" s="4">
        <f t="shared" si="3"/>
        <v>366.6446680505901</v>
      </c>
      <c r="P220" s="56">
        <v>50.7</v>
      </c>
      <c r="Q220" s="27">
        <v>0.44693722667454661</v>
      </c>
      <c r="R220" s="28">
        <v>0.37100262421157421</v>
      </c>
      <c r="S220" s="29">
        <v>0.18206014911387919</v>
      </c>
      <c r="T220" s="8">
        <v>0.122458436</v>
      </c>
      <c r="U220" s="9">
        <v>1.7389811000000002E-2</v>
      </c>
      <c r="V220" s="9">
        <v>8.6106140000000008E-3</v>
      </c>
      <c r="W220" s="9">
        <v>1.341149E-2</v>
      </c>
      <c r="X220" s="9">
        <v>2.3806714E-2</v>
      </c>
      <c r="Y220" s="9">
        <v>4.7647149999999999E-2</v>
      </c>
      <c r="Z220" s="9">
        <v>1.7209137999999999E-2</v>
      </c>
      <c r="AA220" s="9">
        <v>3.2741290999999999E-2</v>
      </c>
      <c r="AB220" s="9">
        <v>3.1197782E-2</v>
      </c>
      <c r="AC220" s="9">
        <v>6.9380000999999997E-2</v>
      </c>
      <c r="AD220" s="9">
        <v>0.11875200399999999</v>
      </c>
      <c r="AE220" s="9">
        <v>4.0111141000000003E-2</v>
      </c>
      <c r="AF220" s="9">
        <v>4.9615070999999997E-2</v>
      </c>
      <c r="AG220" s="9">
        <v>2.4504411E-2</v>
      </c>
      <c r="AH220" s="9">
        <v>1.549029E-2</v>
      </c>
      <c r="AI220" s="9">
        <v>0.18217920400000001</v>
      </c>
      <c r="AJ220" s="9">
        <v>1.95722E-3</v>
      </c>
      <c r="AK220" s="9">
        <v>8.6105046000000005E-2</v>
      </c>
      <c r="AL220" s="9">
        <v>6.971901E-3</v>
      </c>
      <c r="AM220" s="9">
        <v>3.8108874000000001E-2</v>
      </c>
      <c r="AN220" s="9">
        <v>4.3831149999999999E-3</v>
      </c>
      <c r="AO220" s="9">
        <v>9.338832E-3</v>
      </c>
      <c r="AP220" s="9">
        <v>1.2022674000000001E-2</v>
      </c>
      <c r="AQ220" s="9">
        <v>2.0010578000000001E-2</v>
      </c>
      <c r="AR220" s="10">
        <v>6.5972130000000002E-3</v>
      </c>
    </row>
    <row r="221" spans="1:44" collapsed="1" x14ac:dyDescent="0.25">
      <c r="A221" s="51" t="s">
        <v>1974</v>
      </c>
      <c r="B221" s="45" t="str">
        <f>IFERROR(VLOOKUP(LEFT($A221,6),Data!$A:$F,2,FALSE),"")</f>
        <v/>
      </c>
      <c r="C221" s="46" t="str">
        <f>IFERROR(VLOOKUP(LEFT($A221,6),Data!$A:$F,4,FALSE),"")</f>
        <v/>
      </c>
      <c r="D221" s="46" t="str">
        <f>IFERROR(VLOOKUP(LEFT($A221,6),Data!$A:$F,5,FALSE),"")</f>
        <v/>
      </c>
      <c r="E221" s="46" t="str">
        <f>IFERROR(VLOOKUP(LEFT($A221,6),Data!$A:$F,8,FALSE),"")</f>
        <v/>
      </c>
      <c r="F221" s="46" t="str">
        <f>IFERROR(VLOOKUP(LEFT($A221,6),Data!$A:$F,7,FALSE),"")</f>
        <v/>
      </c>
      <c r="G221" s="46" t="str">
        <f>IFERROR(VLOOKUP(LEFT($A221,6),Data!$A:$F,6,FALSE),"")</f>
        <v/>
      </c>
      <c r="H221" s="46" t="str">
        <f>IFERROR(VLOOKUP(LEFT($A221,6),Data!$A:$F,9,FALSE),"")</f>
        <v/>
      </c>
      <c r="I221" s="47" t="str">
        <f>IFERROR(VLOOKUP(LEFT($A221,6),Data!$A:$F,10,FALSE),"")</f>
        <v/>
      </c>
      <c r="J221" s="17" t="str">
        <f>IFERROR(VLOOKUP(LEFT($A221,6),Data!$A:$F,13,FALSE),"")</f>
        <v/>
      </c>
      <c r="K221" s="47" t="str">
        <f>IFERROR(VLOOKUP(LEFT($A221,6),Data!$A:$F,14,FALSE),"")</f>
        <v/>
      </c>
      <c r="L221" s="17">
        <v>87</v>
      </c>
      <c r="M221" s="46">
        <v>18036057.173218403</v>
      </c>
      <c r="N221" s="46">
        <v>48983.103448275862</v>
      </c>
      <c r="O221" s="46">
        <f t="shared" si="3"/>
        <v>368.20976833907093</v>
      </c>
      <c r="P221" s="55">
        <v>40.07160919540231</v>
      </c>
      <c r="Q221" s="24">
        <v>0.45657323499781499</v>
      </c>
      <c r="R221" s="25">
        <v>0.35778251397877631</v>
      </c>
      <c r="S221" s="26">
        <v>0.1856442510234087</v>
      </c>
      <c r="T221" s="33">
        <v>0.11885068564367814</v>
      </c>
      <c r="U221" s="34">
        <v>2.1371616632183905E-2</v>
      </c>
      <c r="V221" s="34">
        <v>1.1365147195402296E-2</v>
      </c>
      <c r="W221" s="34">
        <v>1.0198292103448275E-2</v>
      </c>
      <c r="X221" s="34">
        <v>2.5073482436781612E-2</v>
      </c>
      <c r="Y221" s="34">
        <v>6.1344144494252906E-2</v>
      </c>
      <c r="Z221" s="34">
        <v>1.6536864091954023E-2</v>
      </c>
      <c r="AA221" s="34">
        <v>3.7548993724137926E-2</v>
      </c>
      <c r="AB221" s="34">
        <v>4.3118986114942519E-2</v>
      </c>
      <c r="AC221" s="34">
        <v>6.4748694689655148E-2</v>
      </c>
      <c r="AD221" s="34">
        <v>0.11227518121839085</v>
      </c>
      <c r="AE221" s="34">
        <v>4.094126113793102E-2</v>
      </c>
      <c r="AF221" s="34">
        <v>4.6514189137931025E-2</v>
      </c>
      <c r="AG221" s="34">
        <v>2.6221372505747145E-2</v>
      </c>
      <c r="AH221" s="34">
        <v>1.4690472862068964E-2</v>
      </c>
      <c r="AI221" s="34">
        <v>0.15933483572413798</v>
      </c>
      <c r="AJ221" s="34">
        <v>3.6954537701149423E-3</v>
      </c>
      <c r="AK221" s="34">
        <v>8.0482033321839092E-2</v>
      </c>
      <c r="AL221" s="34">
        <v>1.0696246248390806E-2</v>
      </c>
      <c r="AM221" s="34">
        <v>3.3970269321839081E-2</v>
      </c>
      <c r="AN221" s="34">
        <v>3.6848380689655171E-3</v>
      </c>
      <c r="AO221" s="34">
        <v>1.0316153850574713E-2</v>
      </c>
      <c r="AP221" s="34">
        <v>1.592830672413793E-2</v>
      </c>
      <c r="AQ221" s="34">
        <v>2.6737975091954018E-2</v>
      </c>
      <c r="AR221" s="35">
        <v>4.3545042528735619E-3</v>
      </c>
    </row>
    <row r="222" spans="1:44" hidden="1" outlineLevel="1" x14ac:dyDescent="0.25">
      <c r="A222" s="52" t="s">
        <v>188</v>
      </c>
      <c r="B222" s="20" t="str">
        <f>IFERROR(VLOOKUP(LEFT($A222,6),Data!$A:$F,2,FALSE),"")</f>
        <v>БЕ Центр</v>
      </c>
      <c r="C222" s="4" t="str">
        <f>IFERROR(VLOOKUP(LEFT($A222,6),Data!$A:$F,4,FALSE),"")</f>
        <v>Озерки</v>
      </c>
      <c r="D222" s="4" t="str">
        <f>IFERROR(VLOOKUP(LEFT($A222,6),Data!$A:$F,5,FALSE),"")</f>
        <v>Стрит</v>
      </c>
      <c r="E222" s="4" t="str">
        <f>IFERROR(VLOOKUP(LEFT($A222,6),Data!$A:$F,8,FALSE),"")</f>
        <v/>
      </c>
      <c r="F222" s="4" t="str">
        <f>IFERROR(VLOOKUP(LEFT($A222,6),Data!$A:$F,7,FALSE),"")</f>
        <v/>
      </c>
      <c r="G222" s="4" t="str">
        <f>IFERROR(VLOOKUP(LEFT($A222,6),Data!$A:$F,6,FALSE),"")</f>
        <v>ЗФТ</v>
      </c>
      <c r="H222" s="4" t="str">
        <f>IFERROR(VLOOKUP(LEFT($A222,6),Data!$A:$F,9,FALSE),"")</f>
        <v/>
      </c>
      <c r="I222" s="21" t="str">
        <f>IFERROR(VLOOKUP(LEFT($A222,6),Data!$A:$F,10,FALSE),"")</f>
        <v/>
      </c>
      <c r="J222" s="6" t="str">
        <f>IFERROR(VLOOKUP(LEFT($A222,6),Data!$A:$F,13,FALSE),"")</f>
        <v/>
      </c>
      <c r="K222" s="21" t="str">
        <f>IFERROR(VLOOKUP(LEFT($A222,6),Data!$A:$F,14,FALSE),"")</f>
        <v/>
      </c>
      <c r="L222" s="6">
        <v>1</v>
      </c>
      <c r="M222" s="4">
        <v>18090575.010000002</v>
      </c>
      <c r="N222" s="4">
        <v>61655</v>
      </c>
      <c r="O222" s="4">
        <f t="shared" si="3"/>
        <v>293.41618700835295</v>
      </c>
      <c r="P222" s="56">
        <v>44.3</v>
      </c>
      <c r="Q222" s="27">
        <v>0.40388563163636021</v>
      </c>
      <c r="R222" s="28">
        <v>0.37240097311259301</v>
      </c>
      <c r="S222" s="29">
        <v>0.2237133952510468</v>
      </c>
      <c r="T222" s="8">
        <v>0.162226708</v>
      </c>
      <c r="U222" s="9">
        <v>2.2652256999999999E-2</v>
      </c>
      <c r="V222" s="9">
        <v>5.714238E-3</v>
      </c>
      <c r="W222" s="9">
        <v>7.1629459999999999E-3</v>
      </c>
      <c r="X222" s="9">
        <v>2.5889677999999999E-2</v>
      </c>
      <c r="Y222" s="9">
        <v>5.3094693999999998E-2</v>
      </c>
      <c r="Z222" s="9">
        <v>1.8727677000000002E-2</v>
      </c>
      <c r="AA222" s="9">
        <v>5.0508396999999997E-2</v>
      </c>
      <c r="AB222" s="9">
        <v>5.3689354000000002E-2</v>
      </c>
      <c r="AC222" s="9">
        <v>6.0311647000000003E-2</v>
      </c>
      <c r="AD222" s="9">
        <v>0.102183335</v>
      </c>
      <c r="AE222" s="9">
        <v>4.4291100999999999E-2</v>
      </c>
      <c r="AF222" s="9">
        <v>4.6666796000000003E-2</v>
      </c>
      <c r="AG222" s="9">
        <v>2.3890109E-2</v>
      </c>
      <c r="AH222" s="9">
        <v>1.1806356E-2</v>
      </c>
      <c r="AI222" s="9">
        <v>0.15013238100000001</v>
      </c>
      <c r="AJ222" s="9">
        <v>3.534227E-3</v>
      </c>
      <c r="AK222" s="9">
        <v>5.6665348999999997E-2</v>
      </c>
      <c r="AL222" s="9">
        <v>2.4356900000000001E-4</v>
      </c>
      <c r="AM222" s="9">
        <v>2.7458112999999999E-2</v>
      </c>
      <c r="AN222" s="9">
        <v>2.5763230000000002E-3</v>
      </c>
      <c r="AO222" s="9">
        <v>1.8688751E-2</v>
      </c>
      <c r="AP222" s="9">
        <v>2.1484808000000001E-2</v>
      </c>
      <c r="AQ222" s="9">
        <v>2.7164520000000001E-2</v>
      </c>
      <c r="AR222" s="10">
        <v>3.2366650000000001E-3</v>
      </c>
    </row>
    <row r="223" spans="1:44" hidden="1" outlineLevel="1" x14ac:dyDescent="0.25">
      <c r="A223" s="52" t="s">
        <v>192</v>
      </c>
      <c r="B223" s="20" t="str">
        <f>IFERROR(VLOOKUP(LEFT($A223,6),Data!$A:$F,2,FALSE),"")</f>
        <v>БЕ Центр</v>
      </c>
      <c r="C223" s="4" t="str">
        <f>IFERROR(VLOOKUP(LEFT($A223,6),Data!$A:$F,4,FALSE),"")</f>
        <v>Аптека.ру</v>
      </c>
      <c r="D223" s="4" t="str">
        <f>IFERROR(VLOOKUP(LEFT($A223,6),Data!$A:$F,5,FALSE),"")</f>
        <v>Стрит</v>
      </c>
      <c r="E223" s="4" t="str">
        <f>IFERROR(VLOOKUP(LEFT($A223,6),Data!$A:$F,8,FALSE),"")</f>
        <v/>
      </c>
      <c r="F223" s="4" t="str">
        <f>IFERROR(VLOOKUP(LEFT($A223,6),Data!$A:$F,7,FALSE),"")</f>
        <v/>
      </c>
      <c r="G223" s="4" t="str">
        <f>IFERROR(VLOOKUP(LEFT($A223,6),Data!$A:$F,6,FALSE),"")</f>
        <v>ЗФТ</v>
      </c>
      <c r="H223" s="4" t="str">
        <f>IFERROR(VLOOKUP(LEFT($A223,6),Data!$A:$F,9,FALSE),"")</f>
        <v/>
      </c>
      <c r="I223" s="21" t="str">
        <f>IFERROR(VLOOKUP(LEFT($A223,6),Data!$A:$F,10,FALSE),"")</f>
        <v/>
      </c>
      <c r="J223" s="6" t="str">
        <f>IFERROR(VLOOKUP(LEFT($A223,6),Data!$A:$F,13,FALSE),"")</f>
        <v/>
      </c>
      <c r="K223" s="21" t="str">
        <f>IFERROR(VLOOKUP(LEFT($A223,6),Data!$A:$F,14,FALSE),"")</f>
        <v/>
      </c>
      <c r="L223" s="6">
        <v>1</v>
      </c>
      <c r="M223" s="4">
        <v>8515234.6600000001</v>
      </c>
      <c r="N223" s="4">
        <v>34151</v>
      </c>
      <c r="O223" s="4">
        <f t="shared" si="3"/>
        <v>249.34071213141635</v>
      </c>
      <c r="P223" s="56">
        <v>37.299999999999997</v>
      </c>
      <c r="Q223" s="27">
        <v>0.38313258326366889</v>
      </c>
      <c r="R223" s="28">
        <v>0.40004820271879898</v>
      </c>
      <c r="S223" s="29">
        <v>0.21681921401753201</v>
      </c>
      <c r="T223" s="8">
        <v>0.12203151299999999</v>
      </c>
      <c r="U223" s="9">
        <v>1.2854189E-2</v>
      </c>
      <c r="V223" s="9">
        <v>8.46447E-3</v>
      </c>
      <c r="W223" s="9">
        <v>6.5430940000000002E-3</v>
      </c>
      <c r="X223" s="9">
        <v>2.6909280000000001E-2</v>
      </c>
      <c r="Y223" s="9">
        <v>5.1874760999999998E-2</v>
      </c>
      <c r="Z223" s="9">
        <v>2.0262967E-2</v>
      </c>
      <c r="AA223" s="9">
        <v>4.0429898999999998E-2</v>
      </c>
      <c r="AB223" s="9">
        <v>5.3109561E-2</v>
      </c>
      <c r="AC223" s="9">
        <v>5.3685529000000003E-2</v>
      </c>
      <c r="AD223" s="9">
        <v>0.109510237</v>
      </c>
      <c r="AE223" s="9">
        <v>5.1746793999999999E-2</v>
      </c>
      <c r="AF223" s="9">
        <v>4.8237869000000003E-2</v>
      </c>
      <c r="AG223" s="9">
        <v>2.2025712999999999E-2</v>
      </c>
      <c r="AH223" s="9">
        <v>1.0976724E-2</v>
      </c>
      <c r="AI223" s="9">
        <v>0.20007145000000001</v>
      </c>
      <c r="AJ223" s="9">
        <v>1.1928213E-2</v>
      </c>
      <c r="AK223" s="9">
        <v>5.350543E-2</v>
      </c>
      <c r="AL223" s="9">
        <v>7.9201200000000003E-5</v>
      </c>
      <c r="AM223" s="9">
        <v>2.0227414999999999E-2</v>
      </c>
      <c r="AN223" s="9">
        <v>4.4710330000000001E-3</v>
      </c>
      <c r="AO223" s="9">
        <v>1.1792690999999999E-2</v>
      </c>
      <c r="AP223" s="9">
        <v>2.0693947000000001E-2</v>
      </c>
      <c r="AQ223" s="9">
        <v>3.6708381999999998E-2</v>
      </c>
      <c r="AR223" s="10">
        <v>1.8596350000000001E-3</v>
      </c>
    </row>
    <row r="224" spans="1:44" hidden="1" outlineLevel="1" x14ac:dyDescent="0.25">
      <c r="A224" s="52" t="s">
        <v>194</v>
      </c>
      <c r="B224" s="20" t="str">
        <f>IFERROR(VLOOKUP(LEFT($A224,6),Data!$A:$F,2,FALSE),"")</f>
        <v>БЕ Юг</v>
      </c>
      <c r="C224" s="4" t="str">
        <f>IFERROR(VLOOKUP(LEFT($A224,6),Data!$A:$F,4,FALSE),"")</f>
        <v>Озерки</v>
      </c>
      <c r="D224" s="4" t="str">
        <f>IFERROR(VLOOKUP(LEFT($A224,6),Data!$A:$F,5,FALSE),"")</f>
        <v>Стрит</v>
      </c>
      <c r="E224" s="4" t="str">
        <f>IFERROR(VLOOKUP(LEFT($A224,6),Data!$A:$F,8,FALSE),"")</f>
        <v/>
      </c>
      <c r="F224" s="4" t="str">
        <f>IFERROR(VLOOKUP(LEFT($A224,6),Data!$A:$F,7,FALSE),"")</f>
        <v/>
      </c>
      <c r="G224" s="4" t="str">
        <f>IFERROR(VLOOKUP(LEFT($A224,6),Data!$A:$F,6,FALSE),"")</f>
        <v>ЗФТ</v>
      </c>
      <c r="H224" s="4" t="str">
        <f>IFERROR(VLOOKUP(LEFT($A224,6),Data!$A:$F,9,FALSE),"")</f>
        <v/>
      </c>
      <c r="I224" s="21" t="str">
        <f>IFERROR(VLOOKUP(LEFT($A224,6),Data!$A:$F,10,FALSE),"")</f>
        <v/>
      </c>
      <c r="J224" s="6" t="str">
        <f>IFERROR(VLOOKUP(LEFT($A224,6),Data!$A:$F,13,FALSE),"")</f>
        <v/>
      </c>
      <c r="K224" s="21" t="str">
        <f>IFERROR(VLOOKUP(LEFT($A224,6),Data!$A:$F,14,FALSE),"")</f>
        <v/>
      </c>
      <c r="L224" s="6">
        <v>1</v>
      </c>
      <c r="M224" s="4">
        <v>17929416.77</v>
      </c>
      <c r="N224" s="4">
        <v>52605</v>
      </c>
      <c r="O224" s="4">
        <f t="shared" si="3"/>
        <v>340.83103830434368</v>
      </c>
      <c r="P224" s="56">
        <v>87.7</v>
      </c>
      <c r="Q224" s="27">
        <v>0.45320983552403998</v>
      </c>
      <c r="R224" s="28">
        <v>0.35487385663287702</v>
      </c>
      <c r="S224" s="29">
        <v>0.19191630784308311</v>
      </c>
      <c r="T224" s="8">
        <v>0.105135982</v>
      </c>
      <c r="U224" s="9">
        <v>1.7174854999999999E-2</v>
      </c>
      <c r="V224" s="9">
        <v>1.3358706E-2</v>
      </c>
      <c r="W224" s="9">
        <v>1.1948517000000001E-2</v>
      </c>
      <c r="X224" s="9">
        <v>3.6653119999999997E-2</v>
      </c>
      <c r="Y224" s="9">
        <v>4.7558265000000002E-2</v>
      </c>
      <c r="Z224" s="9">
        <v>1.6281668999999999E-2</v>
      </c>
      <c r="AA224" s="9">
        <v>4.1945212000000003E-2</v>
      </c>
      <c r="AB224" s="9">
        <v>3.4480416999999999E-2</v>
      </c>
      <c r="AC224" s="9">
        <v>5.7945768000000002E-2</v>
      </c>
      <c r="AD224" s="9">
        <v>0.11537881899999999</v>
      </c>
      <c r="AE224" s="9">
        <v>4.5951184999999999E-2</v>
      </c>
      <c r="AF224" s="9">
        <v>4.3413987000000001E-2</v>
      </c>
      <c r="AG224" s="9">
        <v>2.1870833999999999E-2</v>
      </c>
      <c r="AH224" s="9">
        <v>1.4791357999999999E-2</v>
      </c>
      <c r="AI224" s="9">
        <v>0.17384099</v>
      </c>
      <c r="AJ224" s="9">
        <v>3.654006E-3</v>
      </c>
      <c r="AK224" s="9">
        <v>7.9885549E-2</v>
      </c>
      <c r="AL224" s="9">
        <v>3.5409563999999998E-2</v>
      </c>
      <c r="AM224" s="9">
        <v>2.7170118E-2</v>
      </c>
      <c r="AN224" s="9">
        <v>3.1471089999999999E-3</v>
      </c>
      <c r="AO224" s="9">
        <v>1.1355390999999999E-2</v>
      </c>
      <c r="AP224" s="9">
        <v>1.4560274E-2</v>
      </c>
      <c r="AQ224" s="9">
        <v>2.4409258E-2</v>
      </c>
      <c r="AR224" s="10">
        <v>2.679046E-3</v>
      </c>
    </row>
    <row r="225" spans="1:44" hidden="1" outlineLevel="1" x14ac:dyDescent="0.25">
      <c r="A225" s="52" t="s">
        <v>198</v>
      </c>
      <c r="B225" s="20" t="str">
        <f>IFERROR(VLOOKUP(LEFT($A225,6),Data!$A:$F,2,FALSE),"")</f>
        <v>БЕ Юг</v>
      </c>
      <c r="C225" s="4" t="str">
        <f>IFERROR(VLOOKUP(LEFT($A225,6),Data!$A:$F,4,FALSE),"")</f>
        <v>Аптека.ру</v>
      </c>
      <c r="D225" s="4" t="str">
        <f>IFERROR(VLOOKUP(LEFT($A225,6),Data!$A:$F,5,FALSE),"")</f>
        <v>Стрит</v>
      </c>
      <c r="E225" s="4" t="str">
        <f>IFERROR(VLOOKUP(LEFT($A225,6),Data!$A:$F,8,FALSE),"")</f>
        <v/>
      </c>
      <c r="F225" s="4" t="str">
        <f>IFERROR(VLOOKUP(LEFT($A225,6),Data!$A:$F,7,FALSE),"")</f>
        <v/>
      </c>
      <c r="G225" s="4" t="str">
        <f>IFERROR(VLOOKUP(LEFT($A225,6),Data!$A:$F,6,FALSE),"")</f>
        <v>ЗФТ</v>
      </c>
      <c r="H225" s="4" t="str">
        <f>IFERROR(VLOOKUP(LEFT($A225,6),Data!$A:$F,9,FALSE),"")</f>
        <v/>
      </c>
      <c r="I225" s="21" t="str">
        <f>IFERROR(VLOOKUP(LEFT($A225,6),Data!$A:$F,10,FALSE),"")</f>
        <v/>
      </c>
      <c r="J225" s="6" t="str">
        <f>IFERROR(VLOOKUP(LEFT($A225,6),Data!$A:$F,13,FALSE),"")</f>
        <v/>
      </c>
      <c r="K225" s="21" t="str">
        <f>IFERROR(VLOOKUP(LEFT($A225,6),Data!$A:$F,14,FALSE),"")</f>
        <v/>
      </c>
      <c r="L225" s="6">
        <v>1</v>
      </c>
      <c r="M225" s="4">
        <v>12310232.83</v>
      </c>
      <c r="N225" s="4">
        <v>37291</v>
      </c>
      <c r="O225" s="4">
        <f t="shared" si="3"/>
        <v>330.11270360140514</v>
      </c>
      <c r="P225" s="56">
        <v>53.6</v>
      </c>
      <c r="Q225" s="27">
        <v>0.43844210939058742</v>
      </c>
      <c r="R225" s="28">
        <v>0.36778135873943352</v>
      </c>
      <c r="S225" s="29">
        <v>0.19377653186997909</v>
      </c>
      <c r="T225" s="8">
        <v>0.11016917</v>
      </c>
      <c r="U225" s="9">
        <v>1.2850001E-2</v>
      </c>
      <c r="V225" s="9">
        <v>1.4245117E-2</v>
      </c>
      <c r="W225" s="9">
        <v>8.2962260000000003E-3</v>
      </c>
      <c r="X225" s="9">
        <v>4.0373947E-2</v>
      </c>
      <c r="Y225" s="9">
        <v>5.3873450000000003E-2</v>
      </c>
      <c r="Z225" s="9">
        <v>1.5096892000000001E-2</v>
      </c>
      <c r="AA225" s="9">
        <v>4.8794230000000001E-2</v>
      </c>
      <c r="AB225" s="9">
        <v>3.4352411999999999E-2</v>
      </c>
      <c r="AC225" s="9">
        <v>5.5710136E-2</v>
      </c>
      <c r="AD225" s="9">
        <v>0.115685096</v>
      </c>
      <c r="AE225" s="9">
        <v>4.3301684999999999E-2</v>
      </c>
      <c r="AF225" s="9">
        <v>4.7705764999999997E-2</v>
      </c>
      <c r="AG225" s="9">
        <v>3.0144145000000001E-2</v>
      </c>
      <c r="AH225" s="9">
        <v>1.4493069000000001E-2</v>
      </c>
      <c r="AI225" s="9">
        <v>0.17340070399999999</v>
      </c>
      <c r="AJ225" s="9">
        <v>4.1110139999999996E-3</v>
      </c>
      <c r="AK225" s="9">
        <v>8.0553468000000003E-2</v>
      </c>
      <c r="AL225" s="9">
        <v>9.2324399999999997E-3</v>
      </c>
      <c r="AM225" s="9">
        <v>3.7901282000000001E-2</v>
      </c>
      <c r="AN225" s="9">
        <v>4.5782560000000002E-3</v>
      </c>
      <c r="AO225" s="9">
        <v>4.3118990000000001E-3</v>
      </c>
      <c r="AP225" s="9">
        <v>1.0334922E-2</v>
      </c>
      <c r="AQ225" s="9">
        <v>2.7018059000000001E-2</v>
      </c>
      <c r="AR225" s="10">
        <v>3.466612E-3</v>
      </c>
    </row>
    <row r="226" spans="1:44" hidden="1" outlineLevel="1" x14ac:dyDescent="0.25">
      <c r="A226" s="52" t="s">
        <v>244</v>
      </c>
      <c r="B226" s="20" t="str">
        <f>IFERROR(VLOOKUP(LEFT($A226,6),Data!$A:$F,2,FALSE),"")</f>
        <v>БЕ Юг</v>
      </c>
      <c r="C226" s="4" t="str">
        <f>IFERROR(VLOOKUP(LEFT($A226,6),Data!$A:$F,4,FALSE),"")</f>
        <v>Аптека.ру</v>
      </c>
      <c r="D226" s="4" t="str">
        <f>IFERROR(VLOOKUP(LEFT($A226,6),Data!$A:$F,5,FALSE),"")</f>
        <v>Стрит</v>
      </c>
      <c r="E226" s="4" t="str">
        <f>IFERROR(VLOOKUP(LEFT($A226,6),Data!$A:$F,8,FALSE),"")</f>
        <v/>
      </c>
      <c r="F226" s="4" t="str">
        <f>IFERROR(VLOOKUP(LEFT($A226,6),Data!$A:$F,7,FALSE),"")</f>
        <v/>
      </c>
      <c r="G226" s="4" t="str">
        <f>IFERROR(VLOOKUP(LEFT($A226,6),Data!$A:$F,6,FALSE),"")</f>
        <v>ЗФТ</v>
      </c>
      <c r="H226" s="4" t="str">
        <f>IFERROR(VLOOKUP(LEFT($A226,6),Data!$A:$F,9,FALSE),"")</f>
        <v/>
      </c>
      <c r="I226" s="21" t="str">
        <f>IFERROR(VLOOKUP(LEFT($A226,6),Data!$A:$F,10,FALSE),"")</f>
        <v/>
      </c>
      <c r="J226" s="6" t="str">
        <f>IFERROR(VLOOKUP(LEFT($A226,6),Data!$A:$F,13,FALSE),"")</f>
        <v/>
      </c>
      <c r="K226" s="21" t="str">
        <f>IFERROR(VLOOKUP(LEFT($A226,6),Data!$A:$F,14,FALSE),"")</f>
        <v/>
      </c>
      <c r="L226" s="6">
        <v>1</v>
      </c>
      <c r="M226" s="4">
        <v>11146803.789999999</v>
      </c>
      <c r="N226" s="4">
        <v>36338</v>
      </c>
      <c r="O226" s="4">
        <f t="shared" si="3"/>
        <v>306.75336534757002</v>
      </c>
      <c r="P226" s="56">
        <v>40</v>
      </c>
      <c r="Q226" s="27">
        <v>0.44130492789549958</v>
      </c>
      <c r="R226" s="28">
        <v>0.35632969085917282</v>
      </c>
      <c r="S226" s="29">
        <v>0.20236538124532771</v>
      </c>
      <c r="T226" s="8">
        <v>8.6413794000000002E-2</v>
      </c>
      <c r="U226" s="9">
        <v>1.8055023999999999E-2</v>
      </c>
      <c r="V226" s="9">
        <v>8.3684320000000003E-3</v>
      </c>
      <c r="W226" s="9">
        <v>4.9092850000000002E-3</v>
      </c>
      <c r="X226" s="9">
        <v>3.8625413999999997E-2</v>
      </c>
      <c r="Y226" s="9">
        <v>7.9911157999999996E-2</v>
      </c>
      <c r="Z226" s="9">
        <v>1.4301885E-2</v>
      </c>
      <c r="AA226" s="9">
        <v>3.5008663000000002E-2</v>
      </c>
      <c r="AB226" s="9">
        <v>1.5771632000000001E-2</v>
      </c>
      <c r="AC226" s="9">
        <v>8.4442032E-2</v>
      </c>
      <c r="AD226" s="9">
        <v>0.14564624800000001</v>
      </c>
      <c r="AE226" s="9">
        <v>4.5207789999999998E-2</v>
      </c>
      <c r="AF226" s="9">
        <v>3.7389780999999997E-2</v>
      </c>
      <c r="AG226" s="9">
        <v>5.4250673999999999E-2</v>
      </c>
      <c r="AH226" s="9">
        <v>1.626296E-2</v>
      </c>
      <c r="AI226" s="9">
        <v>0.143167976</v>
      </c>
      <c r="AJ226" s="9">
        <v>2.8206780000000001E-3</v>
      </c>
      <c r="AK226" s="9">
        <v>6.3213002000000004E-2</v>
      </c>
      <c r="AL226" s="9">
        <v>4.9826700000000002E-5</v>
      </c>
      <c r="AM226" s="9">
        <v>2.2808556000000001E-2</v>
      </c>
      <c r="AN226" s="9">
        <v>2.5356659999999998E-3</v>
      </c>
      <c r="AO226" s="9">
        <v>1.9874592999999999E-2</v>
      </c>
      <c r="AP226" s="9">
        <v>1.5364734999999999E-2</v>
      </c>
      <c r="AQ226" s="9">
        <v>4.0547877000000003E-2</v>
      </c>
      <c r="AR226" s="10">
        <v>5.0523190000000004E-3</v>
      </c>
    </row>
    <row r="227" spans="1:44" hidden="1" outlineLevel="1" x14ac:dyDescent="0.25">
      <c r="A227" s="52" t="s">
        <v>294</v>
      </c>
      <c r="B227" s="20" t="str">
        <f>IFERROR(VLOOKUP(LEFT($A227,6),Data!$A:$F,2,FALSE),"")</f>
        <v>БЕ Центр</v>
      </c>
      <c r="C227" s="4" t="str">
        <f>IFERROR(VLOOKUP(LEFT($A227,6),Data!$A:$F,4,FALSE),"")</f>
        <v>Аптека.ру</v>
      </c>
      <c r="D227" s="4" t="str">
        <f>IFERROR(VLOOKUP(LEFT($A227,6),Data!$A:$F,5,FALSE),"")</f>
        <v>Стрит</v>
      </c>
      <c r="E227" s="4" t="str">
        <f>IFERROR(VLOOKUP(LEFT($A227,6),Data!$A:$F,8,FALSE),"")</f>
        <v/>
      </c>
      <c r="F227" s="4" t="str">
        <f>IFERROR(VLOOKUP(LEFT($A227,6),Data!$A:$F,7,FALSE),"")</f>
        <v/>
      </c>
      <c r="G227" s="4" t="str">
        <f>IFERROR(VLOOKUP(LEFT($A227,6),Data!$A:$F,6,FALSE),"")</f>
        <v>ОФТ</v>
      </c>
      <c r="H227" s="4" t="str">
        <f>IFERROR(VLOOKUP(LEFT($A227,6),Data!$A:$F,9,FALSE),"")</f>
        <v/>
      </c>
      <c r="I227" s="21" t="str">
        <f>IFERROR(VLOOKUP(LEFT($A227,6),Data!$A:$F,10,FALSE),"")</f>
        <v/>
      </c>
      <c r="J227" s="6" t="str">
        <f>IFERROR(VLOOKUP(LEFT($A227,6),Data!$A:$F,13,FALSE),"")</f>
        <v/>
      </c>
      <c r="K227" s="21" t="str">
        <f>IFERROR(VLOOKUP(LEFT($A227,6),Data!$A:$F,14,FALSE),"")</f>
        <v/>
      </c>
      <c r="L227" s="6">
        <v>1</v>
      </c>
      <c r="M227" s="4">
        <v>12176072.57</v>
      </c>
      <c r="N227" s="4">
        <v>46503</v>
      </c>
      <c r="O227" s="4">
        <f t="shared" si="3"/>
        <v>261.8341304862052</v>
      </c>
      <c r="P227" s="56">
        <v>31.8</v>
      </c>
      <c r="Q227" s="27">
        <v>0.40079996710206811</v>
      </c>
      <c r="R227" s="28">
        <v>0.36866030320520249</v>
      </c>
      <c r="S227" s="29">
        <v>0.2305397296927294</v>
      </c>
      <c r="T227" s="8">
        <v>0.106906865</v>
      </c>
      <c r="U227" s="9">
        <v>1.8520538999999999E-2</v>
      </c>
      <c r="V227" s="9">
        <v>5.8435559999999998E-3</v>
      </c>
      <c r="W227" s="9">
        <v>7.2800260000000002E-3</v>
      </c>
      <c r="X227" s="9">
        <v>4.4799646999999998E-2</v>
      </c>
      <c r="Y227" s="9">
        <v>7.9526240999999998E-2</v>
      </c>
      <c r="Z227" s="9">
        <v>1.5930700999999999E-2</v>
      </c>
      <c r="AA227" s="9">
        <v>2.6764481999999999E-2</v>
      </c>
      <c r="AB227" s="9">
        <v>3.4093023E-2</v>
      </c>
      <c r="AC227" s="9">
        <v>6.9068905E-2</v>
      </c>
      <c r="AD227" s="9">
        <v>9.8203278000000005E-2</v>
      </c>
      <c r="AE227" s="9">
        <v>4.0006360999999997E-2</v>
      </c>
      <c r="AF227" s="9">
        <v>3.4526264000000001E-2</v>
      </c>
      <c r="AG227" s="9">
        <v>2.1571792999999999E-2</v>
      </c>
      <c r="AH227" s="9">
        <v>1.3140776E-2</v>
      </c>
      <c r="AI227" s="9">
        <v>0.165299221</v>
      </c>
      <c r="AJ227" s="9">
        <v>1.411228E-3</v>
      </c>
      <c r="AK227" s="9">
        <v>9.0612556999999996E-2</v>
      </c>
      <c r="AL227" s="9">
        <v>8.3908460000000004E-3</v>
      </c>
      <c r="AM227" s="9">
        <v>3.5943936000000003E-2</v>
      </c>
      <c r="AN227" s="9">
        <v>3.1710990000000001E-3</v>
      </c>
      <c r="AO227" s="9">
        <v>6.7958419999999999E-3</v>
      </c>
      <c r="AP227" s="9">
        <v>1.5767676000000001E-2</v>
      </c>
      <c r="AQ227" s="9">
        <v>4.9403796E-2</v>
      </c>
      <c r="AR227" s="10">
        <v>7.0213430000000002E-3</v>
      </c>
    </row>
    <row r="228" spans="1:44" hidden="1" outlineLevel="1" x14ac:dyDescent="0.25">
      <c r="A228" s="52" t="s">
        <v>350</v>
      </c>
      <c r="B228" s="20" t="str">
        <f>IFERROR(VLOOKUP(LEFT($A228,6),Data!$A:$F,2,FALSE),"")</f>
        <v>БЕ Москва</v>
      </c>
      <c r="C228" s="4" t="str">
        <f>IFERROR(VLOOKUP(LEFT($A228,6),Data!$A:$F,4,FALSE),"")</f>
        <v>Аптека.ру</v>
      </c>
      <c r="D228" s="4" t="str">
        <f>IFERROR(VLOOKUP(LEFT($A228,6),Data!$A:$F,5,FALSE),"")</f>
        <v>Стрит</v>
      </c>
      <c r="E228" s="4" t="str">
        <f>IFERROR(VLOOKUP(LEFT($A228,6),Data!$A:$F,8,FALSE),"")</f>
        <v/>
      </c>
      <c r="F228" s="4" t="str">
        <f>IFERROR(VLOOKUP(LEFT($A228,6),Data!$A:$F,7,FALSE),"")</f>
        <v/>
      </c>
      <c r="G228" s="4" t="str">
        <f>IFERROR(VLOOKUP(LEFT($A228,6),Data!$A:$F,6,FALSE),"")</f>
        <v>ЗФТ</v>
      </c>
      <c r="H228" s="4" t="str">
        <f>IFERROR(VLOOKUP(LEFT($A228,6),Data!$A:$F,9,FALSE),"")</f>
        <v/>
      </c>
      <c r="I228" s="21" t="str">
        <f>IFERROR(VLOOKUP(LEFT($A228,6),Data!$A:$F,10,FALSE),"")</f>
        <v/>
      </c>
      <c r="J228" s="6" t="str">
        <f>IFERROR(VLOOKUP(LEFT($A228,6),Data!$A:$F,13,FALSE),"")</f>
        <v/>
      </c>
      <c r="K228" s="21" t="str">
        <f>IFERROR(VLOOKUP(LEFT($A228,6),Data!$A:$F,14,FALSE),"")</f>
        <v/>
      </c>
      <c r="L228" s="6">
        <v>1</v>
      </c>
      <c r="M228" s="4">
        <v>30999799.920000002</v>
      </c>
      <c r="N228" s="4">
        <v>62211</v>
      </c>
      <c r="O228" s="4">
        <f t="shared" si="3"/>
        <v>498.30094227708929</v>
      </c>
      <c r="P228" s="56">
        <v>34.700000000000003</v>
      </c>
      <c r="Q228" s="27">
        <v>0.52277896808452518</v>
      </c>
      <c r="R228" s="28">
        <v>0.34786157910610799</v>
      </c>
      <c r="S228" s="29">
        <v>0.12935945280936681</v>
      </c>
      <c r="T228" s="8">
        <v>6.6682742000000003E-2</v>
      </c>
      <c r="U228" s="9">
        <v>1.6881631000000001E-2</v>
      </c>
      <c r="V228" s="9">
        <v>4.7143579999999997E-2</v>
      </c>
      <c r="W228" s="9">
        <v>6.9472429999999996E-3</v>
      </c>
      <c r="X228" s="9">
        <v>2.0593336E-2</v>
      </c>
      <c r="Y228" s="9">
        <v>6.8620907999999994E-2</v>
      </c>
      <c r="Z228" s="9">
        <v>1.2550792E-2</v>
      </c>
      <c r="AA228" s="9">
        <v>3.6551944000000003E-2</v>
      </c>
      <c r="AB228" s="9">
        <v>3.7144268000000001E-2</v>
      </c>
      <c r="AC228" s="9">
        <v>5.3050505999999997E-2</v>
      </c>
      <c r="AD228" s="9">
        <v>9.5249355999999993E-2</v>
      </c>
      <c r="AE228" s="9">
        <v>3.2637181000000001E-2</v>
      </c>
      <c r="AF228" s="9">
        <v>4.8470467000000003E-2</v>
      </c>
      <c r="AG228" s="9">
        <v>1.9491563999999999E-2</v>
      </c>
      <c r="AH228" s="9">
        <v>1.8181731E-2</v>
      </c>
      <c r="AI228" s="9">
        <v>0.16205834599999999</v>
      </c>
      <c r="AJ228" s="9">
        <v>3.4617229999999999E-3</v>
      </c>
      <c r="AK228" s="9">
        <v>9.9114091000000001E-2</v>
      </c>
      <c r="AL228" s="9">
        <v>4.6817042000000003E-2</v>
      </c>
      <c r="AM228" s="9">
        <v>4.9533391000000003E-2</v>
      </c>
      <c r="AN228" s="9">
        <v>4.3282700000000004E-3</v>
      </c>
      <c r="AO228" s="9">
        <v>6.8556040000000004E-3</v>
      </c>
      <c r="AP228" s="9">
        <v>1.5632468E-2</v>
      </c>
      <c r="AQ228" s="9">
        <v>2.7867896999999999E-2</v>
      </c>
      <c r="AR228" s="10">
        <v>4.1339219999999999E-3</v>
      </c>
    </row>
    <row r="229" spans="1:44" hidden="1" outlineLevel="1" x14ac:dyDescent="0.25">
      <c r="A229" s="52" t="s">
        <v>352</v>
      </c>
      <c r="B229" s="20" t="str">
        <f>IFERROR(VLOOKUP(LEFT($A229,6),Data!$A:$F,2,FALSE),"")</f>
        <v>БЕ Центр</v>
      </c>
      <c r="C229" s="4" t="str">
        <f>IFERROR(VLOOKUP(LEFT($A229,6),Data!$A:$F,4,FALSE),"")</f>
        <v>Озерки</v>
      </c>
      <c r="D229" s="4" t="str">
        <f>IFERROR(VLOOKUP(LEFT($A229,6),Data!$A:$F,5,FALSE),"")</f>
        <v>Стрит</v>
      </c>
      <c r="E229" s="4" t="str">
        <f>IFERROR(VLOOKUP(LEFT($A229,6),Data!$A:$F,8,FALSE),"")</f>
        <v/>
      </c>
      <c r="F229" s="4" t="str">
        <f>IFERROR(VLOOKUP(LEFT($A229,6),Data!$A:$F,7,FALSE),"")</f>
        <v/>
      </c>
      <c r="G229" s="4" t="str">
        <f>IFERROR(VLOOKUP(LEFT($A229,6),Data!$A:$F,6,FALSE),"")</f>
        <v>ЗФТ</v>
      </c>
      <c r="H229" s="4" t="str">
        <f>IFERROR(VLOOKUP(LEFT($A229,6),Data!$A:$F,9,FALSE),"")</f>
        <v/>
      </c>
      <c r="I229" s="21" t="str">
        <f>IFERROR(VLOOKUP(LEFT($A229,6),Data!$A:$F,10,FALSE),"")</f>
        <v/>
      </c>
      <c r="J229" s="6" t="str">
        <f>IFERROR(VLOOKUP(LEFT($A229,6),Data!$A:$F,13,FALSE),"")</f>
        <v/>
      </c>
      <c r="K229" s="21" t="str">
        <f>IFERROR(VLOOKUP(LEFT($A229,6),Data!$A:$F,14,FALSE),"")</f>
        <v/>
      </c>
      <c r="L229" s="6">
        <v>1</v>
      </c>
      <c r="M229" s="4">
        <v>10989505.890000001</v>
      </c>
      <c r="N229" s="4">
        <v>41097</v>
      </c>
      <c r="O229" s="4">
        <f t="shared" si="3"/>
        <v>267.40409007956788</v>
      </c>
      <c r="P229" s="56">
        <v>47</v>
      </c>
      <c r="Q229" s="27">
        <v>0.39159730411978549</v>
      </c>
      <c r="R229" s="28">
        <v>0.39908616049375328</v>
      </c>
      <c r="S229" s="29">
        <v>0.20931653538646119</v>
      </c>
      <c r="T229" s="8">
        <v>0.13638375899999999</v>
      </c>
      <c r="U229" s="9">
        <v>1.5414209999999999E-2</v>
      </c>
      <c r="V229" s="9">
        <v>6.9397520000000004E-3</v>
      </c>
      <c r="W229" s="9">
        <v>5.9606080000000001E-3</v>
      </c>
      <c r="X229" s="9">
        <v>2.8916199E-2</v>
      </c>
      <c r="Y229" s="9">
        <v>4.5919000000000001E-2</v>
      </c>
      <c r="Z229" s="9">
        <v>1.2951047E-2</v>
      </c>
      <c r="AA229" s="9">
        <v>4.3950653999999999E-2</v>
      </c>
      <c r="AB229" s="9">
        <v>6.3262698000000006E-2</v>
      </c>
      <c r="AC229" s="9">
        <v>4.6174013999999999E-2</v>
      </c>
      <c r="AD229" s="9">
        <v>0.100820444</v>
      </c>
      <c r="AE229" s="9">
        <v>5.9143460000000002E-2</v>
      </c>
      <c r="AF229" s="9">
        <v>4.4859731999999999E-2</v>
      </c>
      <c r="AG229" s="9">
        <v>2.4085743999999999E-2</v>
      </c>
      <c r="AH229" s="9">
        <v>8.7899020000000005E-3</v>
      </c>
      <c r="AI229" s="9">
        <v>0.18725371900000001</v>
      </c>
      <c r="AJ229" s="9">
        <v>1.0518035E-2</v>
      </c>
      <c r="AK229" s="9">
        <v>6.0472289999999998E-2</v>
      </c>
      <c r="AL229" s="9">
        <v>2.7537299999999998E-4</v>
      </c>
      <c r="AM229" s="9">
        <v>2.7810367999999999E-2</v>
      </c>
      <c r="AN229" s="9">
        <v>4.7676079999999996E-3</v>
      </c>
      <c r="AO229" s="9">
        <v>1.0053993000000001E-2</v>
      </c>
      <c r="AP229" s="9">
        <v>2.1965285000000001E-2</v>
      </c>
      <c r="AQ229" s="9">
        <v>3.0068398999999999E-2</v>
      </c>
      <c r="AR229" s="10">
        <v>3.2437059999999998E-3</v>
      </c>
    </row>
    <row r="230" spans="1:44" hidden="1" outlineLevel="1" x14ac:dyDescent="0.25">
      <c r="A230" s="52" t="s">
        <v>381</v>
      </c>
      <c r="B230" s="20" t="str">
        <f>IFERROR(VLOOKUP(LEFT($A230,6),Data!$A:$F,2,FALSE),"")</f>
        <v>БЕ Самсон Москва</v>
      </c>
      <c r="C230" s="4" t="str">
        <f>IFERROR(VLOOKUP(LEFT($A230,6),Data!$A:$F,4,FALSE),"")</f>
        <v>Самсон Фарма</v>
      </c>
      <c r="D230" s="4" t="str">
        <f>IFERROR(VLOOKUP(LEFT($A230,6),Data!$A:$F,5,FALSE),"")</f>
        <v>Стрит</v>
      </c>
      <c r="E230" s="4" t="str">
        <f>IFERROR(VLOOKUP(LEFT($A230,6),Data!$A:$F,8,FALSE),"")</f>
        <v/>
      </c>
      <c r="F230" s="4" t="str">
        <f>IFERROR(VLOOKUP(LEFT($A230,6),Data!$A:$F,7,FALSE),"")</f>
        <v/>
      </c>
      <c r="G230" s="4" t="str">
        <f>IFERROR(VLOOKUP(LEFT($A230,6),Data!$A:$F,6,FALSE),"")</f>
        <v>ЗФТ</v>
      </c>
      <c r="H230" s="4" t="str">
        <f>IFERROR(VLOOKUP(LEFT($A230,6),Data!$A:$F,9,FALSE),"")</f>
        <v/>
      </c>
      <c r="I230" s="21" t="str">
        <f>IFERROR(VLOOKUP(LEFT($A230,6),Data!$A:$F,10,FALSE),"")</f>
        <v/>
      </c>
      <c r="J230" s="6" t="str">
        <f>IFERROR(VLOOKUP(LEFT($A230,6),Data!$A:$F,13,FALSE),"")</f>
        <v/>
      </c>
      <c r="K230" s="21" t="str">
        <f>IFERROR(VLOOKUP(LEFT($A230,6),Data!$A:$F,14,FALSE),"")</f>
        <v/>
      </c>
      <c r="L230" s="6">
        <v>1</v>
      </c>
      <c r="M230" s="4">
        <v>27428385.859999999</v>
      </c>
      <c r="N230" s="4">
        <v>45931</v>
      </c>
      <c r="O230" s="4">
        <f t="shared" si="3"/>
        <v>597.16500533408805</v>
      </c>
      <c r="P230" s="56">
        <v>85.3</v>
      </c>
      <c r="Q230" s="27">
        <v>0.55953889019752834</v>
      </c>
      <c r="R230" s="28">
        <v>0.32503032662129128</v>
      </c>
      <c r="S230" s="29">
        <v>0.1154307831811804</v>
      </c>
      <c r="T230" s="8">
        <v>9.4541169999999994E-2</v>
      </c>
      <c r="U230" s="9">
        <v>2.3643146E-2</v>
      </c>
      <c r="V230" s="9">
        <v>4.4932233000000002E-2</v>
      </c>
      <c r="W230" s="9">
        <v>6.4645299999999996E-3</v>
      </c>
      <c r="X230" s="9">
        <v>2.4623275E-2</v>
      </c>
      <c r="Y230" s="9">
        <v>9.5473860999999993E-2</v>
      </c>
      <c r="Z230" s="9">
        <v>1.3186526E-2</v>
      </c>
      <c r="AA230" s="9">
        <v>3.4178732000000003E-2</v>
      </c>
      <c r="AB230" s="9">
        <v>3.3527001000000001E-2</v>
      </c>
      <c r="AC230" s="9">
        <v>5.5724347E-2</v>
      </c>
      <c r="AD230" s="9">
        <v>9.1876291999999998E-2</v>
      </c>
      <c r="AE230" s="9">
        <v>2.6899076000000001E-2</v>
      </c>
      <c r="AF230" s="9">
        <v>4.2846538000000003E-2</v>
      </c>
      <c r="AG230" s="9">
        <v>2.1144685E-2</v>
      </c>
      <c r="AH230" s="9">
        <v>1.6528424999999999E-2</v>
      </c>
      <c r="AI230" s="9">
        <v>0.116210888</v>
      </c>
      <c r="AJ230" s="9">
        <v>1.0062599999999999E-3</v>
      </c>
      <c r="AK230" s="9">
        <v>9.1669811000000004E-2</v>
      </c>
      <c r="AL230" s="9">
        <v>6.1143329000000003E-2</v>
      </c>
      <c r="AM230" s="9">
        <v>4.4557891000000002E-2</v>
      </c>
      <c r="AN230" s="9">
        <v>4.1171810000000001E-3</v>
      </c>
      <c r="AO230" s="9">
        <v>1.2673248E-2</v>
      </c>
      <c r="AP230" s="9">
        <v>1.5524533E-2</v>
      </c>
      <c r="AQ230" s="9">
        <v>2.3795779999999999E-2</v>
      </c>
      <c r="AR230" s="10">
        <v>3.7112429999999999E-3</v>
      </c>
    </row>
    <row r="231" spans="1:44" hidden="1" outlineLevel="1" x14ac:dyDescent="0.25">
      <c r="A231" s="52" t="s">
        <v>562</v>
      </c>
      <c r="B231" s="20" t="str">
        <f>IFERROR(VLOOKUP(LEFT($A231,6),Data!$A:$F,2,FALSE),"")</f>
        <v>БЕ Озерки СЗ</v>
      </c>
      <c r="C231" s="4" t="str">
        <f>IFERROR(VLOOKUP(LEFT($A231,6),Data!$A:$F,4,FALSE),"")</f>
        <v>Аптека.ру</v>
      </c>
      <c r="D231" s="4" t="str">
        <f>IFERROR(VLOOKUP(LEFT($A231,6),Data!$A:$F,5,FALSE),"")</f>
        <v>Стрит</v>
      </c>
      <c r="E231" s="4" t="str">
        <f>IFERROR(VLOOKUP(LEFT($A231,6),Data!$A:$F,8,FALSE),"")</f>
        <v/>
      </c>
      <c r="F231" s="4" t="str">
        <f>IFERROR(VLOOKUP(LEFT($A231,6),Data!$A:$F,7,FALSE),"")</f>
        <v/>
      </c>
      <c r="G231" s="4" t="str">
        <f>IFERROR(VLOOKUP(LEFT($A231,6),Data!$A:$F,6,FALSE),"")</f>
        <v>ЗФТ</v>
      </c>
      <c r="H231" s="4" t="str">
        <f>IFERROR(VLOOKUP(LEFT($A231,6),Data!$A:$F,9,FALSE),"")</f>
        <v/>
      </c>
      <c r="I231" s="21" t="str">
        <f>IFERROR(VLOOKUP(LEFT($A231,6),Data!$A:$F,10,FALSE),"")</f>
        <v/>
      </c>
      <c r="J231" s="6" t="str">
        <f>IFERROR(VLOOKUP(LEFT($A231,6),Data!$A:$F,13,FALSE),"")</f>
        <v/>
      </c>
      <c r="K231" s="21" t="str">
        <f>IFERROR(VLOOKUP(LEFT($A231,6),Data!$A:$F,14,FALSE),"")</f>
        <v/>
      </c>
      <c r="L231" s="6">
        <v>1</v>
      </c>
      <c r="M231" s="4">
        <v>21742060.760000002</v>
      </c>
      <c r="N231" s="4">
        <v>59482</v>
      </c>
      <c r="O231" s="4">
        <f t="shared" si="3"/>
        <v>365.52336437913993</v>
      </c>
      <c r="P231" s="56">
        <v>59</v>
      </c>
      <c r="Q231" s="27">
        <v>0.46677341809634748</v>
      </c>
      <c r="R231" s="28">
        <v>0.36441967442708151</v>
      </c>
      <c r="S231" s="29">
        <v>0.16880690747657101</v>
      </c>
      <c r="T231" s="8">
        <v>0.140548957</v>
      </c>
      <c r="U231" s="9">
        <v>1.7029374999999999E-2</v>
      </c>
      <c r="V231" s="9">
        <v>7.9878420000000002E-3</v>
      </c>
      <c r="W231" s="9">
        <v>9.2942100000000007E-3</v>
      </c>
      <c r="X231" s="9">
        <v>1.9713720000000001E-2</v>
      </c>
      <c r="Y231" s="9">
        <v>5.5050912E-2</v>
      </c>
      <c r="Z231" s="9">
        <v>1.7576641E-2</v>
      </c>
      <c r="AA231" s="9">
        <v>4.1740713999999998E-2</v>
      </c>
      <c r="AB231" s="9">
        <v>3.0414726999999999E-2</v>
      </c>
      <c r="AC231" s="9">
        <v>6.6525551000000002E-2</v>
      </c>
      <c r="AD231" s="9">
        <v>0.121946028</v>
      </c>
      <c r="AE231" s="9">
        <v>3.9654281E-2</v>
      </c>
      <c r="AF231" s="9">
        <v>4.6030271999999997E-2</v>
      </c>
      <c r="AG231" s="9">
        <v>2.9063235999999999E-2</v>
      </c>
      <c r="AH231" s="9">
        <v>1.4611631999999999E-2</v>
      </c>
      <c r="AI231" s="9">
        <v>0.14022610999999999</v>
      </c>
      <c r="AJ231" s="9">
        <v>2.316561E-3</v>
      </c>
      <c r="AK231" s="9">
        <v>8.8792669000000005E-2</v>
      </c>
      <c r="AL231" s="9">
        <v>1.0043775E-2</v>
      </c>
      <c r="AM231" s="9">
        <v>3.6857645000000001E-2</v>
      </c>
      <c r="AN231" s="9">
        <v>2.4474829999999999E-3</v>
      </c>
      <c r="AO231" s="9">
        <v>1.2653909E-2</v>
      </c>
      <c r="AP231" s="9">
        <v>1.4377938999999999E-2</v>
      </c>
      <c r="AQ231" s="9">
        <v>3.1924079000000001E-2</v>
      </c>
      <c r="AR231" s="10">
        <v>3.1717339999999998E-3</v>
      </c>
    </row>
    <row r="232" spans="1:44" hidden="1" outlineLevel="1" x14ac:dyDescent="0.25">
      <c r="A232" s="52" t="s">
        <v>597</v>
      </c>
      <c r="B232" s="20" t="str">
        <f>IFERROR(VLOOKUP(LEFT($A232,6),Data!$A:$F,2,FALSE),"")</f>
        <v>БЕ Поволжье</v>
      </c>
      <c r="C232" s="4" t="str">
        <f>IFERROR(VLOOKUP(LEFT($A232,6),Data!$A:$F,4,FALSE),"")</f>
        <v>Озерки</v>
      </c>
      <c r="D232" s="4" t="str">
        <f>IFERROR(VLOOKUP(LEFT($A232,6),Data!$A:$F,5,FALSE),"")</f>
        <v>Стрит</v>
      </c>
      <c r="E232" s="4" t="str">
        <f>IFERROR(VLOOKUP(LEFT($A232,6),Data!$A:$F,8,FALSE),"")</f>
        <v/>
      </c>
      <c r="F232" s="4" t="str">
        <f>IFERROR(VLOOKUP(LEFT($A232,6),Data!$A:$F,7,FALSE),"")</f>
        <v/>
      </c>
      <c r="G232" s="4" t="str">
        <f>IFERROR(VLOOKUP(LEFT($A232,6),Data!$A:$F,6,FALSE),"")</f>
        <v>ЗФТ</v>
      </c>
      <c r="H232" s="4" t="str">
        <f>IFERROR(VLOOKUP(LEFT($A232,6),Data!$A:$F,9,FALSE),"")</f>
        <v/>
      </c>
      <c r="I232" s="21" t="str">
        <f>IFERROR(VLOOKUP(LEFT($A232,6),Data!$A:$F,10,FALSE),"")</f>
        <v/>
      </c>
      <c r="J232" s="6" t="str">
        <f>IFERROR(VLOOKUP(LEFT($A232,6),Data!$A:$F,13,FALSE),"")</f>
        <v/>
      </c>
      <c r="K232" s="21" t="str">
        <f>IFERROR(VLOOKUP(LEFT($A232,6),Data!$A:$F,14,FALSE),"")</f>
        <v/>
      </c>
      <c r="L232" s="6">
        <v>1</v>
      </c>
      <c r="M232" s="4">
        <v>17168713.52</v>
      </c>
      <c r="N232" s="4">
        <v>42386</v>
      </c>
      <c r="O232" s="4">
        <f t="shared" si="3"/>
        <v>405.05623366205822</v>
      </c>
      <c r="P232" s="56">
        <v>46.17</v>
      </c>
      <c r="Q232" s="27">
        <v>0.49070989318753888</v>
      </c>
      <c r="R232" s="28">
        <v>0.34988738921370099</v>
      </c>
      <c r="S232" s="29">
        <v>0.15940271759876001</v>
      </c>
      <c r="T232" s="8">
        <v>9.2779096000000005E-2</v>
      </c>
      <c r="U232" s="9">
        <v>1.7240992E-2</v>
      </c>
      <c r="V232" s="9">
        <v>1.4478668E-2</v>
      </c>
      <c r="W232" s="9">
        <v>1.0534411E-2</v>
      </c>
      <c r="X232" s="9">
        <v>2.8960942E-2</v>
      </c>
      <c r="Y232" s="9">
        <v>4.9572453000000002E-2</v>
      </c>
      <c r="Z232" s="9">
        <v>1.6093742000000001E-2</v>
      </c>
      <c r="AA232" s="9">
        <v>4.3746554999999999E-2</v>
      </c>
      <c r="AB232" s="9">
        <v>4.8734710000000001E-2</v>
      </c>
      <c r="AC232" s="9">
        <v>8.4640122999999998E-2</v>
      </c>
      <c r="AD232" s="9">
        <v>0.113535055</v>
      </c>
      <c r="AE232" s="9">
        <v>4.0972956999999997E-2</v>
      </c>
      <c r="AF232" s="9">
        <v>5.1889145999999997E-2</v>
      </c>
      <c r="AG232" s="9">
        <v>2.4783110000000001E-2</v>
      </c>
      <c r="AH232" s="9">
        <v>1.7407130999999999E-2</v>
      </c>
      <c r="AI232" s="9">
        <v>0.13391592699999999</v>
      </c>
      <c r="AJ232" s="9">
        <v>2.8316080000000002E-3</v>
      </c>
      <c r="AK232" s="9">
        <v>9.8116732999999998E-2</v>
      </c>
      <c r="AL232" s="9">
        <v>6.6221750000000001E-3</v>
      </c>
      <c r="AM232" s="9">
        <v>3.8673698999999999E-2</v>
      </c>
      <c r="AN232" s="9">
        <v>2.2692390000000002E-3</v>
      </c>
      <c r="AO232" s="9">
        <v>1.0151125E-2</v>
      </c>
      <c r="AP232" s="9">
        <v>1.8225690999999999E-2</v>
      </c>
      <c r="AQ232" s="9">
        <v>2.9825053000000001E-2</v>
      </c>
      <c r="AR232" s="10">
        <v>3.999659E-3</v>
      </c>
    </row>
    <row r="233" spans="1:44" hidden="1" outlineLevel="1" x14ac:dyDescent="0.25">
      <c r="A233" s="52" t="s">
        <v>639</v>
      </c>
      <c r="B233" s="20" t="str">
        <f>IFERROR(VLOOKUP(LEFT($A233,6),Data!$A:$F,2,FALSE),"")</f>
        <v>БЕ Поволжье</v>
      </c>
      <c r="C233" s="4" t="str">
        <f>IFERROR(VLOOKUP(LEFT($A233,6),Data!$A:$F,4,FALSE),"")</f>
        <v>Озерки</v>
      </c>
      <c r="D233" s="4" t="str">
        <f>IFERROR(VLOOKUP(LEFT($A233,6),Data!$A:$F,5,FALSE),"")</f>
        <v>Стрит</v>
      </c>
      <c r="E233" s="4" t="str">
        <f>IFERROR(VLOOKUP(LEFT($A233,6),Data!$A:$F,8,FALSE),"")</f>
        <v/>
      </c>
      <c r="F233" s="4" t="str">
        <f>IFERROR(VLOOKUP(LEFT($A233,6),Data!$A:$F,7,FALSE),"")</f>
        <v/>
      </c>
      <c r="G233" s="4" t="str">
        <f>IFERROR(VLOOKUP(LEFT($A233,6),Data!$A:$F,6,FALSE),"")</f>
        <v>ЗФТ</v>
      </c>
      <c r="H233" s="4" t="str">
        <f>IFERROR(VLOOKUP(LEFT($A233,6),Data!$A:$F,9,FALSE),"")</f>
        <v/>
      </c>
      <c r="I233" s="21" t="str">
        <f>IFERROR(VLOOKUP(LEFT($A233,6),Data!$A:$F,10,FALSE),"")</f>
        <v/>
      </c>
      <c r="J233" s="6" t="str">
        <f>IFERROR(VLOOKUP(LEFT($A233,6),Data!$A:$F,13,FALSE),"")</f>
        <v/>
      </c>
      <c r="K233" s="21" t="str">
        <f>IFERROR(VLOOKUP(LEFT($A233,6),Data!$A:$F,14,FALSE),"")</f>
        <v/>
      </c>
      <c r="L233" s="6">
        <v>1</v>
      </c>
      <c r="M233" s="4">
        <v>11708433.699999999</v>
      </c>
      <c r="N233" s="4">
        <v>31649</v>
      </c>
      <c r="O233" s="4">
        <f t="shared" si="3"/>
        <v>369.94640272994405</v>
      </c>
      <c r="P233" s="56">
        <v>61.5</v>
      </c>
      <c r="Q233" s="27">
        <v>0.46437597204986852</v>
      </c>
      <c r="R233" s="28">
        <v>0.34890440640145398</v>
      </c>
      <c r="S233" s="29">
        <v>0.18671962154867749</v>
      </c>
      <c r="T233" s="8">
        <v>0.12990905599999999</v>
      </c>
      <c r="U233" s="9">
        <v>2.5717599000000001E-2</v>
      </c>
      <c r="V233" s="9">
        <v>8.9312750000000007E-3</v>
      </c>
      <c r="W233" s="9">
        <v>5.4477670000000001E-3</v>
      </c>
      <c r="X233" s="9">
        <v>3.2369997999999997E-2</v>
      </c>
      <c r="Y233" s="9">
        <v>5.9794779999999999E-2</v>
      </c>
      <c r="Z233" s="9">
        <v>1.6234582000000001E-2</v>
      </c>
      <c r="AA233" s="9">
        <v>4.3415331000000001E-2</v>
      </c>
      <c r="AB233" s="9">
        <v>5.5089392000000001E-2</v>
      </c>
      <c r="AC233" s="9">
        <v>7.7114882999999995E-2</v>
      </c>
      <c r="AD233" s="9">
        <v>9.4698814000000006E-2</v>
      </c>
      <c r="AE233" s="9">
        <v>3.5554229E-2</v>
      </c>
      <c r="AF233" s="9">
        <v>4.6455331000000002E-2</v>
      </c>
      <c r="AG233" s="9">
        <v>2.4326662999999998E-2</v>
      </c>
      <c r="AH233" s="9">
        <v>1.6988955E-2</v>
      </c>
      <c r="AI233" s="9">
        <v>0.12140600999999999</v>
      </c>
      <c r="AJ233" s="9">
        <v>4.3731100000000004E-3</v>
      </c>
      <c r="AK233" s="9">
        <v>9.2311323000000001E-2</v>
      </c>
      <c r="AL233" s="9">
        <v>4.7256799999999998E-4</v>
      </c>
      <c r="AM233" s="9">
        <v>3.5139776999999997E-2</v>
      </c>
      <c r="AN233" s="9">
        <v>2.8558260000000001E-3</v>
      </c>
      <c r="AO233" s="9">
        <v>2.1553282999999999E-2</v>
      </c>
      <c r="AP233" s="9">
        <v>1.5732030000000001E-2</v>
      </c>
      <c r="AQ233" s="9">
        <v>2.8390964000000001E-2</v>
      </c>
      <c r="AR233" s="10">
        <v>5.7164549999999996E-3</v>
      </c>
    </row>
    <row r="234" spans="1:44" hidden="1" outlineLevel="1" x14ac:dyDescent="0.25">
      <c r="A234" s="52" t="s">
        <v>724</v>
      </c>
      <c r="B234" s="20" t="str">
        <f>IFERROR(VLOOKUP(LEFT($A234,6),Data!$A:$F,2,FALSE),"")</f>
        <v>БЕ Поволжье</v>
      </c>
      <c r="C234" s="4" t="str">
        <f>IFERROR(VLOOKUP(LEFT($A234,6),Data!$A:$F,4,FALSE),"")</f>
        <v>Озерки</v>
      </c>
      <c r="D234" s="4" t="str">
        <f>IFERROR(VLOOKUP(LEFT($A234,6),Data!$A:$F,5,FALSE),"")</f>
        <v>Стрит</v>
      </c>
      <c r="E234" s="4" t="str">
        <f>IFERROR(VLOOKUP(LEFT($A234,6),Data!$A:$F,8,FALSE),"")</f>
        <v/>
      </c>
      <c r="F234" s="4" t="str">
        <f>IFERROR(VLOOKUP(LEFT($A234,6),Data!$A:$F,7,FALSE),"")</f>
        <v/>
      </c>
      <c r="G234" s="4" t="str">
        <f>IFERROR(VLOOKUP(LEFT($A234,6),Data!$A:$F,6,FALSE),"")</f>
        <v>ЗФТ</v>
      </c>
      <c r="H234" s="4" t="str">
        <f>IFERROR(VLOOKUP(LEFT($A234,6),Data!$A:$F,9,FALSE),"")</f>
        <v/>
      </c>
      <c r="I234" s="21" t="str">
        <f>IFERROR(VLOOKUP(LEFT($A234,6),Data!$A:$F,10,FALSE),"")</f>
        <v/>
      </c>
      <c r="J234" s="6" t="str">
        <f>IFERROR(VLOOKUP(LEFT($A234,6),Data!$A:$F,13,FALSE),"")</f>
        <v/>
      </c>
      <c r="K234" s="21" t="str">
        <f>IFERROR(VLOOKUP(LEFT($A234,6),Data!$A:$F,14,FALSE),"")</f>
        <v/>
      </c>
      <c r="L234" s="6">
        <v>1</v>
      </c>
      <c r="M234" s="4">
        <v>19872069.379999999</v>
      </c>
      <c r="N234" s="4">
        <v>58482</v>
      </c>
      <c r="O234" s="4">
        <f t="shared" si="3"/>
        <v>339.79804692041995</v>
      </c>
      <c r="P234" s="56">
        <v>32</v>
      </c>
      <c r="Q234" s="27">
        <v>0.42088872446510017</v>
      </c>
      <c r="R234" s="28">
        <v>0.3715766450870765</v>
      </c>
      <c r="S234" s="29">
        <v>0.20753463044782339</v>
      </c>
      <c r="T234" s="8">
        <v>0.12379581100000001</v>
      </c>
      <c r="U234" s="9">
        <v>2.3959568000000001E-2</v>
      </c>
      <c r="V234" s="9">
        <v>9.6318529999999992E-3</v>
      </c>
      <c r="W234" s="9">
        <v>1.1630382E-2</v>
      </c>
      <c r="X234" s="9">
        <v>3.3253101E-2</v>
      </c>
      <c r="Y234" s="9">
        <v>5.4065008999999997E-2</v>
      </c>
      <c r="Z234" s="9">
        <v>1.5781151E-2</v>
      </c>
      <c r="AA234" s="9">
        <v>4.6703398E-2</v>
      </c>
      <c r="AB234" s="9">
        <v>4.0681007999999998E-2</v>
      </c>
      <c r="AC234" s="9">
        <v>6.9923673000000006E-2</v>
      </c>
      <c r="AD234" s="9">
        <v>0.10445681699999999</v>
      </c>
      <c r="AE234" s="9">
        <v>4.2721004E-2</v>
      </c>
      <c r="AF234" s="9">
        <v>4.7514499000000002E-2</v>
      </c>
      <c r="AG234" s="9">
        <v>2.8702130999999999E-2</v>
      </c>
      <c r="AH234" s="9">
        <v>1.4818749000000001E-2</v>
      </c>
      <c r="AI234" s="9">
        <v>0.14518849</v>
      </c>
      <c r="AJ234" s="9">
        <v>1.752799E-3</v>
      </c>
      <c r="AK234" s="9">
        <v>7.0184713999999995E-2</v>
      </c>
      <c r="AL234" s="9">
        <v>8.8454989999999997E-3</v>
      </c>
      <c r="AM234" s="9">
        <v>3.1166296E-2</v>
      </c>
      <c r="AN234" s="9">
        <v>5.133182E-3</v>
      </c>
      <c r="AO234" s="9">
        <v>1.9135639999999999E-2</v>
      </c>
      <c r="AP234" s="9">
        <v>1.8446478999999998E-2</v>
      </c>
      <c r="AQ234" s="9">
        <v>2.8972277000000001E-2</v>
      </c>
      <c r="AR234" s="10">
        <v>3.5364720000000001E-3</v>
      </c>
    </row>
    <row r="235" spans="1:44" hidden="1" outlineLevel="1" x14ac:dyDescent="0.25">
      <c r="A235" s="52" t="s">
        <v>737</v>
      </c>
      <c r="B235" s="20" t="str">
        <f>IFERROR(VLOOKUP(LEFT($A235,6),Data!$A:$F,2,FALSE),"")</f>
        <v>БЕ Ниж.Новгород</v>
      </c>
      <c r="C235" s="4" t="str">
        <f>IFERROR(VLOOKUP(LEFT($A235,6),Data!$A:$F,4,FALSE),"")</f>
        <v>Озерки</v>
      </c>
      <c r="D235" s="4" t="str">
        <f>IFERROR(VLOOKUP(LEFT($A235,6),Data!$A:$F,5,FALSE),"")</f>
        <v>Стрит</v>
      </c>
      <c r="E235" s="4" t="str">
        <f>IFERROR(VLOOKUP(LEFT($A235,6),Data!$A:$F,8,FALSE),"")</f>
        <v/>
      </c>
      <c r="F235" s="4" t="str">
        <f>IFERROR(VLOOKUP(LEFT($A235,6),Data!$A:$F,7,FALSE),"")</f>
        <v/>
      </c>
      <c r="G235" s="4" t="str">
        <f>IFERROR(VLOOKUP(LEFT($A235,6),Data!$A:$F,6,FALSE),"")</f>
        <v>ЗФТ</v>
      </c>
      <c r="H235" s="4" t="str">
        <f>IFERROR(VLOOKUP(LEFT($A235,6),Data!$A:$F,9,FALSE),"")</f>
        <v/>
      </c>
      <c r="I235" s="21" t="str">
        <f>IFERROR(VLOOKUP(LEFT($A235,6),Data!$A:$F,10,FALSE),"")</f>
        <v/>
      </c>
      <c r="J235" s="6" t="str">
        <f>IFERROR(VLOOKUP(LEFT($A235,6),Data!$A:$F,13,FALSE),"")</f>
        <v/>
      </c>
      <c r="K235" s="21" t="str">
        <f>IFERROR(VLOOKUP(LEFT($A235,6),Data!$A:$F,14,FALSE),"")</f>
        <v/>
      </c>
      <c r="L235" s="6">
        <v>1</v>
      </c>
      <c r="M235" s="4">
        <v>16303480.67</v>
      </c>
      <c r="N235" s="4">
        <v>50410</v>
      </c>
      <c r="O235" s="4">
        <f t="shared" si="3"/>
        <v>323.41758916881571</v>
      </c>
      <c r="P235" s="56">
        <v>22</v>
      </c>
      <c r="Q235" s="27">
        <v>0.42134283787104071</v>
      </c>
      <c r="R235" s="28">
        <v>0.36237533646672199</v>
      </c>
      <c r="S235" s="29">
        <v>0.21628182566223739</v>
      </c>
      <c r="T235" s="8">
        <v>0.13997087</v>
      </c>
      <c r="U235" s="9">
        <v>1.7462196999999999E-2</v>
      </c>
      <c r="V235" s="9">
        <v>4.1226309999999999E-3</v>
      </c>
      <c r="W235" s="9">
        <v>6.833174E-3</v>
      </c>
      <c r="X235" s="9">
        <v>1.9352230000000002E-2</v>
      </c>
      <c r="Y235" s="9">
        <v>4.5388359000000003E-2</v>
      </c>
      <c r="Z235" s="9">
        <v>1.9968043000000001E-2</v>
      </c>
      <c r="AA235" s="9">
        <v>3.1057768999999999E-2</v>
      </c>
      <c r="AB235" s="9">
        <v>4.3860865999999998E-2</v>
      </c>
      <c r="AC235" s="9">
        <v>5.7413549000000001E-2</v>
      </c>
      <c r="AD235" s="9">
        <v>0.10307743799999999</v>
      </c>
      <c r="AE235" s="9">
        <v>5.6948802E-2</v>
      </c>
      <c r="AF235" s="9">
        <v>4.2851551000000002E-2</v>
      </c>
      <c r="AG235" s="9">
        <v>7.0166992999999997E-2</v>
      </c>
      <c r="AH235" s="9">
        <v>1.3535248999999999E-2</v>
      </c>
      <c r="AI235" s="9">
        <v>0.14672676900000001</v>
      </c>
      <c r="AJ235" s="9">
        <v>5.1219799999999999E-3</v>
      </c>
      <c r="AK235" s="9">
        <v>7.6186754999999995E-2</v>
      </c>
      <c r="AL235" s="9">
        <v>6.3518580000000002E-3</v>
      </c>
      <c r="AM235" s="9">
        <v>3.4020085999999998E-2</v>
      </c>
      <c r="AN235" s="9">
        <v>3.3519370000000001E-3</v>
      </c>
      <c r="AO235" s="9">
        <v>7.3301210000000002E-3</v>
      </c>
      <c r="AP235" s="9">
        <v>1.7511334999999999E-2</v>
      </c>
      <c r="AQ235" s="9">
        <v>2.8808242000000001E-2</v>
      </c>
      <c r="AR235" s="10">
        <v>2.5811969999999999E-3</v>
      </c>
    </row>
    <row r="236" spans="1:44" hidden="1" outlineLevel="1" x14ac:dyDescent="0.25">
      <c r="A236" s="52" t="s">
        <v>773</v>
      </c>
      <c r="B236" s="20" t="str">
        <f>IFERROR(VLOOKUP(LEFT($A236,6),Data!$A:$F,2,FALSE),"")</f>
        <v>БЕ Ниж.Новгород</v>
      </c>
      <c r="C236" s="4" t="str">
        <f>IFERROR(VLOOKUP(LEFT($A236,6),Data!$A:$F,4,FALSE),"")</f>
        <v>Озерки</v>
      </c>
      <c r="D236" s="4" t="str">
        <f>IFERROR(VLOOKUP(LEFT($A236,6),Data!$A:$F,5,FALSE),"")</f>
        <v>Стрит</v>
      </c>
      <c r="E236" s="4" t="str">
        <f>IFERROR(VLOOKUP(LEFT($A236,6),Data!$A:$F,8,FALSE),"")</f>
        <v/>
      </c>
      <c r="F236" s="4" t="str">
        <f>IFERROR(VLOOKUP(LEFT($A236,6),Data!$A:$F,7,FALSE),"")</f>
        <v/>
      </c>
      <c r="G236" s="4" t="str">
        <f>IFERROR(VLOOKUP(LEFT($A236,6),Data!$A:$F,6,FALSE),"")</f>
        <v>ЗФТ</v>
      </c>
      <c r="H236" s="4" t="str">
        <f>IFERROR(VLOOKUP(LEFT($A236,6),Data!$A:$F,9,FALSE),"")</f>
        <v/>
      </c>
      <c r="I236" s="21" t="str">
        <f>IFERROR(VLOOKUP(LEFT($A236,6),Data!$A:$F,10,FALSE),"")</f>
        <v/>
      </c>
      <c r="J236" s="6" t="str">
        <f>IFERROR(VLOOKUP(LEFT($A236,6),Data!$A:$F,13,FALSE),"")</f>
        <v/>
      </c>
      <c r="K236" s="21" t="str">
        <f>IFERROR(VLOOKUP(LEFT($A236,6),Data!$A:$F,14,FALSE),"")</f>
        <v/>
      </c>
      <c r="L236" s="6">
        <v>1</v>
      </c>
      <c r="M236" s="4">
        <v>22719238.559999999</v>
      </c>
      <c r="N236" s="4">
        <v>69404</v>
      </c>
      <c r="O236" s="4">
        <f t="shared" si="3"/>
        <v>327.34768255431959</v>
      </c>
      <c r="P236" s="56">
        <v>51</v>
      </c>
      <c r="Q236" s="27">
        <v>0.43185829160446298</v>
      </c>
      <c r="R236" s="28">
        <v>0.37280716560736138</v>
      </c>
      <c r="S236" s="29">
        <v>0.1953345427881755</v>
      </c>
      <c r="T236" s="8">
        <v>0.159799041</v>
      </c>
      <c r="U236" s="9">
        <v>2.2348140999999998E-2</v>
      </c>
      <c r="V236" s="9">
        <v>5.7537400000000002E-3</v>
      </c>
      <c r="W236" s="9">
        <v>8.6588259999999997E-3</v>
      </c>
      <c r="X236" s="9">
        <v>2.4905712999999999E-2</v>
      </c>
      <c r="Y236" s="9">
        <v>6.0846138000000001E-2</v>
      </c>
      <c r="Z236" s="9">
        <v>2.1526646E-2</v>
      </c>
      <c r="AA236" s="9">
        <v>3.0931806999999999E-2</v>
      </c>
      <c r="AB236" s="9">
        <v>4.2645350999999998E-2</v>
      </c>
      <c r="AC236" s="9">
        <v>6.3875369000000001E-2</v>
      </c>
      <c r="AD236" s="9">
        <v>0.10704229699999999</v>
      </c>
      <c r="AE236" s="9">
        <v>4.9386198999999999E-2</v>
      </c>
      <c r="AF236" s="9">
        <v>4.6767335E-2</v>
      </c>
      <c r="AG236" s="9">
        <v>2.9572220999999999E-2</v>
      </c>
      <c r="AH236" s="9">
        <v>1.5183126E-2</v>
      </c>
      <c r="AI236" s="9">
        <v>0.14893123799999999</v>
      </c>
      <c r="AJ236" s="9">
        <v>2.5936280000000002E-3</v>
      </c>
      <c r="AK236" s="9">
        <v>6.3145783999999996E-2</v>
      </c>
      <c r="AL236" s="9">
        <v>2.0406499999999999E-4</v>
      </c>
      <c r="AM236" s="9">
        <v>2.8442528000000002E-2</v>
      </c>
      <c r="AN236" s="9">
        <v>3.63913E-3</v>
      </c>
      <c r="AO236" s="9">
        <v>1.1248141E-2</v>
      </c>
      <c r="AP236" s="9">
        <v>2.4525269999999998E-2</v>
      </c>
      <c r="AQ236" s="9">
        <v>2.4171766000000001E-2</v>
      </c>
      <c r="AR236" s="10">
        <v>3.856501E-3</v>
      </c>
    </row>
    <row r="237" spans="1:44" hidden="1" outlineLevel="1" x14ac:dyDescent="0.25">
      <c r="A237" s="52" t="s">
        <v>781</v>
      </c>
      <c r="B237" s="20" t="str">
        <f>IFERROR(VLOOKUP(LEFT($A237,6),Data!$A:$F,2,FALSE),"")</f>
        <v>БЕ Ниж.Новгород</v>
      </c>
      <c r="C237" s="4" t="str">
        <f>IFERROR(VLOOKUP(LEFT($A237,6),Data!$A:$F,4,FALSE),"")</f>
        <v>Озерки</v>
      </c>
      <c r="D237" s="4" t="str">
        <f>IFERROR(VLOOKUP(LEFT($A237,6),Data!$A:$F,5,FALSE),"")</f>
        <v>Стрит</v>
      </c>
      <c r="E237" s="4" t="str">
        <f>IFERROR(VLOOKUP(LEFT($A237,6),Data!$A:$F,8,FALSE),"")</f>
        <v/>
      </c>
      <c r="F237" s="4" t="str">
        <f>IFERROR(VLOOKUP(LEFT($A237,6),Data!$A:$F,7,FALSE),"")</f>
        <v/>
      </c>
      <c r="G237" s="4" t="str">
        <f>IFERROR(VLOOKUP(LEFT($A237,6),Data!$A:$F,6,FALSE),"")</f>
        <v>ЗФТ</v>
      </c>
      <c r="H237" s="4" t="str">
        <f>IFERROR(VLOOKUP(LEFT($A237,6),Data!$A:$F,9,FALSE),"")</f>
        <v/>
      </c>
      <c r="I237" s="21" t="str">
        <f>IFERROR(VLOOKUP(LEFT($A237,6),Data!$A:$F,10,FALSE),"")</f>
        <v/>
      </c>
      <c r="J237" s="6" t="str">
        <f>IFERROR(VLOOKUP(LEFT($A237,6),Data!$A:$F,13,FALSE),"")</f>
        <v/>
      </c>
      <c r="K237" s="21" t="str">
        <f>IFERROR(VLOOKUP(LEFT($A237,6),Data!$A:$F,14,FALSE),"")</f>
        <v/>
      </c>
      <c r="L237" s="6">
        <v>1</v>
      </c>
      <c r="M237" s="4">
        <v>24591803.739999998</v>
      </c>
      <c r="N237" s="4">
        <v>68818</v>
      </c>
      <c r="O237" s="4">
        <f t="shared" si="3"/>
        <v>357.34551628934287</v>
      </c>
      <c r="P237" s="56">
        <v>34</v>
      </c>
      <c r="Q237" s="27">
        <v>0.49705714367483128</v>
      </c>
      <c r="R237" s="28">
        <v>0.32911988512957963</v>
      </c>
      <c r="S237" s="29">
        <v>0.17382297119558909</v>
      </c>
      <c r="T237" s="8">
        <v>0.16279990999999999</v>
      </c>
      <c r="U237" s="9">
        <v>2.5612587999999999E-2</v>
      </c>
      <c r="V237" s="9">
        <v>6.0533050000000001E-3</v>
      </c>
      <c r="W237" s="9">
        <v>8.182623E-3</v>
      </c>
      <c r="X237" s="9">
        <v>1.7697792E-2</v>
      </c>
      <c r="Y237" s="9">
        <v>6.2079712000000002E-2</v>
      </c>
      <c r="Z237" s="9">
        <v>2.2646295E-2</v>
      </c>
      <c r="AA237" s="9">
        <v>3.6163506999999998E-2</v>
      </c>
      <c r="AB237" s="9">
        <v>3.8949382999999997E-2</v>
      </c>
      <c r="AC237" s="9">
        <v>7.8491703999999995E-2</v>
      </c>
      <c r="AD237" s="9">
        <v>0.118107242</v>
      </c>
      <c r="AE237" s="9">
        <v>3.7063011999999999E-2</v>
      </c>
      <c r="AF237" s="9">
        <v>4.5817760999999999E-2</v>
      </c>
      <c r="AG237" s="9">
        <v>2.9079780999999999E-2</v>
      </c>
      <c r="AH237" s="9">
        <v>1.2270367000000001E-2</v>
      </c>
      <c r="AI237" s="9">
        <v>0.122714795</v>
      </c>
      <c r="AJ237" s="9">
        <v>2.3974790000000001E-3</v>
      </c>
      <c r="AK237" s="9">
        <v>7.8271837999999996E-2</v>
      </c>
      <c r="AL237" s="9">
        <v>8.2262240000000007E-3</v>
      </c>
      <c r="AM237" s="9">
        <v>3.0216512000000001E-2</v>
      </c>
      <c r="AN237" s="9">
        <v>3.8127909999999998E-3</v>
      </c>
      <c r="AO237" s="9">
        <v>1.1652790999999999E-2</v>
      </c>
      <c r="AP237" s="9">
        <v>1.6315692999999999E-2</v>
      </c>
      <c r="AQ237" s="9">
        <v>2.1402991999999999E-2</v>
      </c>
      <c r="AR237" s="10">
        <v>3.9739019999999996E-3</v>
      </c>
    </row>
    <row r="238" spans="1:44" hidden="1" outlineLevel="1" x14ac:dyDescent="0.25">
      <c r="A238" s="52" t="s">
        <v>793</v>
      </c>
      <c r="B238" s="20" t="str">
        <f>IFERROR(VLOOKUP(LEFT($A238,6),Data!$A:$F,2,FALSE),"")</f>
        <v>БЕ Сибирь</v>
      </c>
      <c r="C238" s="4" t="str">
        <f>IFERROR(VLOOKUP(LEFT($A238,6),Data!$A:$F,4,FALSE),"")</f>
        <v>Озерки</v>
      </c>
      <c r="D238" s="4" t="str">
        <f>IFERROR(VLOOKUP(LEFT($A238,6),Data!$A:$F,5,FALSE),"")</f>
        <v>Стрит</v>
      </c>
      <c r="E238" s="4" t="str">
        <f>IFERROR(VLOOKUP(LEFT($A238,6),Data!$A:$F,8,FALSE),"")</f>
        <v/>
      </c>
      <c r="F238" s="4" t="str">
        <f>IFERROR(VLOOKUP(LEFT($A238,6),Data!$A:$F,7,FALSE),"")</f>
        <v/>
      </c>
      <c r="G238" s="4" t="str">
        <f>IFERROR(VLOOKUP(LEFT($A238,6),Data!$A:$F,6,FALSE),"")</f>
        <v>ЗФТ</v>
      </c>
      <c r="H238" s="4" t="str">
        <f>IFERROR(VLOOKUP(LEFT($A238,6),Data!$A:$F,9,FALSE),"")</f>
        <v/>
      </c>
      <c r="I238" s="21" t="str">
        <f>IFERROR(VLOOKUP(LEFT($A238,6),Data!$A:$F,10,FALSE),"")</f>
        <v/>
      </c>
      <c r="J238" s="6" t="str">
        <f>IFERROR(VLOOKUP(LEFT($A238,6),Data!$A:$F,13,FALSE),"")</f>
        <v/>
      </c>
      <c r="K238" s="21" t="str">
        <f>IFERROR(VLOOKUP(LEFT($A238,6),Data!$A:$F,14,FALSE),"")</f>
        <v/>
      </c>
      <c r="L238" s="6">
        <v>1</v>
      </c>
      <c r="M238" s="4">
        <v>21662004.550000001</v>
      </c>
      <c r="N238" s="4">
        <v>63868</v>
      </c>
      <c r="O238" s="4">
        <f t="shared" si="3"/>
        <v>339.16835582764452</v>
      </c>
      <c r="P238" s="56">
        <v>20</v>
      </c>
      <c r="Q238" s="27">
        <v>0.43824005508290559</v>
      </c>
      <c r="R238" s="28">
        <v>0.36986302713487829</v>
      </c>
      <c r="S238" s="29">
        <v>0.1918969177822161</v>
      </c>
      <c r="T238" s="8">
        <v>0.118439857</v>
      </c>
      <c r="U238" s="9">
        <v>2.4541456E-2</v>
      </c>
      <c r="V238" s="9">
        <v>8.0162250000000001E-3</v>
      </c>
      <c r="W238" s="9">
        <v>1.1640671E-2</v>
      </c>
      <c r="X238" s="9">
        <v>1.7982984E-2</v>
      </c>
      <c r="Y238" s="9">
        <v>5.7301155999999999E-2</v>
      </c>
      <c r="Z238" s="9">
        <v>2.0341095E-2</v>
      </c>
      <c r="AA238" s="9">
        <v>3.7481074000000003E-2</v>
      </c>
      <c r="AB238" s="9">
        <v>6.3198959999999998E-2</v>
      </c>
      <c r="AC238" s="9">
        <v>6.0132144999999998E-2</v>
      </c>
      <c r="AD238" s="9">
        <v>0.119265475</v>
      </c>
      <c r="AE238" s="9">
        <v>3.9916625999999997E-2</v>
      </c>
      <c r="AF238" s="9">
        <v>4.7161050000000003E-2</v>
      </c>
      <c r="AG238" s="9">
        <v>2.8686696000000001E-2</v>
      </c>
      <c r="AH238" s="9">
        <v>1.4290341E-2</v>
      </c>
      <c r="AI238" s="9">
        <v>0.13600104299999999</v>
      </c>
      <c r="AJ238" s="9">
        <v>2.609798E-3</v>
      </c>
      <c r="AK238" s="9">
        <v>9.0653663999999995E-2</v>
      </c>
      <c r="AL238" s="9">
        <v>8.2171680000000004E-3</v>
      </c>
      <c r="AM238" s="9">
        <v>3.8562889000000003E-2</v>
      </c>
      <c r="AN238" s="9">
        <v>3.3156739999999998E-3</v>
      </c>
      <c r="AO238" s="9">
        <v>6.7882869999999996E-3</v>
      </c>
      <c r="AP238" s="9">
        <v>1.8920475999999999E-2</v>
      </c>
      <c r="AQ238" s="9">
        <v>2.2596216999999998E-2</v>
      </c>
      <c r="AR238" s="10">
        <v>3.9389730000000001E-3</v>
      </c>
    </row>
    <row r="239" spans="1:44" hidden="1" outlineLevel="1" x14ac:dyDescent="0.25">
      <c r="A239" s="52" t="s">
        <v>795</v>
      </c>
      <c r="B239" s="20" t="str">
        <f>IFERROR(VLOOKUP(LEFT($A239,6),Data!$A:$F,2,FALSE),"")</f>
        <v>БЕ Сибирь</v>
      </c>
      <c r="C239" s="4" t="str">
        <f>IFERROR(VLOOKUP(LEFT($A239,6),Data!$A:$F,4,FALSE),"")</f>
        <v>Аптека.ру</v>
      </c>
      <c r="D239" s="4" t="str">
        <f>IFERROR(VLOOKUP(LEFT($A239,6),Data!$A:$F,5,FALSE),"")</f>
        <v>Стрит</v>
      </c>
      <c r="E239" s="4" t="str">
        <f>IFERROR(VLOOKUP(LEFT($A239,6),Data!$A:$F,8,FALSE),"")</f>
        <v/>
      </c>
      <c r="F239" s="4" t="str">
        <f>IFERROR(VLOOKUP(LEFT($A239,6),Data!$A:$F,7,FALSE),"")</f>
        <v/>
      </c>
      <c r="G239" s="4" t="str">
        <f>IFERROR(VLOOKUP(LEFT($A239,6),Data!$A:$F,6,FALSE),"")</f>
        <v>ЗФТ</v>
      </c>
      <c r="H239" s="4" t="str">
        <f>IFERROR(VLOOKUP(LEFT($A239,6),Data!$A:$F,9,FALSE),"")</f>
        <v/>
      </c>
      <c r="I239" s="21" t="str">
        <f>IFERROR(VLOOKUP(LEFT($A239,6),Data!$A:$F,10,FALSE),"")</f>
        <v/>
      </c>
      <c r="J239" s="6" t="str">
        <f>IFERROR(VLOOKUP(LEFT($A239,6),Data!$A:$F,13,FALSE),"")</f>
        <v/>
      </c>
      <c r="K239" s="21" t="str">
        <f>IFERROR(VLOOKUP(LEFT($A239,6),Data!$A:$F,14,FALSE),"")</f>
        <v/>
      </c>
      <c r="L239" s="6">
        <v>1</v>
      </c>
      <c r="M239" s="4">
        <v>23786272.800000001</v>
      </c>
      <c r="N239" s="4">
        <v>55594</v>
      </c>
      <c r="O239" s="4">
        <f t="shared" si="3"/>
        <v>427.85683347123791</v>
      </c>
      <c r="P239" s="56">
        <v>55</v>
      </c>
      <c r="Q239" s="27">
        <v>0.52823148270630638</v>
      </c>
      <c r="R239" s="28">
        <v>0.32187610735908367</v>
      </c>
      <c r="S239" s="29">
        <v>0.14989240993460989</v>
      </c>
      <c r="T239" s="8">
        <v>0.113823333</v>
      </c>
      <c r="U239" s="9">
        <v>1.9465886000000002E-2</v>
      </c>
      <c r="V239" s="9">
        <v>1.3381725000000001E-2</v>
      </c>
      <c r="W239" s="9">
        <v>9.4687360000000002E-3</v>
      </c>
      <c r="X239" s="9">
        <v>1.5708350999999999E-2</v>
      </c>
      <c r="Y239" s="9">
        <v>4.2556848000000001E-2</v>
      </c>
      <c r="Z239" s="9">
        <v>1.2891552000000001E-2</v>
      </c>
      <c r="AA239" s="9">
        <v>3.9378112999999999E-2</v>
      </c>
      <c r="AB239" s="9">
        <v>5.6348222000000003E-2</v>
      </c>
      <c r="AC239" s="9">
        <v>5.9330566000000001E-2</v>
      </c>
      <c r="AD239" s="9">
        <v>0.103713738</v>
      </c>
      <c r="AE239" s="9">
        <v>2.9072987000000002E-2</v>
      </c>
      <c r="AF239" s="9">
        <v>3.8876895000000002E-2</v>
      </c>
      <c r="AG239" s="9">
        <v>1.9077475999999999E-2</v>
      </c>
      <c r="AH239" s="9">
        <v>1.3249645000000001E-2</v>
      </c>
      <c r="AI239" s="9">
        <v>0.12492967000000001</v>
      </c>
      <c r="AJ239" s="9">
        <v>2.1246960000000001E-3</v>
      </c>
      <c r="AK239" s="9">
        <v>0.14457545999999999</v>
      </c>
      <c r="AL239" s="9">
        <v>3.4790532999999998E-2</v>
      </c>
      <c r="AM239" s="9">
        <v>5.5906552999999998E-2</v>
      </c>
      <c r="AN239" s="9">
        <v>2.5447260000000002E-3</v>
      </c>
      <c r="AO239" s="9">
        <v>7.5411949999999997E-3</v>
      </c>
      <c r="AP239" s="9">
        <v>1.2882385999999999E-2</v>
      </c>
      <c r="AQ239" s="9">
        <v>2.1783497999999998E-2</v>
      </c>
      <c r="AR239" s="10">
        <v>6.5772119999999998E-3</v>
      </c>
    </row>
    <row r="240" spans="1:44" hidden="1" outlineLevel="1" x14ac:dyDescent="0.25">
      <c r="A240" s="52" t="s">
        <v>849</v>
      </c>
      <c r="B240" s="20" t="str">
        <f>IFERROR(VLOOKUP(LEFT($A240,6),Data!$A:$F,2,FALSE),"")</f>
        <v>БЕ Ниж.Новгород</v>
      </c>
      <c r="C240" s="4" t="str">
        <f>IFERROR(VLOOKUP(LEFT($A240,6),Data!$A:$F,4,FALSE),"")</f>
        <v>Озерки</v>
      </c>
      <c r="D240" s="4" t="str">
        <f>IFERROR(VLOOKUP(LEFT($A240,6),Data!$A:$F,5,FALSE),"")</f>
        <v>Стрит</v>
      </c>
      <c r="E240" s="4" t="str">
        <f>IFERROR(VLOOKUP(LEFT($A240,6),Data!$A:$F,8,FALSE),"")</f>
        <v/>
      </c>
      <c r="F240" s="4" t="str">
        <f>IFERROR(VLOOKUP(LEFT($A240,6),Data!$A:$F,7,FALSE),"")</f>
        <v/>
      </c>
      <c r="G240" s="4" t="str">
        <f>IFERROR(VLOOKUP(LEFT($A240,6),Data!$A:$F,6,FALSE),"")</f>
        <v>ЗФТ</v>
      </c>
      <c r="H240" s="4" t="str">
        <f>IFERROR(VLOOKUP(LEFT($A240,6),Data!$A:$F,9,FALSE),"")</f>
        <v/>
      </c>
      <c r="I240" s="21" t="str">
        <f>IFERROR(VLOOKUP(LEFT($A240,6),Data!$A:$F,10,FALSE),"")</f>
        <v/>
      </c>
      <c r="J240" s="6" t="str">
        <f>IFERROR(VLOOKUP(LEFT($A240,6),Data!$A:$F,13,FALSE),"")</f>
        <v/>
      </c>
      <c r="K240" s="21" t="str">
        <f>IFERROR(VLOOKUP(LEFT($A240,6),Data!$A:$F,14,FALSE),"")</f>
        <v/>
      </c>
      <c r="L240" s="6">
        <v>1</v>
      </c>
      <c r="M240" s="4">
        <v>18326726.449999999</v>
      </c>
      <c r="N240" s="4">
        <v>51228</v>
      </c>
      <c r="O240" s="4">
        <f t="shared" si="3"/>
        <v>357.74823241196219</v>
      </c>
      <c r="P240" s="56">
        <v>41</v>
      </c>
      <c r="Q240" s="27">
        <v>0.47853735104436412</v>
      </c>
      <c r="R240" s="28">
        <v>0.33474933880313212</v>
      </c>
      <c r="S240" s="29">
        <v>0.18671331015250381</v>
      </c>
      <c r="T240" s="8">
        <v>0.16629550000000001</v>
      </c>
      <c r="U240" s="9">
        <v>1.9945282000000002E-2</v>
      </c>
      <c r="V240" s="9">
        <v>1.1709871E-2</v>
      </c>
      <c r="W240" s="9">
        <v>1.1112795999999999E-2</v>
      </c>
      <c r="X240" s="9">
        <v>3.3764978000000001E-2</v>
      </c>
      <c r="Y240" s="9">
        <v>6.1204292E-2</v>
      </c>
      <c r="Z240" s="9">
        <v>1.9116716999999998E-2</v>
      </c>
      <c r="AA240" s="9">
        <v>4.2703907999999999E-2</v>
      </c>
      <c r="AB240" s="9">
        <v>6.6353314999999996E-2</v>
      </c>
      <c r="AC240" s="9">
        <v>6.6893364999999996E-2</v>
      </c>
      <c r="AD240" s="9">
        <v>9.9688254000000004E-2</v>
      </c>
      <c r="AE240" s="9">
        <v>3.1565656999999997E-2</v>
      </c>
      <c r="AF240" s="9">
        <v>3.5841553999999998E-2</v>
      </c>
      <c r="AG240" s="9">
        <v>1.9556529E-2</v>
      </c>
      <c r="AH240" s="9">
        <v>1.1085485000000001E-2</v>
      </c>
      <c r="AI240" s="9">
        <v>0.112699069</v>
      </c>
      <c r="AJ240" s="9">
        <v>1.626672E-3</v>
      </c>
      <c r="AK240" s="9">
        <v>0.105167751</v>
      </c>
      <c r="AL240" s="9">
        <v>5.5185210000000002E-3</v>
      </c>
      <c r="AM240" s="9">
        <v>2.6578573000000001E-2</v>
      </c>
      <c r="AN240" s="9">
        <v>2.5544000000000001E-3</v>
      </c>
      <c r="AO240" s="9">
        <v>9.8066960000000002E-3</v>
      </c>
      <c r="AP240" s="9">
        <v>1.4085571999999999E-2</v>
      </c>
      <c r="AQ240" s="9">
        <v>2.2650772E-2</v>
      </c>
      <c r="AR240" s="10">
        <v>2.4744709999999998E-3</v>
      </c>
    </row>
    <row r="241" spans="1:44" hidden="1" outlineLevel="1" x14ac:dyDescent="0.25">
      <c r="A241" s="52" t="s">
        <v>855</v>
      </c>
      <c r="B241" s="20" t="str">
        <f>IFERROR(VLOOKUP(LEFT($A241,6),Data!$A:$F,2,FALSE),"")</f>
        <v>БЕ Ниж.Новгород</v>
      </c>
      <c r="C241" s="4" t="str">
        <f>IFERROR(VLOOKUP(LEFT($A241,6),Data!$A:$F,4,FALSE),"")</f>
        <v>Озерки</v>
      </c>
      <c r="D241" s="4" t="str">
        <f>IFERROR(VLOOKUP(LEFT($A241,6),Data!$A:$F,5,FALSE),"")</f>
        <v>ТЦ</v>
      </c>
      <c r="E241" s="4" t="str">
        <f>IFERROR(VLOOKUP(LEFT($A241,6),Data!$A:$F,8,FALSE),"")</f>
        <v/>
      </c>
      <c r="F241" s="4" t="str">
        <f>IFERROR(VLOOKUP(LEFT($A241,6),Data!$A:$F,7,FALSE),"")</f>
        <v/>
      </c>
      <c r="G241" s="4" t="str">
        <f>IFERROR(VLOOKUP(LEFT($A241,6),Data!$A:$F,6,FALSE),"")</f>
        <v>ЗФТ</v>
      </c>
      <c r="H241" s="4" t="str">
        <f>IFERROR(VLOOKUP(LEFT($A241,6),Data!$A:$F,9,FALSE),"")</f>
        <v/>
      </c>
      <c r="I241" s="21" t="str">
        <f>IFERROR(VLOOKUP(LEFT($A241,6),Data!$A:$F,10,FALSE),"")</f>
        <v/>
      </c>
      <c r="J241" s="6" t="str">
        <f>IFERROR(VLOOKUP(LEFT($A241,6),Data!$A:$F,13,FALSE),"")</f>
        <v/>
      </c>
      <c r="K241" s="21" t="str">
        <f>IFERROR(VLOOKUP(LEFT($A241,6),Data!$A:$F,14,FALSE),"")</f>
        <v/>
      </c>
      <c r="L241" s="6">
        <v>1</v>
      </c>
      <c r="M241" s="4">
        <v>26390572.760000002</v>
      </c>
      <c r="N241" s="4">
        <v>72631</v>
      </c>
      <c r="O241" s="4">
        <f t="shared" si="3"/>
        <v>363.35136181520289</v>
      </c>
      <c r="P241" s="56">
        <v>39</v>
      </c>
      <c r="Q241" s="27">
        <v>0.43518186389205998</v>
      </c>
      <c r="R241" s="28">
        <v>0.36406579736545341</v>
      </c>
      <c r="S241" s="29">
        <v>0.2007523387424866</v>
      </c>
      <c r="T241" s="8">
        <v>0.119516022</v>
      </c>
      <c r="U241" s="9">
        <v>6.9539067999999996E-2</v>
      </c>
      <c r="V241" s="9">
        <v>5.845729E-3</v>
      </c>
      <c r="W241" s="9">
        <v>8.5517289999999992E-3</v>
      </c>
      <c r="X241" s="9">
        <v>2.2715946000000001E-2</v>
      </c>
      <c r="Y241" s="9">
        <v>6.1828604000000002E-2</v>
      </c>
      <c r="Z241" s="9">
        <v>1.8632633999999999E-2</v>
      </c>
      <c r="AA241" s="9">
        <v>4.2816711E-2</v>
      </c>
      <c r="AB241" s="9">
        <v>3.6539563999999997E-2</v>
      </c>
      <c r="AC241" s="9">
        <v>7.1240001999999997E-2</v>
      </c>
      <c r="AD241" s="9">
        <v>0.100568582</v>
      </c>
      <c r="AE241" s="9">
        <v>3.7511481999999999E-2</v>
      </c>
      <c r="AF241" s="9">
        <v>4.1683666000000001E-2</v>
      </c>
      <c r="AG241" s="9">
        <v>2.5627662999999998E-2</v>
      </c>
      <c r="AH241" s="9">
        <v>1.0636804E-2</v>
      </c>
      <c r="AI241" s="9">
        <v>0.13328185300000001</v>
      </c>
      <c r="AJ241" s="9">
        <v>4.2698750000000002E-3</v>
      </c>
      <c r="AK241" s="9">
        <v>6.6858171999999993E-2</v>
      </c>
      <c r="AL241" s="9">
        <v>9.3649330000000006E-3</v>
      </c>
      <c r="AM241" s="9">
        <v>4.0686807999999998E-2</v>
      </c>
      <c r="AN241" s="9">
        <v>4.4942510000000003E-3</v>
      </c>
      <c r="AO241" s="9">
        <v>1.3237680999999999E-2</v>
      </c>
      <c r="AP241" s="9">
        <v>1.9915627000000002E-2</v>
      </c>
      <c r="AQ241" s="9">
        <v>3.1479561000000003E-2</v>
      </c>
      <c r="AR241" s="10">
        <v>3.1570330000000001E-3</v>
      </c>
    </row>
    <row r="242" spans="1:44" hidden="1" outlineLevel="1" x14ac:dyDescent="0.25">
      <c r="A242" s="52" t="s">
        <v>869</v>
      </c>
      <c r="B242" s="20" t="str">
        <f>IFERROR(VLOOKUP(LEFT($A242,6),Data!$A:$F,2,FALSE),"")</f>
        <v>БЕ Ниж.Новгород</v>
      </c>
      <c r="C242" s="4" t="str">
        <f>IFERROR(VLOOKUP(LEFT($A242,6),Data!$A:$F,4,FALSE),"")</f>
        <v>Озерки</v>
      </c>
      <c r="D242" s="4" t="str">
        <f>IFERROR(VLOOKUP(LEFT($A242,6),Data!$A:$F,5,FALSE),"")</f>
        <v>Стрит</v>
      </c>
      <c r="E242" s="4" t="str">
        <f>IFERROR(VLOOKUP(LEFT($A242,6),Data!$A:$F,8,FALSE),"")</f>
        <v/>
      </c>
      <c r="F242" s="4" t="str">
        <f>IFERROR(VLOOKUP(LEFT($A242,6),Data!$A:$F,7,FALSE),"")</f>
        <v/>
      </c>
      <c r="G242" s="4" t="str">
        <f>IFERROR(VLOOKUP(LEFT($A242,6),Data!$A:$F,6,FALSE),"")</f>
        <v>ЗФТ</v>
      </c>
      <c r="H242" s="4" t="str">
        <f>IFERROR(VLOOKUP(LEFT($A242,6),Data!$A:$F,9,FALSE),"")</f>
        <v/>
      </c>
      <c r="I242" s="21" t="str">
        <f>IFERROR(VLOOKUP(LEFT($A242,6),Data!$A:$F,10,FALSE),"")</f>
        <v/>
      </c>
      <c r="J242" s="6" t="str">
        <f>IFERROR(VLOOKUP(LEFT($A242,6),Data!$A:$F,13,FALSE),"")</f>
        <v/>
      </c>
      <c r="K242" s="21" t="str">
        <f>IFERROR(VLOOKUP(LEFT($A242,6),Data!$A:$F,14,FALSE),"")</f>
        <v/>
      </c>
      <c r="L242" s="6">
        <v>1</v>
      </c>
      <c r="M242" s="4">
        <v>19785235.98</v>
      </c>
      <c r="N242" s="4">
        <v>42894</v>
      </c>
      <c r="O242" s="4">
        <f t="shared" si="3"/>
        <v>461.25882361169397</v>
      </c>
      <c r="P242" s="56">
        <v>55.5</v>
      </c>
      <c r="Q242" s="27">
        <v>0.51563073820930216</v>
      </c>
      <c r="R242" s="28">
        <v>0.32596213305082922</v>
      </c>
      <c r="S242" s="29">
        <v>0.15840712873986859</v>
      </c>
      <c r="T242" s="8">
        <v>0.17850806499999999</v>
      </c>
      <c r="U242" s="9">
        <v>2.6752456000000001E-2</v>
      </c>
      <c r="V242" s="9">
        <v>1.0593E-2</v>
      </c>
      <c r="W242" s="9">
        <v>8.6232710000000001E-3</v>
      </c>
      <c r="X242" s="9">
        <v>2.2975875999999999E-2</v>
      </c>
      <c r="Y242" s="9">
        <v>5.6853018999999998E-2</v>
      </c>
      <c r="Z242" s="9">
        <v>1.5526020999999999E-2</v>
      </c>
      <c r="AA242" s="9">
        <v>4.6327473000000001E-2</v>
      </c>
      <c r="AB242" s="9">
        <v>5.3618069999999997E-2</v>
      </c>
      <c r="AC242" s="9">
        <v>7.3292008000000006E-2</v>
      </c>
      <c r="AD242" s="9">
        <v>0.112057317</v>
      </c>
      <c r="AE242" s="9">
        <v>2.9004592999999999E-2</v>
      </c>
      <c r="AF242" s="9">
        <v>3.6900341000000003E-2</v>
      </c>
      <c r="AG242" s="9">
        <v>2.4526523000000001E-2</v>
      </c>
      <c r="AH242" s="9">
        <v>1.1307734999999999E-2</v>
      </c>
      <c r="AI242" s="9">
        <v>9.9912422000000001E-2</v>
      </c>
      <c r="AJ242" s="9">
        <v>4.3840260000000001E-3</v>
      </c>
      <c r="AK242" s="9">
        <v>7.8891379999999997E-2</v>
      </c>
      <c r="AL242" s="9">
        <v>3.4242518E-2</v>
      </c>
      <c r="AM242" s="9">
        <v>2.2982783E-2</v>
      </c>
      <c r="AN242" s="9">
        <v>3.3809370000000001E-3</v>
      </c>
      <c r="AO242" s="9">
        <v>8.3086440000000004E-3</v>
      </c>
      <c r="AP242" s="9">
        <v>2.0684548000000001E-2</v>
      </c>
      <c r="AQ242" s="9">
        <v>1.7665005000000001E-2</v>
      </c>
      <c r="AR242" s="10">
        <v>2.681971E-3</v>
      </c>
    </row>
    <row r="243" spans="1:44" hidden="1" outlineLevel="1" x14ac:dyDescent="0.25">
      <c r="A243" s="52" t="s">
        <v>887</v>
      </c>
      <c r="B243" s="20" t="str">
        <f>IFERROR(VLOOKUP(LEFT($A243,6),Data!$A:$F,2,FALSE),"")</f>
        <v>БЕ Ниж.Новгород</v>
      </c>
      <c r="C243" s="4" t="str">
        <f>IFERROR(VLOOKUP(LEFT($A243,6),Data!$A:$F,4,FALSE),"")</f>
        <v>Озерки</v>
      </c>
      <c r="D243" s="4" t="str">
        <f>IFERROR(VLOOKUP(LEFT($A243,6),Data!$A:$F,5,FALSE),"")</f>
        <v>Стрит</v>
      </c>
      <c r="E243" s="4" t="str">
        <f>IFERROR(VLOOKUP(LEFT($A243,6),Data!$A:$F,8,FALSE),"")</f>
        <v/>
      </c>
      <c r="F243" s="4" t="str">
        <f>IFERROR(VLOOKUP(LEFT($A243,6),Data!$A:$F,7,FALSE),"")</f>
        <v/>
      </c>
      <c r="G243" s="4" t="str">
        <f>IFERROR(VLOOKUP(LEFT($A243,6),Data!$A:$F,6,FALSE),"")</f>
        <v>ЗФТ</v>
      </c>
      <c r="H243" s="4" t="str">
        <f>IFERROR(VLOOKUP(LEFT($A243,6),Data!$A:$F,9,FALSE),"")</f>
        <v/>
      </c>
      <c r="I243" s="21" t="str">
        <f>IFERROR(VLOOKUP(LEFT($A243,6),Data!$A:$F,10,FALSE),"")</f>
        <v/>
      </c>
      <c r="J243" s="6" t="str">
        <f>IFERROR(VLOOKUP(LEFT($A243,6),Data!$A:$F,13,FALSE),"")</f>
        <v/>
      </c>
      <c r="K243" s="21" t="str">
        <f>IFERROR(VLOOKUP(LEFT($A243,6),Data!$A:$F,14,FALSE),"")</f>
        <v/>
      </c>
      <c r="L243" s="6">
        <v>1</v>
      </c>
      <c r="M243" s="4">
        <v>25411702.539999999</v>
      </c>
      <c r="N243" s="4">
        <v>81287</v>
      </c>
      <c r="O243" s="4">
        <f t="shared" si="3"/>
        <v>312.61705487962405</v>
      </c>
      <c r="P243" s="56">
        <v>27.3</v>
      </c>
      <c r="Q243" s="27">
        <v>0.41777542655335709</v>
      </c>
      <c r="R243" s="28">
        <v>0.37441257115820681</v>
      </c>
      <c r="S243" s="29">
        <v>0.2078120022884361</v>
      </c>
      <c r="T243" s="8">
        <v>0.13866454</v>
      </c>
      <c r="U243" s="9">
        <v>1.8158796000000001E-2</v>
      </c>
      <c r="V243" s="9">
        <v>9.0167159999999993E-3</v>
      </c>
      <c r="W243" s="9">
        <v>1.2422890000000001E-2</v>
      </c>
      <c r="X243" s="9">
        <v>2.7965713E-2</v>
      </c>
      <c r="Y243" s="9">
        <v>6.0343966999999998E-2</v>
      </c>
      <c r="Z243" s="9">
        <v>1.4013340000000001E-2</v>
      </c>
      <c r="AA243" s="9">
        <v>3.0984306E-2</v>
      </c>
      <c r="AB243" s="9">
        <v>2.2033087999999999E-2</v>
      </c>
      <c r="AC243" s="9">
        <v>6.2897174E-2</v>
      </c>
      <c r="AD243" s="9">
        <v>0.119300269</v>
      </c>
      <c r="AE243" s="9">
        <v>4.9180861999999999E-2</v>
      </c>
      <c r="AF243" s="9">
        <v>4.7234889000000002E-2</v>
      </c>
      <c r="AG243" s="9">
        <v>2.9319813E-2</v>
      </c>
      <c r="AH243" s="9">
        <v>1.4514347E-2</v>
      </c>
      <c r="AI243" s="9">
        <v>0.20020971900000001</v>
      </c>
      <c r="AJ243" s="9">
        <v>3.2408820000000001E-3</v>
      </c>
      <c r="AK243" s="9">
        <v>5.5218031000000001E-2</v>
      </c>
      <c r="AL243" s="9">
        <v>7.9579100000000001E-4</v>
      </c>
      <c r="AM243" s="9">
        <v>2.5301945999999999E-2</v>
      </c>
      <c r="AN243" s="9">
        <v>4.0039309999999996E-3</v>
      </c>
      <c r="AO243" s="9">
        <v>1.1190355000000001E-2</v>
      </c>
      <c r="AP243" s="9">
        <v>1.6305329E-2</v>
      </c>
      <c r="AQ243" s="9">
        <v>2.6139526999999999E-2</v>
      </c>
      <c r="AR243" s="10">
        <v>1.54378E-3</v>
      </c>
    </row>
    <row r="244" spans="1:44" hidden="1" outlineLevel="1" x14ac:dyDescent="0.25">
      <c r="A244" s="52" t="s">
        <v>889</v>
      </c>
      <c r="B244" s="20" t="str">
        <f>IFERROR(VLOOKUP(LEFT($A244,6),Data!$A:$F,2,FALSE),"")</f>
        <v>БЕ Ниж.Новгород</v>
      </c>
      <c r="C244" s="4" t="str">
        <f>IFERROR(VLOOKUP(LEFT($A244,6),Data!$A:$F,4,FALSE),"")</f>
        <v>Аптека.ру</v>
      </c>
      <c r="D244" s="4" t="str">
        <f>IFERROR(VLOOKUP(LEFT($A244,6),Data!$A:$F,5,FALSE),"")</f>
        <v>Другое</v>
      </c>
      <c r="E244" s="4" t="str">
        <f>IFERROR(VLOOKUP(LEFT($A244,6),Data!$A:$F,8,FALSE),"")</f>
        <v/>
      </c>
      <c r="F244" s="4" t="str">
        <f>IFERROR(VLOOKUP(LEFT($A244,6),Data!$A:$F,7,FALSE),"")</f>
        <v/>
      </c>
      <c r="G244" s="4" t="str">
        <f>IFERROR(VLOOKUP(LEFT($A244,6),Data!$A:$F,6,FALSE),"")</f>
        <v>ЗФТ</v>
      </c>
      <c r="H244" s="4" t="str">
        <f>IFERROR(VLOOKUP(LEFT($A244,6),Data!$A:$F,9,FALSE),"")</f>
        <v/>
      </c>
      <c r="I244" s="21" t="str">
        <f>IFERROR(VLOOKUP(LEFT($A244,6),Data!$A:$F,10,FALSE),"")</f>
        <v/>
      </c>
      <c r="J244" s="6" t="str">
        <f>IFERROR(VLOOKUP(LEFT($A244,6),Data!$A:$F,13,FALSE),"")</f>
        <v/>
      </c>
      <c r="K244" s="21" t="str">
        <f>IFERROR(VLOOKUP(LEFT($A244,6),Data!$A:$F,14,FALSE),"")</f>
        <v/>
      </c>
      <c r="L244" s="6">
        <v>1</v>
      </c>
      <c r="M244" s="4">
        <v>16353671.24</v>
      </c>
      <c r="N244" s="4">
        <v>47801</v>
      </c>
      <c r="O244" s="4">
        <f t="shared" si="3"/>
        <v>342.11985606995671</v>
      </c>
      <c r="P244" s="56">
        <v>22.8</v>
      </c>
      <c r="Q244" s="27">
        <v>0.46144500947972561</v>
      </c>
      <c r="R244" s="28">
        <v>0.35008886364177227</v>
      </c>
      <c r="S244" s="29">
        <v>0.1884661268785022</v>
      </c>
      <c r="T244" s="8">
        <v>0.14086183199999999</v>
      </c>
      <c r="U244" s="9">
        <v>2.2186530999999999E-2</v>
      </c>
      <c r="V244" s="9">
        <v>9.3591709999999995E-3</v>
      </c>
      <c r="W244" s="9">
        <v>6.4197719999999998E-3</v>
      </c>
      <c r="X244" s="9">
        <v>2.2619198E-2</v>
      </c>
      <c r="Y244" s="9">
        <v>4.8925900000000001E-2</v>
      </c>
      <c r="Z244" s="9">
        <v>1.6178313999999999E-2</v>
      </c>
      <c r="AA244" s="9">
        <v>4.1770017E-2</v>
      </c>
      <c r="AB244" s="9">
        <v>3.9320233000000003E-2</v>
      </c>
      <c r="AC244" s="9">
        <v>7.4350371999999998E-2</v>
      </c>
      <c r="AD244" s="9">
        <v>0.12459716699999999</v>
      </c>
      <c r="AE244" s="9">
        <v>4.3879201999999999E-2</v>
      </c>
      <c r="AF244" s="9">
        <v>4.6946159000000001E-2</v>
      </c>
      <c r="AG244" s="9">
        <v>3.3711526999999998E-2</v>
      </c>
      <c r="AH244" s="9">
        <v>1.4969115E-2</v>
      </c>
      <c r="AI244" s="9">
        <v>0.142548286</v>
      </c>
      <c r="AJ244" s="9">
        <v>7.3025090000000004E-3</v>
      </c>
      <c r="AK244" s="9">
        <v>5.7862260999999998E-2</v>
      </c>
      <c r="AL244" s="9">
        <v>1.3493454E-2</v>
      </c>
      <c r="AM244" s="9">
        <v>3.2362136E-2</v>
      </c>
      <c r="AN244" s="9">
        <v>3.3492700000000001E-3</v>
      </c>
      <c r="AO244" s="9">
        <v>9.9060339999999993E-3</v>
      </c>
      <c r="AP244" s="9">
        <v>1.800233E-2</v>
      </c>
      <c r="AQ244" s="9">
        <v>2.6461630999999999E-2</v>
      </c>
      <c r="AR244" s="10">
        <v>2.6175780000000002E-3</v>
      </c>
    </row>
    <row r="245" spans="1:44" hidden="1" outlineLevel="1" x14ac:dyDescent="0.25">
      <c r="A245" s="52" t="s">
        <v>891</v>
      </c>
      <c r="B245" s="20" t="str">
        <f>IFERROR(VLOOKUP(LEFT($A245,6),Data!$A:$F,2,FALSE),"")</f>
        <v>БЕ Ниж.Новгород</v>
      </c>
      <c r="C245" s="4" t="str">
        <f>IFERROR(VLOOKUP(LEFT($A245,6),Data!$A:$F,4,FALSE),"")</f>
        <v>Озерки</v>
      </c>
      <c r="D245" s="4" t="str">
        <f>IFERROR(VLOOKUP(LEFT($A245,6),Data!$A:$F,5,FALSE),"")</f>
        <v>Стрит</v>
      </c>
      <c r="E245" s="4" t="str">
        <f>IFERROR(VLOOKUP(LEFT($A245,6),Data!$A:$F,8,FALSE),"")</f>
        <v/>
      </c>
      <c r="F245" s="4" t="str">
        <f>IFERROR(VLOOKUP(LEFT($A245,6),Data!$A:$F,7,FALSE),"")</f>
        <v/>
      </c>
      <c r="G245" s="4" t="str">
        <f>IFERROR(VLOOKUP(LEFT($A245,6),Data!$A:$F,6,FALSE),"")</f>
        <v>ЗФТ</v>
      </c>
      <c r="H245" s="4" t="str">
        <f>IFERROR(VLOOKUP(LEFT($A245,6),Data!$A:$F,9,FALSE),"")</f>
        <v/>
      </c>
      <c r="I245" s="21" t="str">
        <f>IFERROR(VLOOKUP(LEFT($A245,6),Data!$A:$F,10,FALSE),"")</f>
        <v/>
      </c>
      <c r="J245" s="6" t="str">
        <f>IFERROR(VLOOKUP(LEFT($A245,6),Data!$A:$F,13,FALSE),"")</f>
        <v/>
      </c>
      <c r="K245" s="21" t="str">
        <f>IFERROR(VLOOKUP(LEFT($A245,6),Data!$A:$F,14,FALSE),"")</f>
        <v/>
      </c>
      <c r="L245" s="6">
        <v>1</v>
      </c>
      <c r="M245" s="4">
        <v>20086246.809999999</v>
      </c>
      <c r="N245" s="4">
        <v>55551</v>
      </c>
      <c r="O245" s="4">
        <f t="shared" si="3"/>
        <v>361.58209231156951</v>
      </c>
      <c r="P245" s="56">
        <v>44</v>
      </c>
      <c r="Q245" s="27">
        <v>0.4595730055153448</v>
      </c>
      <c r="R245" s="28">
        <v>0.35956385816474162</v>
      </c>
      <c r="S245" s="29">
        <v>0.1808631363199136</v>
      </c>
      <c r="T245" s="8">
        <v>0.165767363</v>
      </c>
      <c r="U245" s="9">
        <v>1.5065541E-2</v>
      </c>
      <c r="V245" s="9">
        <v>7.5778820000000002E-3</v>
      </c>
      <c r="W245" s="9">
        <v>9.8508759999999997E-3</v>
      </c>
      <c r="X245" s="9">
        <v>1.6440811999999999E-2</v>
      </c>
      <c r="Y245" s="9">
        <v>4.5965736E-2</v>
      </c>
      <c r="Z245" s="9">
        <v>2.0698794999999999E-2</v>
      </c>
      <c r="AA245" s="9">
        <v>2.7741236999999998E-2</v>
      </c>
      <c r="AB245" s="9">
        <v>5.1068871000000002E-2</v>
      </c>
      <c r="AC245" s="9">
        <v>7.4928797000000005E-2</v>
      </c>
      <c r="AD245" s="9">
        <v>0.120755377</v>
      </c>
      <c r="AE245" s="9">
        <v>4.3903979000000003E-2</v>
      </c>
      <c r="AF245" s="9">
        <v>4.7904917999999998E-2</v>
      </c>
      <c r="AG245" s="9">
        <v>2.8128793999999999E-2</v>
      </c>
      <c r="AH245" s="9">
        <v>1.2666139999999999E-2</v>
      </c>
      <c r="AI245" s="9">
        <v>0.14387671399999999</v>
      </c>
      <c r="AJ245" s="9">
        <v>7.7181109999999997E-3</v>
      </c>
      <c r="AK245" s="9">
        <v>6.1371310999999998E-2</v>
      </c>
      <c r="AL245" s="9">
        <v>4.4349350000000001E-3</v>
      </c>
      <c r="AM245" s="9">
        <v>2.394203E-2</v>
      </c>
      <c r="AN245" s="9">
        <v>2.810033E-3</v>
      </c>
      <c r="AO245" s="9">
        <v>2.0081025999999998E-2</v>
      </c>
      <c r="AP245" s="9">
        <v>1.8031334999999999E-2</v>
      </c>
      <c r="AQ245" s="9">
        <v>2.6642696E-2</v>
      </c>
      <c r="AR245" s="10">
        <v>2.626691E-3</v>
      </c>
    </row>
    <row r="246" spans="1:44" hidden="1" outlineLevel="1" x14ac:dyDescent="0.25">
      <c r="A246" s="52" t="s">
        <v>899</v>
      </c>
      <c r="B246" s="20" t="str">
        <f>IFERROR(VLOOKUP(LEFT($A246,6),Data!$A:$F,2,FALSE),"")</f>
        <v>БЕ Ниж.Новгород</v>
      </c>
      <c r="C246" s="4" t="str">
        <f>IFERROR(VLOOKUP(LEFT($A246,6),Data!$A:$F,4,FALSE),"")</f>
        <v>Озерки</v>
      </c>
      <c r="D246" s="4" t="str">
        <f>IFERROR(VLOOKUP(LEFT($A246,6),Data!$A:$F,5,FALSE),"")</f>
        <v>Стрит</v>
      </c>
      <c r="E246" s="4" t="str">
        <f>IFERROR(VLOOKUP(LEFT($A246,6),Data!$A:$F,8,FALSE),"")</f>
        <v/>
      </c>
      <c r="F246" s="4" t="str">
        <f>IFERROR(VLOOKUP(LEFT($A246,6),Data!$A:$F,7,FALSE),"")</f>
        <v/>
      </c>
      <c r="G246" s="4" t="str">
        <f>IFERROR(VLOOKUP(LEFT($A246,6),Data!$A:$F,6,FALSE),"")</f>
        <v>ЗФТ</v>
      </c>
      <c r="H246" s="4" t="str">
        <f>IFERROR(VLOOKUP(LEFT($A246,6),Data!$A:$F,9,FALSE),"")</f>
        <v/>
      </c>
      <c r="I246" s="21" t="str">
        <f>IFERROR(VLOOKUP(LEFT($A246,6),Data!$A:$F,10,FALSE),"")</f>
        <v/>
      </c>
      <c r="J246" s="6" t="str">
        <f>IFERROR(VLOOKUP(LEFT($A246,6),Data!$A:$F,13,FALSE),"")</f>
        <v/>
      </c>
      <c r="K246" s="21" t="str">
        <f>IFERROR(VLOOKUP(LEFT($A246,6),Data!$A:$F,14,FALSE),"")</f>
        <v/>
      </c>
      <c r="L246" s="6">
        <v>1</v>
      </c>
      <c r="M246" s="4">
        <v>18306788.890000001</v>
      </c>
      <c r="N246" s="4">
        <v>49117</v>
      </c>
      <c r="O246" s="4">
        <f t="shared" si="3"/>
        <v>372.71797727874258</v>
      </c>
      <c r="P246" s="56">
        <v>43.3</v>
      </c>
      <c r="Q246" s="27">
        <v>0.48678511749337361</v>
      </c>
      <c r="R246" s="28">
        <v>0.34443070162900091</v>
      </c>
      <c r="S246" s="29">
        <v>0.16878418087762559</v>
      </c>
      <c r="T246" s="8">
        <v>0.117117756</v>
      </c>
      <c r="U246" s="9">
        <v>2.1777715999999999E-2</v>
      </c>
      <c r="V246" s="9">
        <v>9.2529210000000008E-3</v>
      </c>
      <c r="W246" s="9">
        <v>6.9361420000000002E-3</v>
      </c>
      <c r="X246" s="9">
        <v>2.4965620000000001E-2</v>
      </c>
      <c r="Y246" s="9">
        <v>6.8737517999999997E-2</v>
      </c>
      <c r="Z246" s="9">
        <v>1.994226E-2</v>
      </c>
      <c r="AA246" s="9">
        <v>4.5447666999999997E-2</v>
      </c>
      <c r="AB246" s="9">
        <v>4.3298903999999999E-2</v>
      </c>
      <c r="AC246" s="9">
        <v>6.6769714999999993E-2</v>
      </c>
      <c r="AD246" s="9">
        <v>0.119246514</v>
      </c>
      <c r="AE246" s="9">
        <v>2.7275733E-2</v>
      </c>
      <c r="AF246" s="9">
        <v>4.3046160999999999E-2</v>
      </c>
      <c r="AG246" s="9">
        <v>2.4124992000000001E-2</v>
      </c>
      <c r="AH246" s="9">
        <v>9.4379440000000002E-3</v>
      </c>
      <c r="AI246" s="9">
        <v>0.118782463</v>
      </c>
      <c r="AJ246" s="9">
        <v>5.5121620000000001E-3</v>
      </c>
      <c r="AK246" s="9">
        <v>0.112057902</v>
      </c>
      <c r="AL246" s="9">
        <v>7.2519359999999996E-3</v>
      </c>
      <c r="AM246" s="9">
        <v>3.4281590000000001E-2</v>
      </c>
      <c r="AN246" s="9">
        <v>5.4605729999999998E-3</v>
      </c>
      <c r="AO246" s="9">
        <v>1.8881928999999999E-2</v>
      </c>
      <c r="AP246" s="9">
        <v>1.5766440999999999E-2</v>
      </c>
      <c r="AQ246" s="9">
        <v>3.106476E-2</v>
      </c>
      <c r="AR246" s="10">
        <v>3.5626830000000001E-3</v>
      </c>
    </row>
    <row r="247" spans="1:44" hidden="1" outlineLevel="1" x14ac:dyDescent="0.25">
      <c r="A247" s="52" t="s">
        <v>925</v>
      </c>
      <c r="B247" s="20" t="str">
        <f>IFERROR(VLOOKUP(LEFT($A247,6),Data!$A:$F,2,FALSE),"")</f>
        <v>БЕ Озерки СЗ</v>
      </c>
      <c r="C247" s="4" t="str">
        <f>IFERROR(VLOOKUP(LEFT($A247,6),Data!$A:$F,4,FALSE),"")</f>
        <v>Озерки</v>
      </c>
      <c r="D247" s="4" t="str">
        <f>IFERROR(VLOOKUP(LEFT($A247,6),Data!$A:$F,5,FALSE),"")</f>
        <v>ТЦ</v>
      </c>
      <c r="E247" s="4" t="str">
        <f>IFERROR(VLOOKUP(LEFT($A247,6),Data!$A:$F,8,FALSE),"")</f>
        <v/>
      </c>
      <c r="F247" s="4" t="str">
        <f>IFERROR(VLOOKUP(LEFT($A247,6),Data!$A:$F,7,FALSE),"")</f>
        <v/>
      </c>
      <c r="G247" s="4" t="str">
        <f>IFERROR(VLOOKUP(LEFT($A247,6),Data!$A:$F,6,FALSE),"")</f>
        <v>ЗФТ</v>
      </c>
      <c r="H247" s="4" t="str">
        <f>IFERROR(VLOOKUP(LEFT($A247,6),Data!$A:$F,9,FALSE),"")</f>
        <v/>
      </c>
      <c r="I247" s="21" t="str">
        <f>IFERROR(VLOOKUP(LEFT($A247,6),Data!$A:$F,10,FALSE),"")</f>
        <v/>
      </c>
      <c r="J247" s="6" t="str">
        <f>IFERROR(VLOOKUP(LEFT($A247,6),Data!$A:$F,13,FALSE),"")</f>
        <v/>
      </c>
      <c r="K247" s="21" t="str">
        <f>IFERROR(VLOOKUP(LEFT($A247,6),Data!$A:$F,14,FALSE),"")</f>
        <v/>
      </c>
      <c r="L247" s="6">
        <v>1</v>
      </c>
      <c r="M247" s="4">
        <v>22228685.600000001</v>
      </c>
      <c r="N247" s="4">
        <v>66620</v>
      </c>
      <c r="O247" s="4">
        <f t="shared" si="3"/>
        <v>333.66384869408586</v>
      </c>
      <c r="P247" s="56">
        <v>24</v>
      </c>
      <c r="Q247" s="27">
        <v>0.41625257763675733</v>
      </c>
      <c r="R247" s="28">
        <v>0.37829850940307203</v>
      </c>
      <c r="S247" s="29">
        <v>0.2054489129601707</v>
      </c>
      <c r="T247" s="8">
        <v>0.16770141399999999</v>
      </c>
      <c r="U247" s="9">
        <v>2.5098423000000002E-2</v>
      </c>
      <c r="V247" s="9">
        <v>4.7508660000000003E-3</v>
      </c>
      <c r="W247" s="9">
        <v>1.3841366000000001E-2</v>
      </c>
      <c r="X247" s="9">
        <v>1.8353624999999998E-2</v>
      </c>
      <c r="Y247" s="9">
        <v>5.6861478E-2</v>
      </c>
      <c r="Z247" s="9">
        <v>2.0340471999999998E-2</v>
      </c>
      <c r="AA247" s="9">
        <v>3.6426723000000001E-2</v>
      </c>
      <c r="AB247" s="9">
        <v>2.2998616E-2</v>
      </c>
      <c r="AC247" s="9">
        <v>6.1577226999999998E-2</v>
      </c>
      <c r="AD247" s="9">
        <v>0.11374967800000001</v>
      </c>
      <c r="AE247" s="9">
        <v>5.7445723999999997E-2</v>
      </c>
      <c r="AF247" s="9">
        <v>5.0292140999999999E-2</v>
      </c>
      <c r="AG247" s="9">
        <v>2.9048462000000001E-2</v>
      </c>
      <c r="AH247" s="9">
        <v>1.3127114E-2</v>
      </c>
      <c r="AI247" s="9">
        <v>0.170637871</v>
      </c>
      <c r="AJ247" s="9">
        <v>3.0085289999999998E-3</v>
      </c>
      <c r="AK247" s="9">
        <v>5.6521770999999998E-2</v>
      </c>
      <c r="AL247" s="9">
        <v>7.6370100000000006E-6</v>
      </c>
      <c r="AM247" s="9">
        <v>2.7618857E-2</v>
      </c>
      <c r="AN247" s="9">
        <v>2.5540599999999999E-3</v>
      </c>
      <c r="AO247" s="9">
        <v>8.8203380000000005E-3</v>
      </c>
      <c r="AP247" s="9">
        <v>1.5943316999999999E-2</v>
      </c>
      <c r="AQ247" s="9">
        <v>2.1210581999999999E-2</v>
      </c>
      <c r="AR247" s="10">
        <v>2.0637089999999999E-3</v>
      </c>
    </row>
    <row r="248" spans="1:44" hidden="1" outlineLevel="1" x14ac:dyDescent="0.25">
      <c r="A248" s="52" t="s">
        <v>927</v>
      </c>
      <c r="B248" s="20" t="str">
        <f>IFERROR(VLOOKUP(LEFT($A248,6),Data!$A:$F,2,FALSE),"")</f>
        <v>БЕ Озерки СЗ</v>
      </c>
      <c r="C248" s="4" t="str">
        <f>IFERROR(VLOOKUP(LEFT($A248,6),Data!$A:$F,4,FALSE),"")</f>
        <v>Озерки</v>
      </c>
      <c r="D248" s="4" t="str">
        <f>IFERROR(VLOOKUP(LEFT($A248,6),Data!$A:$F,5,FALSE),"")</f>
        <v>Стрит</v>
      </c>
      <c r="E248" s="4" t="str">
        <f>IFERROR(VLOOKUP(LEFT($A248,6),Data!$A:$F,8,FALSE),"")</f>
        <v/>
      </c>
      <c r="F248" s="4" t="str">
        <f>IFERROR(VLOOKUP(LEFT($A248,6),Data!$A:$F,7,FALSE),"")</f>
        <v/>
      </c>
      <c r="G248" s="4" t="str">
        <f>IFERROR(VLOOKUP(LEFT($A248,6),Data!$A:$F,6,FALSE),"")</f>
        <v>ЗФТ</v>
      </c>
      <c r="H248" s="4" t="str">
        <f>IFERROR(VLOOKUP(LEFT($A248,6),Data!$A:$F,9,FALSE),"")</f>
        <v/>
      </c>
      <c r="I248" s="21" t="str">
        <f>IFERROR(VLOOKUP(LEFT($A248,6),Data!$A:$F,10,FALSE),"")</f>
        <v/>
      </c>
      <c r="J248" s="6" t="str">
        <f>IFERROR(VLOOKUP(LEFT($A248,6),Data!$A:$F,13,FALSE),"")</f>
        <v/>
      </c>
      <c r="K248" s="21" t="str">
        <f>IFERROR(VLOOKUP(LEFT($A248,6),Data!$A:$F,14,FALSE),"")</f>
        <v/>
      </c>
      <c r="L248" s="6">
        <v>1</v>
      </c>
      <c r="M248" s="4">
        <v>23027070.280000001</v>
      </c>
      <c r="N248" s="4">
        <v>68473</v>
      </c>
      <c r="O248" s="4">
        <f t="shared" si="3"/>
        <v>336.29416383099908</v>
      </c>
      <c r="P248" s="56">
        <v>38</v>
      </c>
      <c r="Q248" s="27">
        <v>0.41699357838925372</v>
      </c>
      <c r="R248" s="28">
        <v>0.37379976056641079</v>
      </c>
      <c r="S248" s="29">
        <v>0.20920666104433541</v>
      </c>
      <c r="T248" s="8">
        <v>0.16817198</v>
      </c>
      <c r="U248" s="9">
        <v>2.3967282999999999E-2</v>
      </c>
      <c r="V248" s="9">
        <v>4.1972789999999999E-3</v>
      </c>
      <c r="W248" s="9">
        <v>8.9060930000000003E-3</v>
      </c>
      <c r="X248" s="9">
        <v>2.6700214999999999E-2</v>
      </c>
      <c r="Y248" s="9">
        <v>5.0562969999999999E-2</v>
      </c>
      <c r="Z248" s="9">
        <v>1.9990665000000001E-2</v>
      </c>
      <c r="AA248" s="9">
        <v>3.0673445000000001E-2</v>
      </c>
      <c r="AB248" s="9">
        <v>2.9338700999999998E-2</v>
      </c>
      <c r="AC248" s="9">
        <v>5.8543984E-2</v>
      </c>
      <c r="AD248" s="9">
        <v>0.112544557</v>
      </c>
      <c r="AE248" s="9">
        <v>4.4571985000000001E-2</v>
      </c>
      <c r="AF248" s="9">
        <v>5.1223016000000003E-2</v>
      </c>
      <c r="AG248" s="9">
        <v>2.8994999E-2</v>
      </c>
      <c r="AH248" s="9">
        <v>1.1733578999999999E-2</v>
      </c>
      <c r="AI248" s="9">
        <v>0.16137536499999999</v>
      </c>
      <c r="AJ248" s="9">
        <v>3.5072530000000001E-3</v>
      </c>
      <c r="AK248" s="9">
        <v>6.2174014999999999E-2</v>
      </c>
      <c r="AL248" s="9">
        <v>2.774973E-3</v>
      </c>
      <c r="AM248" s="9">
        <v>3.2998619999999999E-2</v>
      </c>
      <c r="AN248" s="9">
        <v>3.9973880000000002E-3</v>
      </c>
      <c r="AO248" s="9">
        <v>1.5781725E-2</v>
      </c>
      <c r="AP248" s="9">
        <v>1.944191E-2</v>
      </c>
      <c r="AQ248" s="9">
        <v>2.4542702999999999E-2</v>
      </c>
      <c r="AR248" s="10">
        <v>3.285297E-3</v>
      </c>
    </row>
    <row r="249" spans="1:44" hidden="1" outlineLevel="1" x14ac:dyDescent="0.25">
      <c r="A249" s="52" t="s">
        <v>935</v>
      </c>
      <c r="B249" s="20" t="str">
        <f>IFERROR(VLOOKUP(LEFT($A249,6),Data!$A:$F,2,FALSE),"")</f>
        <v>БЕ Озерки СЗ</v>
      </c>
      <c r="C249" s="4" t="str">
        <f>IFERROR(VLOOKUP(LEFT($A249,6),Data!$A:$F,4,FALSE),"")</f>
        <v>Озерки</v>
      </c>
      <c r="D249" s="4" t="str">
        <f>IFERROR(VLOOKUP(LEFT($A249,6),Data!$A:$F,5,FALSE),"")</f>
        <v>Стрит</v>
      </c>
      <c r="E249" s="4" t="str">
        <f>IFERROR(VLOOKUP(LEFT($A249,6),Data!$A:$F,8,FALSE),"")</f>
        <v/>
      </c>
      <c r="F249" s="4" t="str">
        <f>IFERROR(VLOOKUP(LEFT($A249,6),Data!$A:$F,7,FALSE),"")</f>
        <v/>
      </c>
      <c r="G249" s="4" t="str">
        <f>IFERROR(VLOOKUP(LEFT($A249,6),Data!$A:$F,6,FALSE),"")</f>
        <v>ЗФТ</v>
      </c>
      <c r="H249" s="4" t="str">
        <f>IFERROR(VLOOKUP(LEFT($A249,6),Data!$A:$F,9,FALSE),"")</f>
        <v/>
      </c>
      <c r="I249" s="21" t="str">
        <f>IFERROR(VLOOKUP(LEFT($A249,6),Data!$A:$F,10,FALSE),"")</f>
        <v/>
      </c>
      <c r="J249" s="6" t="str">
        <f>IFERROR(VLOOKUP(LEFT($A249,6),Data!$A:$F,13,FALSE),"")</f>
        <v/>
      </c>
      <c r="K249" s="21" t="str">
        <f>IFERROR(VLOOKUP(LEFT($A249,6),Data!$A:$F,14,FALSE),"")</f>
        <v/>
      </c>
      <c r="L249" s="6">
        <v>1</v>
      </c>
      <c r="M249" s="4">
        <v>28195207.02</v>
      </c>
      <c r="N249" s="4">
        <v>67338</v>
      </c>
      <c r="O249" s="4">
        <f t="shared" si="3"/>
        <v>418.71167869553597</v>
      </c>
      <c r="P249" s="56">
        <v>54.2</v>
      </c>
      <c r="Q249" s="27">
        <v>0.50814262020417711</v>
      </c>
      <c r="R249" s="28">
        <v>0.33511471765954692</v>
      </c>
      <c r="S249" s="29">
        <v>0.156742662136276</v>
      </c>
      <c r="T249" s="8">
        <v>0.11322756</v>
      </c>
      <c r="U249" s="9">
        <v>1.3919739E-2</v>
      </c>
      <c r="V249" s="9">
        <v>1.0198097999999999E-2</v>
      </c>
      <c r="W249" s="9">
        <v>9.1103739999999992E-3</v>
      </c>
      <c r="X249" s="9">
        <v>1.8460483999999999E-2</v>
      </c>
      <c r="Y249" s="9">
        <v>4.9494666999999999E-2</v>
      </c>
      <c r="Z249" s="9">
        <v>1.5453099E-2</v>
      </c>
      <c r="AA249" s="9">
        <v>3.9008055E-2</v>
      </c>
      <c r="AB249" s="9">
        <v>4.7162632000000003E-2</v>
      </c>
      <c r="AC249" s="9">
        <v>6.3603242000000004E-2</v>
      </c>
      <c r="AD249" s="9">
        <v>0.114166184</v>
      </c>
      <c r="AE249" s="9">
        <v>3.6456238000000002E-2</v>
      </c>
      <c r="AF249" s="9">
        <v>5.3938631000000001E-2</v>
      </c>
      <c r="AG249" s="9">
        <v>2.7492381E-2</v>
      </c>
      <c r="AH249" s="9">
        <v>1.4014693E-2</v>
      </c>
      <c r="AI249" s="9">
        <v>0.15164328199999999</v>
      </c>
      <c r="AJ249" s="9">
        <v>4.3499840000000003E-3</v>
      </c>
      <c r="AK249" s="9">
        <v>9.2339632000000005E-2</v>
      </c>
      <c r="AL249" s="9">
        <v>2.3408043999999999E-2</v>
      </c>
      <c r="AM249" s="9">
        <v>4.0297095999999998E-2</v>
      </c>
      <c r="AN249" s="9">
        <v>3.3717899999999999E-3</v>
      </c>
      <c r="AO249" s="9">
        <v>9.9201580000000001E-3</v>
      </c>
      <c r="AP249" s="9">
        <v>1.67501E-2</v>
      </c>
      <c r="AQ249" s="9">
        <v>2.6968137999999999E-2</v>
      </c>
      <c r="AR249" s="10">
        <v>5.2457010000000002E-3</v>
      </c>
    </row>
    <row r="250" spans="1:44" hidden="1" outlineLevel="1" x14ac:dyDescent="0.25">
      <c r="A250" s="52" t="s">
        <v>1026</v>
      </c>
      <c r="B250" s="20" t="str">
        <f>IFERROR(VLOOKUP(LEFT($A250,6),Data!$A:$F,2,FALSE),"")</f>
        <v>БЕ Озерки СЗ</v>
      </c>
      <c r="C250" s="4" t="str">
        <f>IFERROR(VLOOKUP(LEFT($A250,6),Data!$A:$F,4,FALSE),"")</f>
        <v>Озерки</v>
      </c>
      <c r="D250" s="4" t="str">
        <f>IFERROR(VLOOKUP(LEFT($A250,6),Data!$A:$F,5,FALSE),"")</f>
        <v>ЛПУ</v>
      </c>
      <c r="E250" s="4" t="str">
        <f>IFERROR(VLOOKUP(LEFT($A250,6),Data!$A:$F,8,FALSE),"")</f>
        <v/>
      </c>
      <c r="F250" s="4" t="str">
        <f>IFERROR(VLOOKUP(LEFT($A250,6),Data!$A:$F,7,FALSE),"")</f>
        <v/>
      </c>
      <c r="G250" s="4" t="str">
        <f>IFERROR(VLOOKUP(LEFT($A250,6),Data!$A:$F,6,FALSE),"")</f>
        <v>ЗФТ</v>
      </c>
      <c r="H250" s="4" t="str">
        <f>IFERROR(VLOOKUP(LEFT($A250,6),Data!$A:$F,9,FALSE),"")</f>
        <v/>
      </c>
      <c r="I250" s="21" t="str">
        <f>IFERROR(VLOOKUP(LEFT($A250,6),Data!$A:$F,10,FALSE),"")</f>
        <v/>
      </c>
      <c r="J250" s="6" t="str">
        <f>IFERROR(VLOOKUP(LEFT($A250,6),Data!$A:$F,13,FALSE),"")</f>
        <v/>
      </c>
      <c r="K250" s="21" t="str">
        <f>IFERROR(VLOOKUP(LEFT($A250,6),Data!$A:$F,14,FALSE),"")</f>
        <v/>
      </c>
      <c r="L250" s="6">
        <v>1</v>
      </c>
      <c r="M250" s="4">
        <v>13762910.82</v>
      </c>
      <c r="N250" s="4">
        <v>46326</v>
      </c>
      <c r="O250" s="4">
        <f t="shared" si="3"/>
        <v>297.08826188317573</v>
      </c>
      <c r="P250" s="56">
        <v>41.5</v>
      </c>
      <c r="Q250" s="27">
        <v>0.42531125967374439</v>
      </c>
      <c r="R250" s="28">
        <v>0.38720749889534672</v>
      </c>
      <c r="S250" s="29">
        <v>0.187481241430909</v>
      </c>
      <c r="T250" s="8">
        <v>0.107406368</v>
      </c>
      <c r="U250" s="9">
        <v>9.9137340000000004E-3</v>
      </c>
      <c r="V250" s="9">
        <v>1.1569462000000001E-2</v>
      </c>
      <c r="W250" s="9">
        <v>6.5936639999999999E-3</v>
      </c>
      <c r="X250" s="9">
        <v>2.8928384000000001E-2</v>
      </c>
      <c r="Y250" s="9">
        <v>3.6730883999999998E-2</v>
      </c>
      <c r="Z250" s="9">
        <v>1.4564985000000001E-2</v>
      </c>
      <c r="AA250" s="9">
        <v>4.9296115000000001E-2</v>
      </c>
      <c r="AB250" s="9">
        <v>0.110800895</v>
      </c>
      <c r="AC250" s="9">
        <v>4.5065367000000002E-2</v>
      </c>
      <c r="AD250" s="9">
        <v>0.105870062</v>
      </c>
      <c r="AE250" s="9">
        <v>3.8361922E-2</v>
      </c>
      <c r="AF250" s="9">
        <v>3.8997471999999998E-2</v>
      </c>
      <c r="AG250" s="9">
        <v>2.5391236000000001E-2</v>
      </c>
      <c r="AH250" s="9">
        <v>1.1439362E-2</v>
      </c>
      <c r="AI250" s="9">
        <v>0.164818351</v>
      </c>
      <c r="AJ250" s="9">
        <v>2.04155E-3</v>
      </c>
      <c r="AK250" s="9">
        <v>8.4177025000000003E-2</v>
      </c>
      <c r="AL250" s="9">
        <v>4.7859200000000001E-4</v>
      </c>
      <c r="AM250" s="9">
        <v>2.7171793999999999E-2</v>
      </c>
      <c r="AN250" s="9">
        <v>3.2766660000000001E-3</v>
      </c>
      <c r="AO250" s="9">
        <v>1.5018103E-2</v>
      </c>
      <c r="AP250" s="9">
        <v>1.6379314999999998E-2</v>
      </c>
      <c r="AQ250" s="9">
        <v>3.5807429000000002E-2</v>
      </c>
      <c r="AR250" s="10">
        <v>9.9012639999999999E-3</v>
      </c>
    </row>
    <row r="251" spans="1:44" hidden="1" outlineLevel="1" x14ac:dyDescent="0.25">
      <c r="A251" s="52" t="s">
        <v>1102</v>
      </c>
      <c r="B251" s="20" t="str">
        <f>IFERROR(VLOOKUP(LEFT($A251,6),Data!$A:$F,2,FALSE),"")</f>
        <v>БЕ Озерки СЗ</v>
      </c>
      <c r="C251" s="4" t="str">
        <f>IFERROR(VLOOKUP(LEFT($A251,6),Data!$A:$F,4,FALSE),"")</f>
        <v>Озерки</v>
      </c>
      <c r="D251" s="4" t="str">
        <f>IFERROR(VLOOKUP(LEFT($A251,6),Data!$A:$F,5,FALSE),"")</f>
        <v>ЛПУ</v>
      </c>
      <c r="E251" s="4" t="str">
        <f>IFERROR(VLOOKUP(LEFT($A251,6),Data!$A:$F,8,FALSE),"")</f>
        <v/>
      </c>
      <c r="F251" s="4" t="str">
        <f>IFERROR(VLOOKUP(LEFT($A251,6),Data!$A:$F,7,FALSE),"")</f>
        <v/>
      </c>
      <c r="G251" s="4" t="str">
        <f>IFERROR(VLOOKUP(LEFT($A251,6),Data!$A:$F,6,FALSE),"")</f>
        <v>ЗФТ</v>
      </c>
      <c r="H251" s="4" t="str">
        <f>IFERROR(VLOOKUP(LEFT($A251,6),Data!$A:$F,9,FALSE),"")</f>
        <v/>
      </c>
      <c r="I251" s="21" t="str">
        <f>IFERROR(VLOOKUP(LEFT($A251,6),Data!$A:$F,10,FALSE),"")</f>
        <v/>
      </c>
      <c r="J251" s="6" t="str">
        <f>IFERROR(VLOOKUP(LEFT($A251,6),Data!$A:$F,13,FALSE),"")</f>
        <v/>
      </c>
      <c r="K251" s="21" t="str">
        <f>IFERROR(VLOOKUP(LEFT($A251,6),Data!$A:$F,14,FALSE),"")</f>
        <v/>
      </c>
      <c r="L251" s="6">
        <v>1</v>
      </c>
      <c r="M251" s="4">
        <v>27705719.039999999</v>
      </c>
      <c r="N251" s="4">
        <v>67730</v>
      </c>
      <c r="O251" s="4">
        <f t="shared" si="3"/>
        <v>409.06125852650229</v>
      </c>
      <c r="P251" s="56">
        <v>20</v>
      </c>
      <c r="Q251" s="27">
        <v>0.48743267338650442</v>
      </c>
      <c r="R251" s="28">
        <v>0.35864365048108299</v>
      </c>
      <c r="S251" s="29">
        <v>0.15392367613241259</v>
      </c>
      <c r="T251" s="8">
        <v>0.14554772699999999</v>
      </c>
      <c r="U251" s="9">
        <v>2.0756902000000001E-2</v>
      </c>
      <c r="V251" s="9">
        <v>7.8293449999999997E-3</v>
      </c>
      <c r="W251" s="9">
        <v>8.0132339999999993E-3</v>
      </c>
      <c r="X251" s="9">
        <v>2.0708847999999998E-2</v>
      </c>
      <c r="Y251" s="9">
        <v>4.3935457999999997E-2</v>
      </c>
      <c r="Z251" s="9">
        <v>2.1426929000000001E-2</v>
      </c>
      <c r="AA251" s="9">
        <v>4.2311495999999997E-2</v>
      </c>
      <c r="AB251" s="9">
        <v>6.1048994000000002E-2</v>
      </c>
      <c r="AC251" s="9">
        <v>6.9358916000000007E-2</v>
      </c>
      <c r="AD251" s="9">
        <v>0.11552462300000001</v>
      </c>
      <c r="AE251" s="9">
        <v>3.4840146000000002E-2</v>
      </c>
      <c r="AF251" s="9">
        <v>5.1003465999999997E-2</v>
      </c>
      <c r="AG251" s="9">
        <v>5.0523362000000002E-2</v>
      </c>
      <c r="AH251" s="9">
        <v>1.5452608E-2</v>
      </c>
      <c r="AI251" s="9">
        <v>0.133872357</v>
      </c>
      <c r="AJ251" s="9">
        <v>3.9571629999999997E-3</v>
      </c>
      <c r="AK251" s="9">
        <v>7.3113231000000001E-2</v>
      </c>
      <c r="AL251" s="9">
        <v>6.5771299999999998E-4</v>
      </c>
      <c r="AM251" s="9">
        <v>2.3174453000000001E-2</v>
      </c>
      <c r="AN251" s="9">
        <v>2.983374E-3</v>
      </c>
      <c r="AO251" s="9">
        <v>1.0257077999999999E-2</v>
      </c>
      <c r="AP251" s="9">
        <v>1.3257769000000001E-2</v>
      </c>
      <c r="AQ251" s="9">
        <v>2.8086558000000001E-2</v>
      </c>
      <c r="AR251" s="10">
        <v>2.3582479999999999E-3</v>
      </c>
    </row>
    <row r="252" spans="1:44" hidden="1" outlineLevel="1" x14ac:dyDescent="0.25">
      <c r="A252" s="52" t="s">
        <v>1106</v>
      </c>
      <c r="B252" s="20" t="str">
        <f>IFERROR(VLOOKUP(LEFT($A252,6),Data!$A:$F,2,FALSE),"")</f>
        <v>БЕ Озерки СЗ</v>
      </c>
      <c r="C252" s="4" t="str">
        <f>IFERROR(VLOOKUP(LEFT($A252,6),Data!$A:$F,4,FALSE),"")</f>
        <v>Озерки</v>
      </c>
      <c r="D252" s="4" t="str">
        <f>IFERROR(VLOOKUP(LEFT($A252,6),Data!$A:$F,5,FALSE),"")</f>
        <v>Стрит</v>
      </c>
      <c r="E252" s="4" t="str">
        <f>IFERROR(VLOOKUP(LEFT($A252,6),Data!$A:$F,8,FALSE),"")</f>
        <v/>
      </c>
      <c r="F252" s="4" t="str">
        <f>IFERROR(VLOOKUP(LEFT($A252,6),Data!$A:$F,7,FALSE),"")</f>
        <v/>
      </c>
      <c r="G252" s="4" t="str">
        <f>IFERROR(VLOOKUP(LEFT($A252,6),Data!$A:$F,6,FALSE),"")</f>
        <v>ЗФТ</v>
      </c>
      <c r="H252" s="4" t="str">
        <f>IFERROR(VLOOKUP(LEFT($A252,6),Data!$A:$F,9,FALSE),"")</f>
        <v/>
      </c>
      <c r="I252" s="21" t="str">
        <f>IFERROR(VLOOKUP(LEFT($A252,6),Data!$A:$F,10,FALSE),"")</f>
        <v/>
      </c>
      <c r="J252" s="6" t="str">
        <f>IFERROR(VLOOKUP(LEFT($A252,6),Data!$A:$F,13,FALSE),"")</f>
        <v/>
      </c>
      <c r="K252" s="21" t="str">
        <f>IFERROR(VLOOKUP(LEFT($A252,6),Data!$A:$F,14,FALSE),"")</f>
        <v/>
      </c>
      <c r="L252" s="6">
        <v>1</v>
      </c>
      <c r="M252" s="4">
        <v>23197342.98</v>
      </c>
      <c r="N252" s="4">
        <v>77111</v>
      </c>
      <c r="O252" s="4">
        <f t="shared" si="3"/>
        <v>300.83052975580659</v>
      </c>
      <c r="P252" s="56">
        <v>93</v>
      </c>
      <c r="Q252" s="27">
        <v>0.41142031210999652</v>
      </c>
      <c r="R252" s="28">
        <v>0.37272148352897722</v>
      </c>
      <c r="S252" s="29">
        <v>0.21585820436102629</v>
      </c>
      <c r="T252" s="8">
        <v>0.13242237100000001</v>
      </c>
      <c r="U252" s="9">
        <v>1.5477230999999999E-2</v>
      </c>
      <c r="V252" s="9">
        <v>4.9543779999999997E-3</v>
      </c>
      <c r="W252" s="9">
        <v>1.0448168000000001E-2</v>
      </c>
      <c r="X252" s="9">
        <v>2.9258246000000002E-2</v>
      </c>
      <c r="Y252" s="9">
        <v>5.4098227999999998E-2</v>
      </c>
      <c r="Z252" s="9">
        <v>1.9758085000000002E-2</v>
      </c>
      <c r="AA252" s="9">
        <v>3.7723808999999997E-2</v>
      </c>
      <c r="AB252" s="9">
        <v>2.4242179999999999E-2</v>
      </c>
      <c r="AC252" s="9">
        <v>6.6655803999999999E-2</v>
      </c>
      <c r="AD252" s="9">
        <v>0.11211945299999999</v>
      </c>
      <c r="AE252" s="9">
        <v>5.1618707E-2</v>
      </c>
      <c r="AF252" s="9">
        <v>4.5075953000000002E-2</v>
      </c>
      <c r="AG252" s="9">
        <v>3.2507328000000002E-2</v>
      </c>
      <c r="AH252" s="9">
        <v>1.3643730999999999E-2</v>
      </c>
      <c r="AI252" s="9">
        <v>0.20519306800000001</v>
      </c>
      <c r="AJ252" s="9">
        <v>2.5132739999999998E-3</v>
      </c>
      <c r="AK252" s="9">
        <v>6.2219491000000002E-2</v>
      </c>
      <c r="AL252" s="9">
        <v>9.8871700000000004E-5</v>
      </c>
      <c r="AM252" s="9">
        <v>2.4948226E-2</v>
      </c>
      <c r="AN252" s="9">
        <v>2.6820630000000002E-3</v>
      </c>
      <c r="AO252" s="9">
        <v>9.0514029999999995E-3</v>
      </c>
      <c r="AP252" s="9">
        <v>1.1661875E-2</v>
      </c>
      <c r="AQ252" s="9">
        <v>2.7290990000000001E-2</v>
      </c>
      <c r="AR252" s="10">
        <v>4.3370689999999998E-3</v>
      </c>
    </row>
    <row r="253" spans="1:44" hidden="1" outlineLevel="1" x14ac:dyDescent="0.25">
      <c r="A253" s="52" t="s">
        <v>1116</v>
      </c>
      <c r="B253" s="20" t="str">
        <f>IFERROR(VLOOKUP(LEFT($A253,6),Data!$A:$F,2,FALSE),"")</f>
        <v>БЕ Северо-Запад</v>
      </c>
      <c r="C253" s="4" t="str">
        <f>IFERROR(VLOOKUP(LEFT($A253,6),Data!$A:$F,4,FALSE),"")</f>
        <v>Аптека.ру</v>
      </c>
      <c r="D253" s="4" t="str">
        <f>IFERROR(VLOOKUP(LEFT($A253,6),Data!$A:$F,5,FALSE),"")</f>
        <v>Стрит</v>
      </c>
      <c r="E253" s="4" t="str">
        <f>IFERROR(VLOOKUP(LEFT($A253,6),Data!$A:$F,8,FALSE),"")</f>
        <v/>
      </c>
      <c r="F253" s="4" t="str">
        <f>IFERROR(VLOOKUP(LEFT($A253,6),Data!$A:$F,7,FALSE),"")</f>
        <v/>
      </c>
      <c r="G253" s="4" t="str">
        <f>IFERROR(VLOOKUP(LEFT($A253,6),Data!$A:$F,6,FALSE),"")</f>
        <v>ЗФТ</v>
      </c>
      <c r="H253" s="4" t="str">
        <f>IFERROR(VLOOKUP(LEFT($A253,6),Data!$A:$F,9,FALSE),"")</f>
        <v/>
      </c>
      <c r="I253" s="21" t="str">
        <f>IFERROR(VLOOKUP(LEFT($A253,6),Data!$A:$F,10,FALSE),"")</f>
        <v/>
      </c>
      <c r="J253" s="6" t="str">
        <f>IFERROR(VLOOKUP(LEFT($A253,6),Data!$A:$F,13,FALSE),"")</f>
        <v/>
      </c>
      <c r="K253" s="21" t="str">
        <f>IFERROR(VLOOKUP(LEFT($A253,6),Data!$A:$F,14,FALSE),"")</f>
        <v/>
      </c>
      <c r="L253" s="6">
        <v>1</v>
      </c>
      <c r="M253" s="4">
        <v>22798295.739999998</v>
      </c>
      <c r="N253" s="4">
        <v>56221</v>
      </c>
      <c r="O253" s="4">
        <f t="shared" si="3"/>
        <v>405.51209939346506</v>
      </c>
      <c r="P253" s="56">
        <v>35.1</v>
      </c>
      <c r="Q253" s="27">
        <v>0.5036476424768771</v>
      </c>
      <c r="R253" s="28">
        <v>0.32978228089840589</v>
      </c>
      <c r="S253" s="29">
        <v>0.16657007662471701</v>
      </c>
      <c r="T253" s="8">
        <v>9.8081122000000007E-2</v>
      </c>
      <c r="U253" s="9">
        <v>1.2266361999999999E-2</v>
      </c>
      <c r="V253" s="9">
        <v>9.9499289999999997E-3</v>
      </c>
      <c r="W253" s="9">
        <v>1.1232044E-2</v>
      </c>
      <c r="X253" s="9">
        <v>2.5514412E-2</v>
      </c>
      <c r="Y253" s="9">
        <v>3.4950532999999999E-2</v>
      </c>
      <c r="Z253" s="9">
        <v>1.6305668999999998E-2</v>
      </c>
      <c r="AA253" s="9">
        <v>4.2670154000000002E-2</v>
      </c>
      <c r="AB253" s="9">
        <v>4.9252497999999999E-2</v>
      </c>
      <c r="AC253" s="9">
        <v>8.2655329999999999E-2</v>
      </c>
      <c r="AD253" s="9">
        <v>0.10543356299999999</v>
      </c>
      <c r="AE253" s="9">
        <v>3.4879107999999999E-2</v>
      </c>
      <c r="AF253" s="9">
        <v>6.0093268999999998E-2</v>
      </c>
      <c r="AG253" s="9">
        <v>2.7237636999999999E-2</v>
      </c>
      <c r="AH253" s="9">
        <v>1.6036376000000001E-2</v>
      </c>
      <c r="AI253" s="9">
        <v>0.16369275799999999</v>
      </c>
      <c r="AJ253" s="9">
        <v>3.020624E-3</v>
      </c>
      <c r="AK253" s="9">
        <v>9.8030652999999995E-2</v>
      </c>
      <c r="AL253" s="9">
        <v>1.6633577E-2</v>
      </c>
      <c r="AM253" s="9">
        <v>3.7876413999999997E-2</v>
      </c>
      <c r="AN253" s="9">
        <v>2.8710480000000002E-3</v>
      </c>
      <c r="AO253" s="9">
        <v>7.6509660000000004E-3</v>
      </c>
      <c r="AP253" s="9">
        <v>1.2397785999999999E-2</v>
      </c>
      <c r="AQ253" s="9">
        <v>2.7497967000000002E-2</v>
      </c>
      <c r="AR253" s="10">
        <v>3.7702019999999998E-3</v>
      </c>
    </row>
    <row r="254" spans="1:44" hidden="1" outlineLevel="1" x14ac:dyDescent="0.25">
      <c r="A254" s="52" t="s">
        <v>1134</v>
      </c>
      <c r="B254" s="20" t="str">
        <f>IFERROR(VLOOKUP(LEFT($A254,6),Data!$A:$F,2,FALSE),"")</f>
        <v>БЕ Озерки СЗ</v>
      </c>
      <c r="C254" s="4" t="str">
        <f>IFERROR(VLOOKUP(LEFT($A254,6),Data!$A:$F,4,FALSE),"")</f>
        <v>Озерки</v>
      </c>
      <c r="D254" s="4" t="str">
        <f>IFERROR(VLOOKUP(LEFT($A254,6),Data!$A:$F,5,FALSE),"")</f>
        <v>Стрит</v>
      </c>
      <c r="E254" s="4" t="str">
        <f>IFERROR(VLOOKUP(LEFT($A254,6),Data!$A:$F,8,FALSE),"")</f>
        <v/>
      </c>
      <c r="F254" s="4" t="str">
        <f>IFERROR(VLOOKUP(LEFT($A254,6),Data!$A:$F,7,FALSE),"")</f>
        <v/>
      </c>
      <c r="G254" s="4" t="str">
        <f>IFERROR(VLOOKUP(LEFT($A254,6),Data!$A:$F,6,FALSE),"")</f>
        <v>ОФТ</v>
      </c>
      <c r="H254" s="4" t="str">
        <f>IFERROR(VLOOKUP(LEFT($A254,6),Data!$A:$F,9,FALSE),"")</f>
        <v/>
      </c>
      <c r="I254" s="21" t="str">
        <f>IFERROR(VLOOKUP(LEFT($A254,6),Data!$A:$F,10,FALSE),"")</f>
        <v/>
      </c>
      <c r="J254" s="6" t="str">
        <f>IFERROR(VLOOKUP(LEFT($A254,6),Data!$A:$F,13,FALSE),"")</f>
        <v/>
      </c>
      <c r="K254" s="21" t="str">
        <f>IFERROR(VLOOKUP(LEFT($A254,6),Data!$A:$F,14,FALSE),"")</f>
        <v/>
      </c>
      <c r="L254" s="6">
        <v>1</v>
      </c>
      <c r="M254" s="4">
        <v>26464304.760000002</v>
      </c>
      <c r="N254" s="4">
        <v>65704</v>
      </c>
      <c r="O254" s="4">
        <f t="shared" si="3"/>
        <v>402.78072507001099</v>
      </c>
      <c r="P254" s="56">
        <v>30.2</v>
      </c>
      <c r="Q254" s="27">
        <v>0.48949872250222243</v>
      </c>
      <c r="R254" s="28">
        <v>0.33984841019400219</v>
      </c>
      <c r="S254" s="29">
        <v>0.1706528673037753</v>
      </c>
      <c r="T254" s="8">
        <v>0.12800798199999999</v>
      </c>
      <c r="U254" s="9">
        <v>1.9540087000000001E-2</v>
      </c>
      <c r="V254" s="9">
        <v>5.3308349999999999E-3</v>
      </c>
      <c r="W254" s="9">
        <v>9.4723989999999994E-3</v>
      </c>
      <c r="X254" s="9">
        <v>1.4321540000000001E-2</v>
      </c>
      <c r="Y254" s="9">
        <v>5.9032484000000003E-2</v>
      </c>
      <c r="Z254" s="9">
        <v>2.0132830000000001E-2</v>
      </c>
      <c r="AA254" s="9">
        <v>3.4484559999999997E-2</v>
      </c>
      <c r="AB254" s="9">
        <v>3.5148219000000001E-2</v>
      </c>
      <c r="AC254" s="9">
        <v>5.5515067000000001E-2</v>
      </c>
      <c r="AD254" s="9">
        <v>0.101794405</v>
      </c>
      <c r="AE254" s="9">
        <v>3.6984270999999999E-2</v>
      </c>
      <c r="AF254" s="9">
        <v>4.7684710999999998E-2</v>
      </c>
      <c r="AG254" s="9">
        <v>2.8108537999999999E-2</v>
      </c>
      <c r="AH254" s="9">
        <v>1.2430692E-2</v>
      </c>
      <c r="AI254" s="9">
        <v>0.15055997300000001</v>
      </c>
      <c r="AJ254" s="9">
        <v>3.7947290000000002E-3</v>
      </c>
      <c r="AK254" s="9">
        <v>9.2474714999999999E-2</v>
      </c>
      <c r="AL254" s="9">
        <v>2.1777146000000001E-2</v>
      </c>
      <c r="AM254" s="9">
        <v>5.7425003000000002E-2</v>
      </c>
      <c r="AN254" s="9">
        <v>6.1549159999999999E-3</v>
      </c>
      <c r="AO254" s="9">
        <v>1.6252806000000002E-2</v>
      </c>
      <c r="AP254" s="9">
        <v>1.5897387999999998E-2</v>
      </c>
      <c r="AQ254" s="9">
        <v>2.1666626000000001E-2</v>
      </c>
      <c r="AR254" s="10">
        <v>6.0080790000000004E-3</v>
      </c>
    </row>
    <row r="255" spans="1:44" hidden="1" outlineLevel="1" x14ac:dyDescent="0.25">
      <c r="A255" s="52" t="s">
        <v>1158</v>
      </c>
      <c r="B255" s="20" t="str">
        <f>IFERROR(VLOOKUP(LEFT($A255,6),Data!$A:$F,2,FALSE),"")</f>
        <v>БЕ Озерки СЗ</v>
      </c>
      <c r="C255" s="4" t="str">
        <f>IFERROR(VLOOKUP(LEFT($A255,6),Data!$A:$F,4,FALSE),"")</f>
        <v>Аптека.ру</v>
      </c>
      <c r="D255" s="4" t="str">
        <f>IFERROR(VLOOKUP(LEFT($A255,6),Data!$A:$F,5,FALSE),"")</f>
        <v>Стрит</v>
      </c>
      <c r="E255" s="4" t="str">
        <f>IFERROR(VLOOKUP(LEFT($A255,6),Data!$A:$F,8,FALSE),"")</f>
        <v/>
      </c>
      <c r="F255" s="4" t="str">
        <f>IFERROR(VLOOKUP(LEFT($A255,6),Data!$A:$F,7,FALSE),"")</f>
        <v/>
      </c>
      <c r="G255" s="4" t="str">
        <f>IFERROR(VLOOKUP(LEFT($A255,6),Data!$A:$F,6,FALSE),"")</f>
        <v>ЗФТ</v>
      </c>
      <c r="H255" s="4" t="str">
        <f>IFERROR(VLOOKUP(LEFT($A255,6),Data!$A:$F,9,FALSE),"")</f>
        <v/>
      </c>
      <c r="I255" s="21" t="str">
        <f>IFERROR(VLOOKUP(LEFT($A255,6),Data!$A:$F,10,FALSE),"")</f>
        <v/>
      </c>
      <c r="J255" s="6" t="str">
        <f>IFERROR(VLOOKUP(LEFT($A255,6),Data!$A:$F,13,FALSE),"")</f>
        <v/>
      </c>
      <c r="K255" s="21" t="str">
        <f>IFERROR(VLOOKUP(LEFT($A255,6),Data!$A:$F,14,FALSE),"")</f>
        <v/>
      </c>
      <c r="L255" s="6">
        <v>1</v>
      </c>
      <c r="M255" s="4">
        <v>10191610.310000001</v>
      </c>
      <c r="N255" s="4">
        <v>27867</v>
      </c>
      <c r="O255" s="4">
        <f t="shared" si="3"/>
        <v>365.72326802310977</v>
      </c>
      <c r="P255" s="56">
        <v>29.5</v>
      </c>
      <c r="Q255" s="27">
        <v>0.45189083696177162</v>
      </c>
      <c r="R255" s="28">
        <v>0.36538921809781999</v>
      </c>
      <c r="S255" s="29">
        <v>0.18271994494040819</v>
      </c>
      <c r="T255" s="8">
        <v>0.185240408</v>
      </c>
      <c r="U255" s="9">
        <v>2.5090034000000001E-2</v>
      </c>
      <c r="V255" s="9">
        <v>8.8579969999999994E-3</v>
      </c>
      <c r="W255" s="9">
        <v>1.1005475000000001E-2</v>
      </c>
      <c r="X255" s="9">
        <v>1.7967690000000001E-2</v>
      </c>
      <c r="Y255" s="9">
        <v>7.6311399000000002E-2</v>
      </c>
      <c r="Z255" s="9">
        <v>1.7889082000000001E-2</v>
      </c>
      <c r="AA255" s="9">
        <v>5.0343807999999997E-2</v>
      </c>
      <c r="AB255" s="9">
        <v>6.4022429000000006E-2</v>
      </c>
      <c r="AC255" s="9">
        <v>6.9283686999999997E-2</v>
      </c>
      <c r="AD255" s="9">
        <v>9.4210385999999993E-2</v>
      </c>
      <c r="AE255" s="9">
        <v>3.3241553E-2</v>
      </c>
      <c r="AF255" s="9">
        <v>4.3767524000000002E-2</v>
      </c>
      <c r="AG255" s="9">
        <v>2.8259567999999999E-2</v>
      </c>
      <c r="AH255" s="9">
        <v>1.1412630999999999E-2</v>
      </c>
      <c r="AI255" s="9">
        <v>0.10804968700000001</v>
      </c>
      <c r="AJ255" s="9">
        <v>3.6500759999999999E-3</v>
      </c>
      <c r="AK255" s="9">
        <v>7.2421546000000003E-2</v>
      </c>
      <c r="AL255" s="9">
        <v>0</v>
      </c>
      <c r="AM255" s="9">
        <v>2.2735811000000002E-2</v>
      </c>
      <c r="AN255" s="9">
        <v>1.9982310000000001E-3</v>
      </c>
      <c r="AO255" s="9">
        <v>9.070425E-3</v>
      </c>
      <c r="AP255" s="9">
        <v>2.1821661999999999E-2</v>
      </c>
      <c r="AQ255" s="9">
        <v>2.0828415999999999E-2</v>
      </c>
      <c r="AR255" s="10">
        <v>2.520474E-3</v>
      </c>
    </row>
    <row r="256" spans="1:44" hidden="1" outlineLevel="1" x14ac:dyDescent="0.25">
      <c r="A256" s="52" t="s">
        <v>1160</v>
      </c>
      <c r="B256" s="20" t="str">
        <f>IFERROR(VLOOKUP(LEFT($A256,6),Data!$A:$F,2,FALSE),"")</f>
        <v>БЕ Озерки СЗ</v>
      </c>
      <c r="C256" s="4" t="str">
        <f>IFERROR(VLOOKUP(LEFT($A256,6),Data!$A:$F,4,FALSE),"")</f>
        <v>Аптека.ру</v>
      </c>
      <c r="D256" s="4" t="str">
        <f>IFERROR(VLOOKUP(LEFT($A256,6),Data!$A:$F,5,FALSE),"")</f>
        <v>Стрит</v>
      </c>
      <c r="E256" s="4" t="str">
        <f>IFERROR(VLOOKUP(LEFT($A256,6),Data!$A:$F,8,FALSE),"")</f>
        <v/>
      </c>
      <c r="F256" s="4" t="str">
        <f>IFERROR(VLOOKUP(LEFT($A256,6),Data!$A:$F,7,FALSE),"")</f>
        <v/>
      </c>
      <c r="G256" s="4" t="str">
        <f>IFERROR(VLOOKUP(LEFT($A256,6),Data!$A:$F,6,FALSE),"")</f>
        <v>ЗФТ</v>
      </c>
      <c r="H256" s="4" t="str">
        <f>IFERROR(VLOOKUP(LEFT($A256,6),Data!$A:$F,9,FALSE),"")</f>
        <v/>
      </c>
      <c r="I256" s="21" t="str">
        <f>IFERROR(VLOOKUP(LEFT($A256,6),Data!$A:$F,10,FALSE),"")</f>
        <v/>
      </c>
      <c r="J256" s="6" t="str">
        <f>IFERROR(VLOOKUP(LEFT($A256,6),Data!$A:$F,13,FALSE),"")</f>
        <v/>
      </c>
      <c r="K256" s="21" t="str">
        <f>IFERROR(VLOOKUP(LEFT($A256,6),Data!$A:$F,14,FALSE),"")</f>
        <v/>
      </c>
      <c r="L256" s="6">
        <v>1</v>
      </c>
      <c r="M256" s="4">
        <v>19821389.579999998</v>
      </c>
      <c r="N256" s="4">
        <v>66428</v>
      </c>
      <c r="O256" s="4">
        <f t="shared" si="3"/>
        <v>298.38907659420721</v>
      </c>
      <c r="P256" s="56">
        <v>28.7</v>
      </c>
      <c r="Q256" s="27">
        <v>0.39741582281323312</v>
      </c>
      <c r="R256" s="28">
        <v>0.38455427256287372</v>
      </c>
      <c r="S256" s="29">
        <v>0.21802990462389321</v>
      </c>
      <c r="T256" s="8">
        <v>0.15461296999999999</v>
      </c>
      <c r="U256" s="9">
        <v>2.4262445000000001E-2</v>
      </c>
      <c r="V256" s="9">
        <v>1.1777037000000001E-2</v>
      </c>
      <c r="W256" s="9">
        <v>1.6983228999999999E-2</v>
      </c>
      <c r="X256" s="9">
        <v>1.9411147E-2</v>
      </c>
      <c r="Y256" s="9">
        <v>5.4068186999999997E-2</v>
      </c>
      <c r="Z256" s="9">
        <v>1.511113E-2</v>
      </c>
      <c r="AA256" s="9">
        <v>3.5733307999999998E-2</v>
      </c>
      <c r="AB256" s="9">
        <v>5.0030850000000002E-2</v>
      </c>
      <c r="AC256" s="9">
        <v>6.0977394999999997E-2</v>
      </c>
      <c r="AD256" s="9">
        <v>9.9331223999999996E-2</v>
      </c>
      <c r="AE256" s="9">
        <v>4.9169332000000003E-2</v>
      </c>
      <c r="AF256" s="9">
        <v>4.9007106000000002E-2</v>
      </c>
      <c r="AG256" s="9">
        <v>2.7538726999999999E-2</v>
      </c>
      <c r="AH256" s="9">
        <v>1.3274275E-2</v>
      </c>
      <c r="AI256" s="9">
        <v>0.16338418800000001</v>
      </c>
      <c r="AJ256" s="9">
        <v>5.0809940000000001E-3</v>
      </c>
      <c r="AK256" s="9">
        <v>5.9113461999999999E-2</v>
      </c>
      <c r="AL256" s="9">
        <v>1.4945E-4</v>
      </c>
      <c r="AM256" s="9">
        <v>2.5626891999999998E-2</v>
      </c>
      <c r="AN256" s="9">
        <v>3.8994730000000001E-3</v>
      </c>
      <c r="AO256" s="9">
        <v>1.2655081E-2</v>
      </c>
      <c r="AP256" s="9">
        <v>2.0149053E-2</v>
      </c>
      <c r="AQ256" s="9">
        <v>2.5183216000000001E-2</v>
      </c>
      <c r="AR256" s="10">
        <v>3.4698279999999999E-3</v>
      </c>
    </row>
    <row r="257" spans="1:44" hidden="1" outlineLevel="1" x14ac:dyDescent="0.25">
      <c r="A257" s="52" t="s">
        <v>1162</v>
      </c>
      <c r="B257" s="20" t="str">
        <f>IFERROR(VLOOKUP(LEFT($A257,6),Data!$A:$F,2,FALSE),"")</f>
        <v>БЕ Озерки СЗ</v>
      </c>
      <c r="C257" s="4" t="str">
        <f>IFERROR(VLOOKUP(LEFT($A257,6),Data!$A:$F,4,FALSE),"")</f>
        <v>Аптека.ру</v>
      </c>
      <c r="D257" s="4" t="str">
        <f>IFERROR(VLOOKUP(LEFT($A257,6),Data!$A:$F,5,FALSE),"")</f>
        <v>Стрит</v>
      </c>
      <c r="E257" s="4" t="str">
        <f>IFERROR(VLOOKUP(LEFT($A257,6),Data!$A:$F,8,FALSE),"")</f>
        <v/>
      </c>
      <c r="F257" s="4" t="str">
        <f>IFERROR(VLOOKUP(LEFT($A257,6),Data!$A:$F,7,FALSE),"")</f>
        <v/>
      </c>
      <c r="G257" s="4" t="str">
        <f>IFERROR(VLOOKUP(LEFT($A257,6),Data!$A:$F,6,FALSE),"")</f>
        <v>ЗФТ</v>
      </c>
      <c r="H257" s="4" t="str">
        <f>IFERROR(VLOOKUP(LEFT($A257,6),Data!$A:$F,9,FALSE),"")</f>
        <v/>
      </c>
      <c r="I257" s="21" t="str">
        <f>IFERROR(VLOOKUP(LEFT($A257,6),Data!$A:$F,10,FALSE),"")</f>
        <v/>
      </c>
      <c r="J257" s="6" t="str">
        <f>IFERROR(VLOOKUP(LEFT($A257,6),Data!$A:$F,13,FALSE),"")</f>
        <v/>
      </c>
      <c r="K257" s="21" t="str">
        <f>IFERROR(VLOOKUP(LEFT($A257,6),Data!$A:$F,14,FALSE),"")</f>
        <v/>
      </c>
      <c r="L257" s="6">
        <v>1</v>
      </c>
      <c r="M257" s="4">
        <v>19619592.809999999</v>
      </c>
      <c r="N257" s="4">
        <v>56592</v>
      </c>
      <c r="O257" s="4">
        <f t="shared" si="3"/>
        <v>346.68491677268872</v>
      </c>
      <c r="P257" s="56">
        <v>17.5</v>
      </c>
      <c r="Q257" s="27">
        <v>0.45966403350620172</v>
      </c>
      <c r="R257" s="28">
        <v>0.36415287983059469</v>
      </c>
      <c r="S257" s="29">
        <v>0.17618308666320351</v>
      </c>
      <c r="T257" s="8">
        <v>0.123403185</v>
      </c>
      <c r="U257" s="9">
        <v>1.8803394000000001E-2</v>
      </c>
      <c r="V257" s="9">
        <v>1.1687892E-2</v>
      </c>
      <c r="W257" s="9">
        <v>1.1800745E-2</v>
      </c>
      <c r="X257" s="9">
        <v>1.9081883000000001E-2</v>
      </c>
      <c r="Y257" s="9">
        <v>8.4269288999999997E-2</v>
      </c>
      <c r="Z257" s="9">
        <v>1.4242482000000001E-2</v>
      </c>
      <c r="AA257" s="9">
        <v>2.8927286E-2</v>
      </c>
      <c r="AB257" s="9">
        <v>5.3614803000000003E-2</v>
      </c>
      <c r="AC257" s="9">
        <v>6.4971022000000003E-2</v>
      </c>
      <c r="AD257" s="9">
        <v>0.10303533099999999</v>
      </c>
      <c r="AE257" s="9">
        <v>4.1468765999999997E-2</v>
      </c>
      <c r="AF257" s="9">
        <v>4.6981727000000001E-2</v>
      </c>
      <c r="AG257" s="9">
        <v>2.5651228000000002E-2</v>
      </c>
      <c r="AH257" s="9">
        <v>1.5520285999999999E-2</v>
      </c>
      <c r="AI257" s="9">
        <v>0.15692162400000001</v>
      </c>
      <c r="AJ257" s="9">
        <v>3.3877830000000001E-3</v>
      </c>
      <c r="AK257" s="9">
        <v>9.7342065000000005E-2</v>
      </c>
      <c r="AL257" s="9">
        <v>8.87228E-4</v>
      </c>
      <c r="AM257" s="9">
        <v>2.8809993999999998E-2</v>
      </c>
      <c r="AN257" s="9">
        <v>2.7514950000000001E-3</v>
      </c>
      <c r="AO257" s="9">
        <v>6.4316620000000003E-3</v>
      </c>
      <c r="AP257" s="9">
        <v>1.3009501999999999E-2</v>
      </c>
      <c r="AQ257" s="9">
        <v>2.2729366000000001E-2</v>
      </c>
      <c r="AR257" s="10">
        <v>4.2699599999999997E-3</v>
      </c>
    </row>
    <row r="258" spans="1:44" hidden="1" outlineLevel="1" x14ac:dyDescent="0.25">
      <c r="A258" s="52" t="s">
        <v>1164</v>
      </c>
      <c r="B258" s="20" t="str">
        <f>IFERROR(VLOOKUP(LEFT($A258,6),Data!$A:$F,2,FALSE),"")</f>
        <v>БЕ Озерки СЗ</v>
      </c>
      <c r="C258" s="4" t="str">
        <f>IFERROR(VLOOKUP(LEFT($A258,6),Data!$A:$F,4,FALSE),"")</f>
        <v>Аптека.ру</v>
      </c>
      <c r="D258" s="4" t="str">
        <f>IFERROR(VLOOKUP(LEFT($A258,6),Data!$A:$F,5,FALSE),"")</f>
        <v>Стрит</v>
      </c>
      <c r="E258" s="4" t="str">
        <f>IFERROR(VLOOKUP(LEFT($A258,6),Data!$A:$F,8,FALSE),"")</f>
        <v/>
      </c>
      <c r="F258" s="4" t="str">
        <f>IFERROR(VLOOKUP(LEFT($A258,6),Data!$A:$F,7,FALSE),"")</f>
        <v/>
      </c>
      <c r="G258" s="4" t="str">
        <f>IFERROR(VLOOKUP(LEFT($A258,6),Data!$A:$F,6,FALSE),"")</f>
        <v>ЗФТ</v>
      </c>
      <c r="H258" s="4" t="str">
        <f>IFERROR(VLOOKUP(LEFT($A258,6),Data!$A:$F,9,FALSE),"")</f>
        <v/>
      </c>
      <c r="I258" s="21" t="str">
        <f>IFERROR(VLOOKUP(LEFT($A258,6),Data!$A:$F,10,FALSE),"")</f>
        <v/>
      </c>
      <c r="J258" s="6" t="str">
        <f>IFERROR(VLOOKUP(LEFT($A258,6),Data!$A:$F,13,FALSE),"")</f>
        <v/>
      </c>
      <c r="K258" s="21" t="str">
        <f>IFERROR(VLOOKUP(LEFT($A258,6),Data!$A:$F,14,FALSE),"")</f>
        <v/>
      </c>
      <c r="L258" s="6">
        <v>1</v>
      </c>
      <c r="M258" s="4">
        <v>18906109.699999999</v>
      </c>
      <c r="N258" s="4">
        <v>56375</v>
      </c>
      <c r="O258" s="4">
        <f t="shared" si="3"/>
        <v>335.36336496674056</v>
      </c>
      <c r="P258" s="56">
        <v>36.799999999999997</v>
      </c>
      <c r="Q258" s="27">
        <v>0.43018283478945901</v>
      </c>
      <c r="R258" s="28">
        <v>0.38103569504286899</v>
      </c>
      <c r="S258" s="29">
        <v>0.18878147016767191</v>
      </c>
      <c r="T258" s="8">
        <v>0.13611105300000001</v>
      </c>
      <c r="U258" s="9">
        <v>1.1286440999999999E-2</v>
      </c>
      <c r="V258" s="9">
        <v>9.6055740000000004E-3</v>
      </c>
      <c r="W258" s="9">
        <v>1.8095699E-2</v>
      </c>
      <c r="X258" s="9">
        <v>1.8329703999999999E-2</v>
      </c>
      <c r="Y258" s="9">
        <v>9.1376668999999994E-2</v>
      </c>
      <c r="Z258" s="9">
        <v>1.3330951000000001E-2</v>
      </c>
      <c r="AA258" s="9">
        <v>3.9284517999999997E-2</v>
      </c>
      <c r="AB258" s="9">
        <v>5.0022437000000003E-2</v>
      </c>
      <c r="AC258" s="9">
        <v>6.3845323999999995E-2</v>
      </c>
      <c r="AD258" s="9">
        <v>9.6743876000000006E-2</v>
      </c>
      <c r="AE258" s="9">
        <v>4.6433217999999998E-2</v>
      </c>
      <c r="AF258" s="9">
        <v>4.4570250999999998E-2</v>
      </c>
      <c r="AG258" s="9">
        <v>2.8019202999999999E-2</v>
      </c>
      <c r="AH258" s="9">
        <v>1.3761346000000001E-2</v>
      </c>
      <c r="AI258" s="9">
        <v>0.171134805</v>
      </c>
      <c r="AJ258" s="9">
        <v>3.084832E-3</v>
      </c>
      <c r="AK258" s="9">
        <v>6.8147949999999999E-2</v>
      </c>
      <c r="AL258" s="9">
        <v>1.10765E-4</v>
      </c>
      <c r="AM258" s="9">
        <v>2.2378298000000001E-2</v>
      </c>
      <c r="AN258" s="9">
        <v>3.1590479999999998E-3</v>
      </c>
      <c r="AO258" s="9">
        <v>8.2524480000000008E-3</v>
      </c>
      <c r="AP258" s="9">
        <v>1.4524898E-2</v>
      </c>
      <c r="AQ258" s="9">
        <v>2.4699202999999999E-2</v>
      </c>
      <c r="AR258" s="10">
        <v>3.6914890000000001E-3</v>
      </c>
    </row>
    <row r="259" spans="1:44" hidden="1" outlineLevel="1" x14ac:dyDescent="0.25">
      <c r="A259" s="52" t="s">
        <v>1222</v>
      </c>
      <c r="B259" s="20" t="str">
        <f>IFERROR(VLOOKUP(LEFT($A259,6),Data!$A:$F,2,FALSE),"")</f>
        <v>БЕ Сибирь</v>
      </c>
      <c r="C259" s="4" t="str">
        <f>IFERROR(VLOOKUP(LEFT($A259,6),Data!$A:$F,4,FALSE),"")</f>
        <v>Озерки</v>
      </c>
      <c r="D259" s="4" t="str">
        <f>IFERROR(VLOOKUP(LEFT($A259,6),Data!$A:$F,5,FALSE),"")</f>
        <v>Стрит</v>
      </c>
      <c r="E259" s="4" t="str">
        <f>IFERROR(VLOOKUP(LEFT($A259,6),Data!$A:$F,8,FALSE),"")</f>
        <v/>
      </c>
      <c r="F259" s="4" t="str">
        <f>IFERROR(VLOOKUP(LEFT($A259,6),Data!$A:$F,7,FALSE),"")</f>
        <v/>
      </c>
      <c r="G259" s="4" t="str">
        <f>IFERROR(VLOOKUP(LEFT($A259,6),Data!$A:$F,6,FALSE),"")</f>
        <v>ЗФТ</v>
      </c>
      <c r="H259" s="4" t="str">
        <f>IFERROR(VLOOKUP(LEFT($A259,6),Data!$A:$F,9,FALSE),"")</f>
        <v/>
      </c>
      <c r="I259" s="21" t="str">
        <f>IFERROR(VLOOKUP(LEFT($A259,6),Data!$A:$F,10,FALSE),"")</f>
        <v/>
      </c>
      <c r="J259" s="6" t="str">
        <f>IFERROR(VLOOKUP(LEFT($A259,6),Data!$A:$F,13,FALSE),"")</f>
        <v/>
      </c>
      <c r="K259" s="21" t="str">
        <f>IFERROR(VLOOKUP(LEFT($A259,6),Data!$A:$F,14,FALSE),"")</f>
        <v/>
      </c>
      <c r="L259" s="6">
        <v>1</v>
      </c>
      <c r="M259" s="4">
        <v>14402222.25</v>
      </c>
      <c r="N259" s="4">
        <v>36207</v>
      </c>
      <c r="O259" s="4">
        <f t="shared" si="3"/>
        <v>397.77452564421242</v>
      </c>
      <c r="P259" s="56">
        <v>19.5</v>
      </c>
      <c r="Q259" s="27">
        <v>0.4929423034376581</v>
      </c>
      <c r="R259" s="28">
        <v>0.33996935742319989</v>
      </c>
      <c r="S259" s="29">
        <v>0.16708833913914201</v>
      </c>
      <c r="T259" s="8">
        <v>0.116470043</v>
      </c>
      <c r="U259" s="9">
        <v>2.9641847999999998E-2</v>
      </c>
      <c r="V259" s="9">
        <v>7.753261E-3</v>
      </c>
      <c r="W259" s="9">
        <v>1.3048664999999999E-2</v>
      </c>
      <c r="X259" s="9">
        <v>2.9613772999999999E-2</v>
      </c>
      <c r="Y259" s="9">
        <v>3.8469916999999999E-2</v>
      </c>
      <c r="Z259" s="9">
        <v>1.6289456000000001E-2</v>
      </c>
      <c r="AA259" s="9">
        <v>3.7870611999999998E-2</v>
      </c>
      <c r="AB259" s="9">
        <v>5.2798156999999998E-2</v>
      </c>
      <c r="AC259" s="9">
        <v>5.4094802999999997E-2</v>
      </c>
      <c r="AD259" s="9">
        <v>0.125397912</v>
      </c>
      <c r="AE259" s="9">
        <v>3.6334256000000002E-2</v>
      </c>
      <c r="AF259" s="9">
        <v>4.5287902999999997E-2</v>
      </c>
      <c r="AG259" s="9">
        <v>2.4937411999999999E-2</v>
      </c>
      <c r="AH259" s="9">
        <v>1.3971793999999999E-2</v>
      </c>
      <c r="AI259" s="9">
        <v>0.160686148</v>
      </c>
      <c r="AJ259" s="9">
        <v>2.9409169999999999E-3</v>
      </c>
      <c r="AK259" s="9">
        <v>9.5760223000000005E-2</v>
      </c>
      <c r="AL259" s="9">
        <v>2.8033099999999998E-4</v>
      </c>
      <c r="AM259" s="9">
        <v>4.4539897000000002E-2</v>
      </c>
      <c r="AN259" s="9">
        <v>2.9513719999999998E-3</v>
      </c>
      <c r="AO259" s="9">
        <v>8.1667969999999999E-3</v>
      </c>
      <c r="AP259" s="9">
        <v>1.3771387E-2</v>
      </c>
      <c r="AQ259" s="9">
        <v>2.4339014999999999E-2</v>
      </c>
      <c r="AR259" s="10">
        <v>4.5840999999999998E-3</v>
      </c>
    </row>
    <row r="260" spans="1:44" hidden="1" outlineLevel="1" x14ac:dyDescent="0.25">
      <c r="A260" s="52" t="s">
        <v>1232</v>
      </c>
      <c r="B260" s="20" t="str">
        <f>IFERROR(VLOOKUP(LEFT($A260,6),Data!$A:$F,2,FALSE),"")</f>
        <v>БЕ Сибирь</v>
      </c>
      <c r="C260" s="4" t="str">
        <f>IFERROR(VLOOKUP(LEFT($A260,6),Data!$A:$F,4,FALSE),"")</f>
        <v>Озерки</v>
      </c>
      <c r="D260" s="4" t="str">
        <f>IFERROR(VLOOKUP(LEFT($A260,6),Data!$A:$F,5,FALSE),"")</f>
        <v>Стрит</v>
      </c>
      <c r="E260" s="4" t="str">
        <f>IFERROR(VLOOKUP(LEFT($A260,6),Data!$A:$F,8,FALSE),"")</f>
        <v/>
      </c>
      <c r="F260" s="4" t="str">
        <f>IFERROR(VLOOKUP(LEFT($A260,6),Data!$A:$F,7,FALSE),"")</f>
        <v/>
      </c>
      <c r="G260" s="4" t="str">
        <f>IFERROR(VLOOKUP(LEFT($A260,6),Data!$A:$F,6,FALSE),"")</f>
        <v>ЗФТ</v>
      </c>
      <c r="H260" s="4" t="str">
        <f>IFERROR(VLOOKUP(LEFT($A260,6),Data!$A:$F,9,FALSE),"")</f>
        <v/>
      </c>
      <c r="I260" s="21" t="str">
        <f>IFERROR(VLOOKUP(LEFT($A260,6),Data!$A:$F,10,FALSE),"")</f>
        <v/>
      </c>
      <c r="J260" s="6" t="str">
        <f>IFERROR(VLOOKUP(LEFT($A260,6),Data!$A:$F,13,FALSE),"")</f>
        <v/>
      </c>
      <c r="K260" s="21" t="str">
        <f>IFERROR(VLOOKUP(LEFT($A260,6),Data!$A:$F,14,FALSE),"")</f>
        <v/>
      </c>
      <c r="L260" s="6">
        <v>1</v>
      </c>
      <c r="M260" s="4">
        <v>14660987.52</v>
      </c>
      <c r="N260" s="4">
        <v>47868</v>
      </c>
      <c r="O260" s="4">
        <f t="shared" ref="O260:O323" si="4">M260/N260</f>
        <v>306.27950864878414</v>
      </c>
      <c r="P260" s="56">
        <v>41</v>
      </c>
      <c r="Q260" s="27">
        <v>0.43704004772229571</v>
      </c>
      <c r="R260" s="28">
        <v>0.36054435354661901</v>
      </c>
      <c r="S260" s="29">
        <v>0.20241559873108539</v>
      </c>
      <c r="T260" s="8">
        <v>0.114743833</v>
      </c>
      <c r="U260" s="9">
        <v>1.8380667999999999E-2</v>
      </c>
      <c r="V260" s="9">
        <v>8.6928490000000008E-3</v>
      </c>
      <c r="W260" s="9">
        <v>1.5108190000000001E-2</v>
      </c>
      <c r="X260" s="9">
        <v>2.2883357999999999E-2</v>
      </c>
      <c r="Y260" s="9">
        <v>4.9393266999999998E-2</v>
      </c>
      <c r="Z260" s="9">
        <v>1.6337722999999998E-2</v>
      </c>
      <c r="AA260" s="9">
        <v>3.2368249000000002E-2</v>
      </c>
      <c r="AB260" s="9">
        <v>4.4155034000000003E-2</v>
      </c>
      <c r="AC260" s="9">
        <v>5.8729151E-2</v>
      </c>
      <c r="AD260" s="9">
        <v>0.124992372</v>
      </c>
      <c r="AE260" s="9">
        <v>4.7361294999999998E-2</v>
      </c>
      <c r="AF260" s="9">
        <v>4.5123451000000002E-2</v>
      </c>
      <c r="AG260" s="9">
        <v>2.4891336E-2</v>
      </c>
      <c r="AH260" s="9">
        <v>1.4133356E-2</v>
      </c>
      <c r="AI260" s="9">
        <v>0.17311357299999999</v>
      </c>
      <c r="AJ260" s="9">
        <v>2.9958250000000001E-3</v>
      </c>
      <c r="AK260" s="9">
        <v>7.8144724999999998E-2</v>
      </c>
      <c r="AL260" s="9">
        <v>2.2680199999999999E-4</v>
      </c>
      <c r="AM260" s="9">
        <v>4.0777343000000001E-2</v>
      </c>
      <c r="AN260" s="9">
        <v>4.1455219999999996E-3</v>
      </c>
      <c r="AO260" s="9">
        <v>7.706142E-3</v>
      </c>
      <c r="AP260" s="9">
        <v>1.7417282999999999E-2</v>
      </c>
      <c r="AQ260" s="9">
        <v>3.3181103000000003E-2</v>
      </c>
      <c r="AR260" s="10">
        <v>4.9975510000000003E-3</v>
      </c>
    </row>
    <row r="261" spans="1:44" hidden="1" outlineLevel="1" x14ac:dyDescent="0.25">
      <c r="A261" s="52" t="s">
        <v>1234</v>
      </c>
      <c r="B261" s="20" t="str">
        <f>IFERROR(VLOOKUP(LEFT($A261,6),Data!$A:$F,2,FALSE),"")</f>
        <v>БЕ Сибирь</v>
      </c>
      <c r="C261" s="4" t="str">
        <f>IFERROR(VLOOKUP(LEFT($A261,6),Data!$A:$F,4,FALSE),"")</f>
        <v>Озерки</v>
      </c>
      <c r="D261" s="4" t="str">
        <f>IFERROR(VLOOKUP(LEFT($A261,6),Data!$A:$F,5,FALSE),"")</f>
        <v>ТЦ</v>
      </c>
      <c r="E261" s="4" t="str">
        <f>IFERROR(VLOOKUP(LEFT($A261,6),Data!$A:$F,8,FALSE),"")</f>
        <v/>
      </c>
      <c r="F261" s="4" t="str">
        <f>IFERROR(VLOOKUP(LEFT($A261,6),Data!$A:$F,7,FALSE),"")</f>
        <v/>
      </c>
      <c r="G261" s="4" t="str">
        <f>IFERROR(VLOOKUP(LEFT($A261,6),Data!$A:$F,6,FALSE),"")</f>
        <v>ЗФТ</v>
      </c>
      <c r="H261" s="4" t="str">
        <f>IFERROR(VLOOKUP(LEFT($A261,6),Data!$A:$F,9,FALSE),"")</f>
        <v/>
      </c>
      <c r="I261" s="21" t="str">
        <f>IFERROR(VLOOKUP(LEFT($A261,6),Data!$A:$F,10,FALSE),"")</f>
        <v/>
      </c>
      <c r="J261" s="6" t="str">
        <f>IFERROR(VLOOKUP(LEFT($A261,6),Data!$A:$F,13,FALSE),"")</f>
        <v/>
      </c>
      <c r="K261" s="21" t="str">
        <f>IFERROR(VLOOKUP(LEFT($A261,6),Data!$A:$F,14,FALSE),"")</f>
        <v/>
      </c>
      <c r="L261" s="6">
        <v>1</v>
      </c>
      <c r="M261" s="4">
        <v>24846170.5</v>
      </c>
      <c r="N261" s="4">
        <v>68051</v>
      </c>
      <c r="O261" s="4">
        <f t="shared" si="4"/>
        <v>365.11102702384977</v>
      </c>
      <c r="P261" s="56">
        <v>20</v>
      </c>
      <c r="Q261" s="27">
        <v>0.48691383365524937</v>
      </c>
      <c r="R261" s="28">
        <v>0.34005407972812213</v>
      </c>
      <c r="S261" s="29">
        <v>0.1730320866166285</v>
      </c>
      <c r="T261" s="8">
        <v>0.13725552799999999</v>
      </c>
      <c r="U261" s="9">
        <v>2.148013E-2</v>
      </c>
      <c r="V261" s="9">
        <v>8.0260939999999992E-3</v>
      </c>
      <c r="W261" s="9">
        <v>1.2121048000000001E-2</v>
      </c>
      <c r="X261" s="9">
        <v>1.9260859000000002E-2</v>
      </c>
      <c r="Y261" s="9">
        <v>9.0756358999999995E-2</v>
      </c>
      <c r="Z261" s="9">
        <v>1.7338848E-2</v>
      </c>
      <c r="AA261" s="9">
        <v>3.3752546000000001E-2</v>
      </c>
      <c r="AB261" s="9">
        <v>6.0212093000000001E-2</v>
      </c>
      <c r="AC261" s="9">
        <v>6.6903274999999998E-2</v>
      </c>
      <c r="AD261" s="9">
        <v>0.116202394</v>
      </c>
      <c r="AE261" s="9">
        <v>3.9432711000000002E-2</v>
      </c>
      <c r="AF261" s="9">
        <v>4.412079E-2</v>
      </c>
      <c r="AG261" s="9">
        <v>2.2031005999999999E-2</v>
      </c>
      <c r="AH261" s="9">
        <v>1.2858464999999999E-2</v>
      </c>
      <c r="AI261" s="9">
        <v>0.13824117599999999</v>
      </c>
      <c r="AJ261" s="9">
        <v>1.789335E-3</v>
      </c>
      <c r="AK261" s="9">
        <v>7.5718822000000005E-2</v>
      </c>
      <c r="AL261" s="9">
        <v>1.0141389000000001E-2</v>
      </c>
      <c r="AM261" s="9">
        <v>2.4254036999999999E-2</v>
      </c>
      <c r="AN261" s="9">
        <v>2.573288E-3</v>
      </c>
      <c r="AO261" s="9">
        <v>7.1201880000000004E-3</v>
      </c>
      <c r="AP261" s="9">
        <v>1.4474442000000001E-2</v>
      </c>
      <c r="AQ261" s="9">
        <v>2.1623679E-2</v>
      </c>
      <c r="AR261" s="10">
        <v>2.3114979999999999E-3</v>
      </c>
    </row>
    <row r="262" spans="1:44" hidden="1" outlineLevel="1" x14ac:dyDescent="0.25">
      <c r="A262" s="52" t="s">
        <v>1240</v>
      </c>
      <c r="B262" s="20" t="str">
        <f>IFERROR(VLOOKUP(LEFT($A262,6),Data!$A:$F,2,FALSE),"")</f>
        <v>БЕ Сибирь</v>
      </c>
      <c r="C262" s="4" t="str">
        <f>IFERROR(VLOOKUP(LEFT($A262,6),Data!$A:$F,4,FALSE),"")</f>
        <v>Озерки</v>
      </c>
      <c r="D262" s="4" t="str">
        <f>IFERROR(VLOOKUP(LEFT($A262,6),Data!$A:$F,5,FALSE),"")</f>
        <v>Стрит</v>
      </c>
      <c r="E262" s="4" t="str">
        <f>IFERROR(VLOOKUP(LEFT($A262,6),Data!$A:$F,8,FALSE),"")</f>
        <v/>
      </c>
      <c r="F262" s="4" t="str">
        <f>IFERROR(VLOOKUP(LEFT($A262,6),Data!$A:$F,7,FALSE),"")</f>
        <v/>
      </c>
      <c r="G262" s="4" t="str">
        <f>IFERROR(VLOOKUP(LEFT($A262,6),Data!$A:$F,6,FALSE),"")</f>
        <v>ЗФТ</v>
      </c>
      <c r="H262" s="4" t="str">
        <f>IFERROR(VLOOKUP(LEFT($A262,6),Data!$A:$F,9,FALSE),"")</f>
        <v/>
      </c>
      <c r="I262" s="21" t="str">
        <f>IFERROR(VLOOKUP(LEFT($A262,6),Data!$A:$F,10,FALSE),"")</f>
        <v/>
      </c>
      <c r="J262" s="6" t="str">
        <f>IFERROR(VLOOKUP(LEFT($A262,6),Data!$A:$F,13,FALSE),"")</f>
        <v/>
      </c>
      <c r="K262" s="21" t="str">
        <f>IFERROR(VLOOKUP(LEFT($A262,6),Data!$A:$F,14,FALSE),"")</f>
        <v/>
      </c>
      <c r="L262" s="6">
        <v>1</v>
      </c>
      <c r="M262" s="4">
        <v>24851072.129999999</v>
      </c>
      <c r="N262" s="4">
        <v>54753</v>
      </c>
      <c r="O262" s="4">
        <f t="shared" si="4"/>
        <v>453.87599090460793</v>
      </c>
      <c r="P262" s="56">
        <v>24</v>
      </c>
      <c r="Q262" s="27">
        <v>0.55425973250628569</v>
      </c>
      <c r="R262" s="28">
        <v>0.30564726730188058</v>
      </c>
      <c r="S262" s="29">
        <v>0.14009300019183379</v>
      </c>
      <c r="T262" s="8">
        <v>0.14516563099999999</v>
      </c>
      <c r="U262" s="9">
        <v>2.8984723E-2</v>
      </c>
      <c r="V262" s="9">
        <v>1.0085131000000001E-2</v>
      </c>
      <c r="W262" s="9">
        <v>1.5592843E-2</v>
      </c>
      <c r="X262" s="9">
        <v>1.7752279999999999E-2</v>
      </c>
      <c r="Y262" s="9">
        <v>0.108394745</v>
      </c>
      <c r="Z262" s="9">
        <v>1.8478964000000001E-2</v>
      </c>
      <c r="AA262" s="9">
        <v>4.2984715E-2</v>
      </c>
      <c r="AB262" s="9">
        <v>6.7213683999999996E-2</v>
      </c>
      <c r="AC262" s="9">
        <v>7.2112105999999995E-2</v>
      </c>
      <c r="AD262" s="9">
        <v>0.123227509</v>
      </c>
      <c r="AE262" s="9">
        <v>2.3800851000000001E-2</v>
      </c>
      <c r="AF262" s="9">
        <v>3.8187169E-2</v>
      </c>
      <c r="AG262" s="9">
        <v>1.9099604999999999E-2</v>
      </c>
      <c r="AH262" s="9">
        <v>1.1279635999999999E-2</v>
      </c>
      <c r="AI262" s="9">
        <v>0.1026186</v>
      </c>
      <c r="AJ262" s="9">
        <v>2.6993439999999998E-3</v>
      </c>
      <c r="AK262" s="9">
        <v>7.1264874000000006E-2</v>
      </c>
      <c r="AL262" s="9">
        <v>1.176739E-3</v>
      </c>
      <c r="AM262" s="9">
        <v>3.3790648999999999E-2</v>
      </c>
      <c r="AN262" s="9">
        <v>2.2011359999999998E-3</v>
      </c>
      <c r="AO262" s="9">
        <v>8.1867009999999994E-3</v>
      </c>
      <c r="AP262" s="9">
        <v>1.3545867E-2</v>
      </c>
      <c r="AQ262" s="9">
        <v>1.9490505000000002E-2</v>
      </c>
      <c r="AR262" s="10">
        <v>2.6659930000000002E-3</v>
      </c>
    </row>
    <row r="263" spans="1:44" hidden="1" outlineLevel="1" x14ac:dyDescent="0.25">
      <c r="A263" s="52" t="s">
        <v>1246</v>
      </c>
      <c r="B263" s="20" t="str">
        <f>IFERROR(VLOOKUP(LEFT($A263,6),Data!$A:$F,2,FALSE),"")</f>
        <v>БЕ Сибирь</v>
      </c>
      <c r="C263" s="4" t="str">
        <f>IFERROR(VLOOKUP(LEFT($A263,6),Data!$A:$F,4,FALSE),"")</f>
        <v>Озерки</v>
      </c>
      <c r="D263" s="4" t="str">
        <f>IFERROR(VLOOKUP(LEFT($A263,6),Data!$A:$F,5,FALSE),"")</f>
        <v>ТЦ</v>
      </c>
      <c r="E263" s="4" t="str">
        <f>IFERROR(VLOOKUP(LEFT($A263,6),Data!$A:$F,8,FALSE),"")</f>
        <v/>
      </c>
      <c r="F263" s="4" t="str">
        <f>IFERROR(VLOOKUP(LEFT($A263,6),Data!$A:$F,7,FALSE),"")</f>
        <v/>
      </c>
      <c r="G263" s="4" t="str">
        <f>IFERROR(VLOOKUP(LEFT($A263,6),Data!$A:$F,6,FALSE),"")</f>
        <v>ОФТ</v>
      </c>
      <c r="H263" s="4" t="str">
        <f>IFERROR(VLOOKUP(LEFT($A263,6),Data!$A:$F,9,FALSE),"")</f>
        <v/>
      </c>
      <c r="I263" s="21" t="str">
        <f>IFERROR(VLOOKUP(LEFT($A263,6),Data!$A:$F,10,FALSE),"")</f>
        <v/>
      </c>
      <c r="J263" s="6" t="str">
        <f>IFERROR(VLOOKUP(LEFT($A263,6),Data!$A:$F,13,FALSE),"")</f>
        <v/>
      </c>
      <c r="K263" s="21" t="str">
        <f>IFERROR(VLOOKUP(LEFT($A263,6),Data!$A:$F,14,FALSE),"")</f>
        <v/>
      </c>
      <c r="L263" s="6">
        <v>1</v>
      </c>
      <c r="M263" s="4">
        <v>23458694.359999999</v>
      </c>
      <c r="N263" s="4">
        <v>70367</v>
      </c>
      <c r="O263" s="4">
        <f t="shared" si="4"/>
        <v>333.37636050989812</v>
      </c>
      <c r="P263" s="56">
        <v>43</v>
      </c>
      <c r="Q263" s="27">
        <v>0.46124358742364002</v>
      </c>
      <c r="R263" s="28">
        <v>0.36411936910061771</v>
      </c>
      <c r="S263" s="29">
        <v>0.1746370434757423</v>
      </c>
      <c r="T263" s="8">
        <v>0.111585973</v>
      </c>
      <c r="U263" s="9">
        <v>2.2631235E-2</v>
      </c>
      <c r="V263" s="9">
        <v>9.7888660000000002E-3</v>
      </c>
      <c r="W263" s="9">
        <v>1.1696254E-2</v>
      </c>
      <c r="X263" s="9">
        <v>1.7652689999999999E-2</v>
      </c>
      <c r="Y263" s="9">
        <v>5.3072235000000002E-2</v>
      </c>
      <c r="Z263" s="9">
        <v>1.6641484000000002E-2</v>
      </c>
      <c r="AA263" s="9">
        <v>3.4134655999999999E-2</v>
      </c>
      <c r="AB263" s="9">
        <v>4.978283E-2</v>
      </c>
      <c r="AC263" s="9">
        <v>6.5382146000000002E-2</v>
      </c>
      <c r="AD263" s="9">
        <v>0.120381319</v>
      </c>
      <c r="AE263" s="9">
        <v>3.9086299999999997E-2</v>
      </c>
      <c r="AF263" s="9">
        <v>4.3141359999999997E-2</v>
      </c>
      <c r="AG263" s="9">
        <v>2.7836410999999998E-2</v>
      </c>
      <c r="AH263" s="9">
        <v>1.6737330000000002E-2</v>
      </c>
      <c r="AI263" s="9">
        <v>0.14879087399999999</v>
      </c>
      <c r="AJ263" s="9">
        <v>4.272166E-3</v>
      </c>
      <c r="AK263" s="9">
        <v>8.8314312000000006E-2</v>
      </c>
      <c r="AL263" s="9">
        <v>1.6952615000000001E-2</v>
      </c>
      <c r="AM263" s="9">
        <v>3.9309958999999998E-2</v>
      </c>
      <c r="AN263" s="9">
        <v>6.1408979999999997E-3</v>
      </c>
      <c r="AO263" s="9">
        <v>6.8613340000000002E-3</v>
      </c>
      <c r="AP263" s="9">
        <v>1.7783608999999999E-2</v>
      </c>
      <c r="AQ263" s="9">
        <v>2.7315041000000002E-2</v>
      </c>
      <c r="AR263" s="10">
        <v>4.7081049999999998E-3</v>
      </c>
    </row>
    <row r="264" spans="1:44" hidden="1" outlineLevel="1" x14ac:dyDescent="0.25">
      <c r="A264" s="52" t="s">
        <v>1250</v>
      </c>
      <c r="B264" s="20" t="str">
        <f>IFERROR(VLOOKUP(LEFT($A264,6),Data!$A:$F,2,FALSE),"")</f>
        <v>БЕ Сибирь</v>
      </c>
      <c r="C264" s="4" t="str">
        <f>IFERROR(VLOOKUP(LEFT($A264,6),Data!$A:$F,4,FALSE),"")</f>
        <v>Озерки</v>
      </c>
      <c r="D264" s="4" t="str">
        <f>IFERROR(VLOOKUP(LEFT($A264,6),Data!$A:$F,5,FALSE),"")</f>
        <v>Стрит</v>
      </c>
      <c r="E264" s="4" t="str">
        <f>IFERROR(VLOOKUP(LEFT($A264,6),Data!$A:$F,8,FALSE),"")</f>
        <v/>
      </c>
      <c r="F264" s="4" t="str">
        <f>IFERROR(VLOOKUP(LEFT($A264,6),Data!$A:$F,7,FALSE),"")</f>
        <v/>
      </c>
      <c r="G264" s="4" t="str">
        <f>IFERROR(VLOOKUP(LEFT($A264,6),Data!$A:$F,6,FALSE),"")</f>
        <v>ЗФТ</v>
      </c>
      <c r="H264" s="4" t="str">
        <f>IFERROR(VLOOKUP(LEFT($A264,6),Data!$A:$F,9,FALSE),"")</f>
        <v/>
      </c>
      <c r="I264" s="21" t="str">
        <f>IFERROR(VLOOKUP(LEFT($A264,6),Data!$A:$F,10,FALSE),"")</f>
        <v/>
      </c>
      <c r="J264" s="6" t="str">
        <f>IFERROR(VLOOKUP(LEFT($A264,6),Data!$A:$F,13,FALSE),"")</f>
        <v/>
      </c>
      <c r="K264" s="21" t="str">
        <f>IFERROR(VLOOKUP(LEFT($A264,6),Data!$A:$F,14,FALSE),"")</f>
        <v/>
      </c>
      <c r="L264" s="6">
        <v>1</v>
      </c>
      <c r="M264" s="4">
        <v>19408955.940000001</v>
      </c>
      <c r="N264" s="4">
        <v>47247</v>
      </c>
      <c r="O264" s="4">
        <f t="shared" si="4"/>
        <v>410.79763667534451</v>
      </c>
      <c r="P264" s="56">
        <v>19</v>
      </c>
      <c r="Q264" s="27">
        <v>0.48459435333209039</v>
      </c>
      <c r="R264" s="28">
        <v>0.3600064387381382</v>
      </c>
      <c r="S264" s="29">
        <v>0.15539920792977141</v>
      </c>
      <c r="T264" s="8">
        <v>0.13153849100000001</v>
      </c>
      <c r="U264" s="9">
        <v>3.5570563999999999E-2</v>
      </c>
      <c r="V264" s="9">
        <v>1.1334248E-2</v>
      </c>
      <c r="W264" s="9">
        <v>1.0548276000000001E-2</v>
      </c>
      <c r="X264" s="9">
        <v>2.5928426000000001E-2</v>
      </c>
      <c r="Y264" s="9">
        <v>7.3731178999999994E-2</v>
      </c>
      <c r="Z264" s="9">
        <v>1.6467058999999999E-2</v>
      </c>
      <c r="AA264" s="9">
        <v>4.0983552999999999E-2</v>
      </c>
      <c r="AB264" s="9">
        <v>4.877223E-2</v>
      </c>
      <c r="AC264" s="9">
        <v>6.9213083999999994E-2</v>
      </c>
      <c r="AD264" s="9">
        <v>0.130153199</v>
      </c>
      <c r="AE264" s="9">
        <v>3.0337271999999998E-2</v>
      </c>
      <c r="AF264" s="9">
        <v>3.9928230000000002E-2</v>
      </c>
      <c r="AG264" s="9">
        <v>2.3995223999999999E-2</v>
      </c>
      <c r="AH264" s="9">
        <v>1.1899653E-2</v>
      </c>
      <c r="AI264" s="9">
        <v>0.13680968199999999</v>
      </c>
      <c r="AJ264" s="9">
        <v>2.2351630000000001E-3</v>
      </c>
      <c r="AK264" s="9">
        <v>8.4383066000000007E-2</v>
      </c>
      <c r="AL264" s="9">
        <v>1.3801800000000001E-4</v>
      </c>
      <c r="AM264" s="9">
        <v>2.5366977999999998E-2</v>
      </c>
      <c r="AN264" s="9">
        <v>1.9954479999999999E-3</v>
      </c>
      <c r="AO264" s="9">
        <v>1.3618178999999999E-2</v>
      </c>
      <c r="AP264" s="9">
        <v>1.4165733E-2</v>
      </c>
      <c r="AQ264" s="9">
        <v>1.7347074000000001E-2</v>
      </c>
      <c r="AR264" s="10">
        <v>3.5399709999999998E-3</v>
      </c>
    </row>
    <row r="265" spans="1:44" hidden="1" outlineLevel="1" x14ac:dyDescent="0.25">
      <c r="A265" s="52" t="s">
        <v>1258</v>
      </c>
      <c r="B265" s="20" t="str">
        <f>IFERROR(VLOOKUP(LEFT($A265,6),Data!$A:$F,2,FALSE),"")</f>
        <v>БЕ Сибирь</v>
      </c>
      <c r="C265" s="4" t="str">
        <f>IFERROR(VLOOKUP(LEFT($A265,6),Data!$A:$F,4,FALSE),"")</f>
        <v>Озерки</v>
      </c>
      <c r="D265" s="4" t="str">
        <f>IFERROR(VLOOKUP(LEFT($A265,6),Data!$A:$F,5,FALSE),"")</f>
        <v>Стрит</v>
      </c>
      <c r="E265" s="4" t="str">
        <f>IFERROR(VLOOKUP(LEFT($A265,6),Data!$A:$F,8,FALSE),"")</f>
        <v/>
      </c>
      <c r="F265" s="4" t="str">
        <f>IFERROR(VLOOKUP(LEFT($A265,6),Data!$A:$F,7,FALSE),"")</f>
        <v/>
      </c>
      <c r="G265" s="4" t="str">
        <f>IFERROR(VLOOKUP(LEFT($A265,6),Data!$A:$F,6,FALSE),"")</f>
        <v>ОФТ</v>
      </c>
      <c r="H265" s="4" t="str">
        <f>IFERROR(VLOOKUP(LEFT($A265,6),Data!$A:$F,9,FALSE),"")</f>
        <v/>
      </c>
      <c r="I265" s="21" t="str">
        <f>IFERROR(VLOOKUP(LEFT($A265,6),Data!$A:$F,10,FALSE),"")</f>
        <v/>
      </c>
      <c r="J265" s="6" t="str">
        <f>IFERROR(VLOOKUP(LEFT($A265,6),Data!$A:$F,13,FALSE),"")</f>
        <v/>
      </c>
      <c r="K265" s="21" t="str">
        <f>IFERROR(VLOOKUP(LEFT($A265,6),Data!$A:$F,14,FALSE),"")</f>
        <v/>
      </c>
      <c r="L265" s="6">
        <v>1</v>
      </c>
      <c r="M265" s="4">
        <v>22296618.420000002</v>
      </c>
      <c r="N265" s="4">
        <v>46307</v>
      </c>
      <c r="O265" s="4">
        <f t="shared" si="4"/>
        <v>481.49563608093814</v>
      </c>
      <c r="P265" s="56">
        <v>38.799999999999997</v>
      </c>
      <c r="Q265" s="27">
        <v>0.5340025741772022</v>
      </c>
      <c r="R265" s="28">
        <v>0.31082949825014938</v>
      </c>
      <c r="S265" s="29">
        <v>0.1551679275726485</v>
      </c>
      <c r="T265" s="8">
        <v>0.108312114</v>
      </c>
      <c r="U265" s="9">
        <v>1.7019606E-2</v>
      </c>
      <c r="V265" s="9">
        <v>9.0995099999999999E-3</v>
      </c>
      <c r="W265" s="9">
        <v>1.509865E-2</v>
      </c>
      <c r="X265" s="9">
        <v>3.2300688000000001E-2</v>
      </c>
      <c r="Y265" s="9">
        <v>4.8356757E-2</v>
      </c>
      <c r="Z265" s="9">
        <v>1.3086238E-2</v>
      </c>
      <c r="AA265" s="9">
        <v>3.7790561E-2</v>
      </c>
      <c r="AB265" s="9">
        <v>4.2383384000000003E-2</v>
      </c>
      <c r="AC265" s="9">
        <v>6.8089491000000002E-2</v>
      </c>
      <c r="AD265" s="9">
        <v>0.12097580600000001</v>
      </c>
      <c r="AE265" s="9">
        <v>2.4689760000000002E-2</v>
      </c>
      <c r="AF265" s="9">
        <v>3.4228010000000003E-2</v>
      </c>
      <c r="AG265" s="9">
        <v>1.9290532999999999E-2</v>
      </c>
      <c r="AH265" s="9">
        <v>1.4524038E-2</v>
      </c>
      <c r="AI265" s="9">
        <v>0.12887537499999999</v>
      </c>
      <c r="AJ265" s="9">
        <v>2.264622E-3</v>
      </c>
      <c r="AK265" s="9">
        <v>0.118053537</v>
      </c>
      <c r="AL265" s="9">
        <v>4.4990838999999998E-2</v>
      </c>
      <c r="AM265" s="9">
        <v>4.5099233000000002E-2</v>
      </c>
      <c r="AN265" s="9">
        <v>5.5241250000000004E-3</v>
      </c>
      <c r="AO265" s="9">
        <v>1.0630959000000001E-2</v>
      </c>
      <c r="AP265" s="9">
        <v>1.4243130999999999E-2</v>
      </c>
      <c r="AQ265" s="9">
        <v>2.1245707999999999E-2</v>
      </c>
      <c r="AR265" s="10">
        <v>3.8273249999999999E-3</v>
      </c>
    </row>
    <row r="266" spans="1:44" hidden="1" outlineLevel="1" x14ac:dyDescent="0.25">
      <c r="A266" s="52" t="s">
        <v>1260</v>
      </c>
      <c r="B266" s="20" t="str">
        <f>IFERROR(VLOOKUP(LEFT($A266,6),Data!$A:$F,2,FALSE),"")</f>
        <v>БЕ Сибирь</v>
      </c>
      <c r="C266" s="4" t="str">
        <f>IFERROR(VLOOKUP(LEFT($A266,6),Data!$A:$F,4,FALSE),"")</f>
        <v>Озерки</v>
      </c>
      <c r="D266" s="4" t="str">
        <f>IFERROR(VLOOKUP(LEFT($A266,6),Data!$A:$F,5,FALSE),"")</f>
        <v>ТЦ</v>
      </c>
      <c r="E266" s="4" t="str">
        <f>IFERROR(VLOOKUP(LEFT($A266,6),Data!$A:$F,8,FALSE),"")</f>
        <v/>
      </c>
      <c r="F266" s="4" t="str">
        <f>IFERROR(VLOOKUP(LEFT($A266,6),Data!$A:$F,7,FALSE),"")</f>
        <v/>
      </c>
      <c r="G266" s="4" t="str">
        <f>IFERROR(VLOOKUP(LEFT($A266,6),Data!$A:$F,6,FALSE),"")</f>
        <v>ОФТ</v>
      </c>
      <c r="H266" s="4" t="str">
        <f>IFERROR(VLOOKUP(LEFT($A266,6),Data!$A:$F,9,FALSE),"")</f>
        <v/>
      </c>
      <c r="I266" s="21" t="str">
        <f>IFERROR(VLOOKUP(LEFT($A266,6),Data!$A:$F,10,FALSE),"")</f>
        <v/>
      </c>
      <c r="J266" s="6" t="str">
        <f>IFERROR(VLOOKUP(LEFT($A266,6),Data!$A:$F,13,FALSE),"")</f>
        <v/>
      </c>
      <c r="K266" s="21" t="str">
        <f>IFERROR(VLOOKUP(LEFT($A266,6),Data!$A:$F,14,FALSE),"")</f>
        <v/>
      </c>
      <c r="L266" s="6">
        <v>1</v>
      </c>
      <c r="M266" s="4">
        <v>18605445.34</v>
      </c>
      <c r="N266" s="4">
        <v>46949</v>
      </c>
      <c r="O266" s="4">
        <f t="shared" si="4"/>
        <v>396.29055656137513</v>
      </c>
      <c r="P266" s="56">
        <v>45</v>
      </c>
      <c r="Q266" s="27">
        <v>0.50230998841350705</v>
      </c>
      <c r="R266" s="28">
        <v>0.32577683700158561</v>
      </c>
      <c r="S266" s="29">
        <v>0.1719131745849074</v>
      </c>
      <c r="T266" s="8">
        <v>0.11202806799999999</v>
      </c>
      <c r="U266" s="9">
        <v>2.4832416E-2</v>
      </c>
      <c r="V266" s="9">
        <v>9.0352139999999997E-3</v>
      </c>
      <c r="W266" s="9">
        <v>1.478027E-2</v>
      </c>
      <c r="X266" s="9">
        <v>3.0340716E-2</v>
      </c>
      <c r="Y266" s="9">
        <v>4.8430782999999998E-2</v>
      </c>
      <c r="Z266" s="9">
        <v>1.3929788E-2</v>
      </c>
      <c r="AA266" s="9">
        <v>4.2247133999999999E-2</v>
      </c>
      <c r="AB266" s="9">
        <v>3.8566164999999999E-2</v>
      </c>
      <c r="AC266" s="9">
        <v>5.6482112000000001E-2</v>
      </c>
      <c r="AD266" s="9">
        <v>0.118716904</v>
      </c>
      <c r="AE266" s="9">
        <v>3.2822998999999999E-2</v>
      </c>
      <c r="AF266" s="9">
        <v>3.8071294999999998E-2</v>
      </c>
      <c r="AG266" s="9">
        <v>2.3050906999999999E-2</v>
      </c>
      <c r="AH266" s="9">
        <v>1.4611394E-2</v>
      </c>
      <c r="AI266" s="9">
        <v>0.16473025899999999</v>
      </c>
      <c r="AJ266" s="9">
        <v>4.5076309999999998E-3</v>
      </c>
      <c r="AK266" s="9">
        <v>8.6321528999999994E-2</v>
      </c>
      <c r="AL266" s="9">
        <v>1.1694912999999999E-2</v>
      </c>
      <c r="AM266" s="9">
        <v>4.6028271000000003E-2</v>
      </c>
      <c r="AN266" s="9">
        <v>4.8755120000000002E-3</v>
      </c>
      <c r="AO266" s="9">
        <v>2.1222879E-2</v>
      </c>
      <c r="AP266" s="9">
        <v>1.4053141999999999E-2</v>
      </c>
      <c r="AQ266" s="9">
        <v>2.4255285000000001E-2</v>
      </c>
      <c r="AR266" s="10">
        <v>4.3644160000000003E-3</v>
      </c>
    </row>
    <row r="267" spans="1:44" hidden="1" outlineLevel="1" x14ac:dyDescent="0.25">
      <c r="A267" s="52" t="s">
        <v>1262</v>
      </c>
      <c r="B267" s="20" t="str">
        <f>IFERROR(VLOOKUP(LEFT($A267,6),Data!$A:$F,2,FALSE),"")</f>
        <v>БЕ Сибирь</v>
      </c>
      <c r="C267" s="4" t="str">
        <f>IFERROR(VLOOKUP(LEFT($A267,6),Data!$A:$F,4,FALSE),"")</f>
        <v>Озерки</v>
      </c>
      <c r="D267" s="4" t="str">
        <f>IFERROR(VLOOKUP(LEFT($A267,6),Data!$A:$F,5,FALSE),"")</f>
        <v>Стрит</v>
      </c>
      <c r="E267" s="4" t="str">
        <f>IFERROR(VLOOKUP(LEFT($A267,6),Data!$A:$F,8,FALSE),"")</f>
        <v/>
      </c>
      <c r="F267" s="4" t="str">
        <f>IFERROR(VLOOKUP(LEFT($A267,6),Data!$A:$F,7,FALSE),"")</f>
        <v/>
      </c>
      <c r="G267" s="4" t="str">
        <f>IFERROR(VLOOKUP(LEFT($A267,6),Data!$A:$F,6,FALSE),"")</f>
        <v>ОФТ</v>
      </c>
      <c r="H267" s="4" t="str">
        <f>IFERROR(VLOOKUP(LEFT($A267,6),Data!$A:$F,9,FALSE),"")</f>
        <v/>
      </c>
      <c r="I267" s="21" t="str">
        <f>IFERROR(VLOOKUP(LEFT($A267,6),Data!$A:$F,10,FALSE),"")</f>
        <v/>
      </c>
      <c r="J267" s="6" t="str">
        <f>IFERROR(VLOOKUP(LEFT($A267,6),Data!$A:$F,13,FALSE),"")</f>
        <v/>
      </c>
      <c r="K267" s="21" t="str">
        <f>IFERROR(VLOOKUP(LEFT($A267,6),Data!$A:$F,14,FALSE),"")</f>
        <v/>
      </c>
      <c r="L267" s="6">
        <v>1</v>
      </c>
      <c r="M267" s="4">
        <v>24372546.460000001</v>
      </c>
      <c r="N267" s="4">
        <v>69662</v>
      </c>
      <c r="O267" s="4">
        <f t="shared" si="4"/>
        <v>349.86860067181533</v>
      </c>
      <c r="P267" s="56">
        <v>42.9</v>
      </c>
      <c r="Q267" s="27">
        <v>0.44642698876776782</v>
      </c>
      <c r="R267" s="28">
        <v>0.37007320963592211</v>
      </c>
      <c r="S267" s="29">
        <v>0.18349980159631021</v>
      </c>
      <c r="T267" s="8">
        <v>0.111328948</v>
      </c>
      <c r="U267" s="9">
        <v>2.4883941E-2</v>
      </c>
      <c r="V267" s="9">
        <v>1.0219425000000001E-2</v>
      </c>
      <c r="W267" s="9">
        <v>1.0003148E-2</v>
      </c>
      <c r="X267" s="9">
        <v>1.9924443E-2</v>
      </c>
      <c r="Y267" s="9">
        <v>5.1451259999999999E-2</v>
      </c>
      <c r="Z267" s="9">
        <v>1.6122452999999998E-2</v>
      </c>
      <c r="AA267" s="9">
        <v>3.2434711999999997E-2</v>
      </c>
      <c r="AB267" s="9">
        <v>5.607786E-2</v>
      </c>
      <c r="AC267" s="9">
        <v>6.8133051E-2</v>
      </c>
      <c r="AD267" s="9">
        <v>0.109398207</v>
      </c>
      <c r="AE267" s="9">
        <v>3.8565304000000002E-2</v>
      </c>
      <c r="AF267" s="9">
        <v>5.3718185000000002E-2</v>
      </c>
      <c r="AG267" s="9">
        <v>2.5992865E-2</v>
      </c>
      <c r="AH267" s="9">
        <v>1.3369756999999999E-2</v>
      </c>
      <c r="AI267" s="9">
        <v>0.13599428399999999</v>
      </c>
      <c r="AJ267" s="9">
        <v>5.1299129999999998E-3</v>
      </c>
      <c r="AK267" s="9">
        <v>9.2279465000000005E-2</v>
      </c>
      <c r="AL267" s="9">
        <v>1.4231838E-2</v>
      </c>
      <c r="AM267" s="9">
        <v>3.9903371E-2</v>
      </c>
      <c r="AN267" s="9">
        <v>4.5920379999999997E-3</v>
      </c>
      <c r="AO267" s="9">
        <v>7.3937580000000003E-3</v>
      </c>
      <c r="AP267" s="9">
        <v>2.6304239E-2</v>
      </c>
      <c r="AQ267" s="9">
        <v>2.8607016999999998E-2</v>
      </c>
      <c r="AR267" s="10">
        <v>3.9405200000000003E-3</v>
      </c>
    </row>
    <row r="268" spans="1:44" hidden="1" outlineLevel="1" x14ac:dyDescent="0.25">
      <c r="A268" s="52" t="s">
        <v>1264</v>
      </c>
      <c r="B268" s="20" t="str">
        <f>IFERROR(VLOOKUP(LEFT($A268,6),Data!$A:$F,2,FALSE),"")</f>
        <v>БЕ Сибирь</v>
      </c>
      <c r="C268" s="4" t="str">
        <f>IFERROR(VLOOKUP(LEFT($A268,6),Data!$A:$F,4,FALSE),"")</f>
        <v>Озерки</v>
      </c>
      <c r="D268" s="4" t="str">
        <f>IFERROR(VLOOKUP(LEFT($A268,6),Data!$A:$F,5,FALSE),"")</f>
        <v>Стрит</v>
      </c>
      <c r="E268" s="4" t="str">
        <f>IFERROR(VLOOKUP(LEFT($A268,6),Data!$A:$F,8,FALSE),"")</f>
        <v/>
      </c>
      <c r="F268" s="4" t="str">
        <f>IFERROR(VLOOKUP(LEFT($A268,6),Data!$A:$F,7,FALSE),"")</f>
        <v/>
      </c>
      <c r="G268" s="4" t="str">
        <f>IFERROR(VLOOKUP(LEFT($A268,6),Data!$A:$F,6,FALSE),"")</f>
        <v>ЗФТ</v>
      </c>
      <c r="H268" s="4" t="str">
        <f>IFERROR(VLOOKUP(LEFT($A268,6),Data!$A:$F,9,FALSE),"")</f>
        <v/>
      </c>
      <c r="I268" s="21" t="str">
        <f>IFERROR(VLOOKUP(LEFT($A268,6),Data!$A:$F,10,FALSE),"")</f>
        <v/>
      </c>
      <c r="J268" s="6" t="str">
        <f>IFERROR(VLOOKUP(LEFT($A268,6),Data!$A:$F,13,FALSE),"")</f>
        <v/>
      </c>
      <c r="K268" s="21" t="str">
        <f>IFERROR(VLOOKUP(LEFT($A268,6),Data!$A:$F,14,FALSE),"")</f>
        <v/>
      </c>
      <c r="L268" s="6">
        <v>1</v>
      </c>
      <c r="M268" s="4">
        <v>18410893.489999998</v>
      </c>
      <c r="N268" s="4">
        <v>47372</v>
      </c>
      <c r="O268" s="4">
        <f t="shared" si="4"/>
        <v>388.6450538292662</v>
      </c>
      <c r="P268" s="56">
        <v>42</v>
      </c>
      <c r="Q268" s="27">
        <v>0.4690445816644685</v>
      </c>
      <c r="R268" s="28">
        <v>0.35732880746416301</v>
      </c>
      <c r="S268" s="29">
        <v>0.17362661087136849</v>
      </c>
      <c r="T268" s="8">
        <v>0.128204181</v>
      </c>
      <c r="U268" s="9">
        <v>2.6051194E-2</v>
      </c>
      <c r="V268" s="9">
        <v>1.718679E-2</v>
      </c>
      <c r="W268" s="9">
        <v>1.1073037000000001E-2</v>
      </c>
      <c r="X268" s="9">
        <v>1.8895187000000001E-2</v>
      </c>
      <c r="Y268" s="9">
        <v>5.0609834999999999E-2</v>
      </c>
      <c r="Z268" s="9">
        <v>1.8435238999999999E-2</v>
      </c>
      <c r="AA268" s="9">
        <v>3.724852E-2</v>
      </c>
      <c r="AB268" s="9">
        <v>5.3028364000000001E-2</v>
      </c>
      <c r="AC268" s="9">
        <v>7.2966064999999997E-2</v>
      </c>
      <c r="AD268" s="9">
        <v>0.110890724</v>
      </c>
      <c r="AE268" s="9">
        <v>3.4917078999999997E-2</v>
      </c>
      <c r="AF268" s="9">
        <v>4.9725370999999997E-2</v>
      </c>
      <c r="AG268" s="9">
        <v>2.5871980999999999E-2</v>
      </c>
      <c r="AH268" s="9">
        <v>1.2531548999999999E-2</v>
      </c>
      <c r="AI268" s="9">
        <v>0.13099903099999999</v>
      </c>
      <c r="AJ268" s="9">
        <v>2.558888E-3</v>
      </c>
      <c r="AK268" s="9">
        <v>0.10043658</v>
      </c>
      <c r="AL268" s="9">
        <v>7.4339999999999996E-3</v>
      </c>
      <c r="AM268" s="9">
        <v>3.5792905E-2</v>
      </c>
      <c r="AN268" s="9">
        <v>3.412666E-3</v>
      </c>
      <c r="AO268" s="9">
        <v>6.4414049999999999E-3</v>
      </c>
      <c r="AP268" s="9">
        <v>1.5668128E-2</v>
      </c>
      <c r="AQ268" s="9">
        <v>2.3901163999999999E-2</v>
      </c>
      <c r="AR268" s="10">
        <v>5.7201200000000004E-3</v>
      </c>
    </row>
    <row r="269" spans="1:44" hidden="1" outlineLevel="1" x14ac:dyDescent="0.25">
      <c r="A269" s="52" t="s">
        <v>1266</v>
      </c>
      <c r="B269" s="20" t="str">
        <f>IFERROR(VLOOKUP(LEFT($A269,6),Data!$A:$F,2,FALSE),"")</f>
        <v>БЕ Сибирь</v>
      </c>
      <c r="C269" s="4" t="str">
        <f>IFERROR(VLOOKUP(LEFT($A269,6),Data!$A:$F,4,FALSE),"")</f>
        <v>Озерки</v>
      </c>
      <c r="D269" s="4" t="str">
        <f>IFERROR(VLOOKUP(LEFT($A269,6),Data!$A:$F,5,FALSE),"")</f>
        <v>ТЦ</v>
      </c>
      <c r="E269" s="4" t="str">
        <f>IFERROR(VLOOKUP(LEFT($A269,6),Data!$A:$F,8,FALSE),"")</f>
        <v/>
      </c>
      <c r="F269" s="4" t="str">
        <f>IFERROR(VLOOKUP(LEFT($A269,6),Data!$A:$F,7,FALSE),"")</f>
        <v/>
      </c>
      <c r="G269" s="4" t="str">
        <f>IFERROR(VLOOKUP(LEFT($A269,6),Data!$A:$F,6,FALSE),"")</f>
        <v>ЗФТ</v>
      </c>
      <c r="H269" s="4" t="str">
        <f>IFERROR(VLOOKUP(LEFT($A269,6),Data!$A:$F,9,FALSE),"")</f>
        <v/>
      </c>
      <c r="I269" s="21" t="str">
        <f>IFERROR(VLOOKUP(LEFT($A269,6),Data!$A:$F,10,FALSE),"")</f>
        <v/>
      </c>
      <c r="J269" s="6" t="str">
        <f>IFERROR(VLOOKUP(LEFT($A269,6),Data!$A:$F,13,FALSE),"")</f>
        <v/>
      </c>
      <c r="K269" s="21" t="str">
        <f>IFERROR(VLOOKUP(LEFT($A269,6),Data!$A:$F,14,FALSE),"")</f>
        <v/>
      </c>
      <c r="L269" s="6">
        <v>1</v>
      </c>
      <c r="M269" s="4">
        <v>24865823.949999999</v>
      </c>
      <c r="N269" s="4">
        <v>87807</v>
      </c>
      <c r="O269" s="4">
        <f t="shared" si="4"/>
        <v>283.18726240504742</v>
      </c>
      <c r="P269" s="56">
        <v>25</v>
      </c>
      <c r="Q269" s="27">
        <v>0.4109650390982178</v>
      </c>
      <c r="R269" s="28">
        <v>0.37107484109916861</v>
      </c>
      <c r="S269" s="29">
        <v>0.21796011980261359</v>
      </c>
      <c r="T269" s="8">
        <v>0.112406398</v>
      </c>
      <c r="U269" s="9">
        <v>2.1413035E-2</v>
      </c>
      <c r="V269" s="9">
        <v>8.3406290000000004E-3</v>
      </c>
      <c r="W269" s="9">
        <v>1.3080362E-2</v>
      </c>
      <c r="X269" s="9">
        <v>2.363529E-2</v>
      </c>
      <c r="Y269" s="9">
        <v>5.4907232E-2</v>
      </c>
      <c r="Z269" s="9">
        <v>1.747017E-2</v>
      </c>
      <c r="AA269" s="9">
        <v>3.5519950000000002E-2</v>
      </c>
      <c r="AB269" s="9">
        <v>3.7928521E-2</v>
      </c>
      <c r="AC269" s="9">
        <v>6.3633334999999999E-2</v>
      </c>
      <c r="AD269" s="9">
        <v>0.12129863</v>
      </c>
      <c r="AE269" s="9">
        <v>5.3553534999999999E-2</v>
      </c>
      <c r="AF269" s="9">
        <v>4.9619071000000001E-2</v>
      </c>
      <c r="AG269" s="9">
        <v>2.3437864999999999E-2</v>
      </c>
      <c r="AH269" s="9">
        <v>1.3773692000000001E-2</v>
      </c>
      <c r="AI269" s="9">
        <v>0.19639405400000001</v>
      </c>
      <c r="AJ269" s="9">
        <v>2.3086449999999998E-3</v>
      </c>
      <c r="AK269" s="9">
        <v>5.7759168E-2</v>
      </c>
      <c r="AL269" s="9">
        <v>1.31123E-4</v>
      </c>
      <c r="AM269" s="9">
        <v>3.3486617000000003E-2</v>
      </c>
      <c r="AN269" s="9">
        <v>2.6204359999999999E-3</v>
      </c>
      <c r="AO269" s="9">
        <v>1.0634462000000001E-2</v>
      </c>
      <c r="AP269" s="9">
        <v>1.2652292000000001E-2</v>
      </c>
      <c r="AQ269" s="9">
        <v>3.0146590000000001E-2</v>
      </c>
      <c r="AR269" s="10">
        <v>3.8488989999999998E-3</v>
      </c>
    </row>
    <row r="270" spans="1:44" hidden="1" outlineLevel="1" x14ac:dyDescent="0.25">
      <c r="A270" s="52" t="s">
        <v>1284</v>
      </c>
      <c r="B270" s="20" t="str">
        <f>IFERROR(VLOOKUP(LEFT($A270,6),Data!$A:$F,2,FALSE),"")</f>
        <v>БЕ Сибирь</v>
      </c>
      <c r="C270" s="4" t="str">
        <f>IFERROR(VLOOKUP(LEFT($A270,6),Data!$A:$F,4,FALSE),"")</f>
        <v>Озерки</v>
      </c>
      <c r="D270" s="4" t="str">
        <f>IFERROR(VLOOKUP(LEFT($A270,6),Data!$A:$F,5,FALSE),"")</f>
        <v>Стрит</v>
      </c>
      <c r="E270" s="4" t="str">
        <f>IFERROR(VLOOKUP(LEFT($A270,6),Data!$A:$F,8,FALSE),"")</f>
        <v/>
      </c>
      <c r="F270" s="4" t="str">
        <f>IFERROR(VLOOKUP(LEFT($A270,6),Data!$A:$F,7,FALSE),"")</f>
        <v/>
      </c>
      <c r="G270" s="4" t="str">
        <f>IFERROR(VLOOKUP(LEFT($A270,6),Data!$A:$F,6,FALSE),"")</f>
        <v>ЗФТ</v>
      </c>
      <c r="H270" s="4" t="str">
        <f>IFERROR(VLOOKUP(LEFT($A270,6),Data!$A:$F,9,FALSE),"")</f>
        <v/>
      </c>
      <c r="I270" s="21" t="str">
        <f>IFERROR(VLOOKUP(LEFT($A270,6),Data!$A:$F,10,FALSE),"")</f>
        <v/>
      </c>
      <c r="J270" s="6" t="str">
        <f>IFERROR(VLOOKUP(LEFT($A270,6),Data!$A:$F,13,FALSE),"")</f>
        <v/>
      </c>
      <c r="K270" s="21" t="str">
        <f>IFERROR(VLOOKUP(LEFT($A270,6),Data!$A:$F,14,FALSE),"")</f>
        <v/>
      </c>
      <c r="L270" s="6">
        <v>1</v>
      </c>
      <c r="M270" s="4">
        <v>11961096.26</v>
      </c>
      <c r="N270" s="4">
        <v>42082</v>
      </c>
      <c r="O270" s="4">
        <f t="shared" si="4"/>
        <v>284.23307494890929</v>
      </c>
      <c r="P270" s="56">
        <v>45</v>
      </c>
      <c r="Q270" s="27">
        <v>0.4130817051694729</v>
      </c>
      <c r="R270" s="28">
        <v>0.36041419796826618</v>
      </c>
      <c r="S270" s="29">
        <v>0.22650409686226081</v>
      </c>
      <c r="T270" s="8">
        <v>0.12742250199999999</v>
      </c>
      <c r="U270" s="9">
        <v>1.9164779999999999E-2</v>
      </c>
      <c r="V270" s="9">
        <v>5.9658000000000003E-3</v>
      </c>
      <c r="W270" s="9">
        <v>1.2933317999999999E-2</v>
      </c>
      <c r="X270" s="9">
        <v>2.6615808000000001E-2</v>
      </c>
      <c r="Y270" s="9">
        <v>5.4217546999999998E-2</v>
      </c>
      <c r="Z270" s="9">
        <v>1.8562742E-2</v>
      </c>
      <c r="AA270" s="9">
        <v>3.0514014999999999E-2</v>
      </c>
      <c r="AB270" s="9">
        <v>3.0552816E-2</v>
      </c>
      <c r="AC270" s="9">
        <v>6.5016151999999994E-2</v>
      </c>
      <c r="AD270" s="9">
        <v>0.12236362000000001</v>
      </c>
      <c r="AE270" s="9">
        <v>4.7807199000000002E-2</v>
      </c>
      <c r="AF270" s="9">
        <v>4.3804456999999998E-2</v>
      </c>
      <c r="AG270" s="9">
        <v>2.4436299000000002E-2</v>
      </c>
      <c r="AH270" s="9">
        <v>1.2347232E-2</v>
      </c>
      <c r="AI270" s="9">
        <v>0.19435818799999999</v>
      </c>
      <c r="AJ270" s="9">
        <v>3.6761580000000001E-3</v>
      </c>
      <c r="AK270" s="9">
        <v>5.8442993999999998E-2</v>
      </c>
      <c r="AL270" s="9">
        <v>1.5295980000000001E-3</v>
      </c>
      <c r="AM270" s="9">
        <v>2.8355008000000001E-2</v>
      </c>
      <c r="AN270" s="9">
        <v>3.6200429999999999E-3</v>
      </c>
      <c r="AO270" s="9">
        <v>1.7419560000000001E-2</v>
      </c>
      <c r="AP270" s="9">
        <v>1.7169978999999998E-2</v>
      </c>
      <c r="AQ270" s="9">
        <v>3.0666547999999998E-2</v>
      </c>
      <c r="AR270" s="10">
        <v>3.0376370000000001E-3</v>
      </c>
    </row>
    <row r="271" spans="1:44" hidden="1" outlineLevel="1" x14ac:dyDescent="0.25">
      <c r="A271" s="52" t="s">
        <v>1304</v>
      </c>
      <c r="B271" s="20" t="str">
        <f>IFERROR(VLOOKUP(LEFT($A271,6),Data!$A:$F,2,FALSE),"")</f>
        <v>БЕ Сибирь</v>
      </c>
      <c r="C271" s="4" t="str">
        <f>IFERROR(VLOOKUP(LEFT($A271,6),Data!$A:$F,4,FALSE),"")</f>
        <v>Аптека.ру</v>
      </c>
      <c r="D271" s="4" t="str">
        <f>IFERROR(VLOOKUP(LEFT($A271,6),Data!$A:$F,5,FALSE),"")</f>
        <v>ЛПУ</v>
      </c>
      <c r="E271" s="4" t="str">
        <f>IFERROR(VLOOKUP(LEFT($A271,6),Data!$A:$F,8,FALSE),"")</f>
        <v/>
      </c>
      <c r="F271" s="4" t="str">
        <f>IFERROR(VLOOKUP(LEFT($A271,6),Data!$A:$F,7,FALSE),"")</f>
        <v/>
      </c>
      <c r="G271" s="4" t="str">
        <f>IFERROR(VLOOKUP(LEFT($A271,6),Data!$A:$F,6,FALSE),"")</f>
        <v>ЗФТ</v>
      </c>
      <c r="H271" s="4" t="str">
        <f>IFERROR(VLOOKUP(LEFT($A271,6),Data!$A:$F,9,FALSE),"")</f>
        <v/>
      </c>
      <c r="I271" s="21" t="str">
        <f>IFERROR(VLOOKUP(LEFT($A271,6),Data!$A:$F,10,FALSE),"")</f>
        <v/>
      </c>
      <c r="J271" s="6" t="str">
        <f>IFERROR(VLOOKUP(LEFT($A271,6),Data!$A:$F,13,FALSE),"")</f>
        <v/>
      </c>
      <c r="K271" s="21" t="str">
        <f>IFERROR(VLOOKUP(LEFT($A271,6),Data!$A:$F,14,FALSE),"")</f>
        <v/>
      </c>
      <c r="L271" s="6">
        <v>1</v>
      </c>
      <c r="M271" s="4">
        <v>4819678.67</v>
      </c>
      <c r="N271" s="4">
        <v>16484</v>
      </c>
      <c r="O271" s="4">
        <f t="shared" si="4"/>
        <v>292.3852626789614</v>
      </c>
      <c r="P271" s="56">
        <v>1</v>
      </c>
      <c r="Q271" s="27">
        <v>0.40626127602110618</v>
      </c>
      <c r="R271" s="28">
        <v>0.38102602563504789</v>
      </c>
      <c r="S271" s="29">
        <v>0.21271269834384579</v>
      </c>
      <c r="T271" s="8">
        <v>0.12311934200000001</v>
      </c>
      <c r="U271" s="9">
        <v>2.5713672E-2</v>
      </c>
      <c r="V271" s="9">
        <v>8.8772999999999994E-3</v>
      </c>
      <c r="W271" s="9">
        <v>6.2508140000000004E-3</v>
      </c>
      <c r="X271" s="9">
        <v>3.2133865999999997E-2</v>
      </c>
      <c r="Y271" s="9">
        <v>0.11522732199999999</v>
      </c>
      <c r="Z271" s="9">
        <v>1.9111146999999998E-2</v>
      </c>
      <c r="AA271" s="9">
        <v>3.9435400000000002E-2</v>
      </c>
      <c r="AB271" s="9">
        <v>3.1879878E-2</v>
      </c>
      <c r="AC271" s="9">
        <v>7.0406250000000004E-2</v>
      </c>
      <c r="AD271" s="9">
        <v>9.0754547000000005E-2</v>
      </c>
      <c r="AE271" s="9">
        <v>4.7423063000000001E-2</v>
      </c>
      <c r="AF271" s="9">
        <v>4.0888753E-2</v>
      </c>
      <c r="AG271" s="9">
        <v>2.7809823000000001E-2</v>
      </c>
      <c r="AH271" s="9">
        <v>1.2421267E-2</v>
      </c>
      <c r="AI271" s="9">
        <v>0.148608041</v>
      </c>
      <c r="AJ271" s="9">
        <v>4.2259869999999996E-3</v>
      </c>
      <c r="AK271" s="9">
        <v>5.3712862E-2</v>
      </c>
      <c r="AL271" s="9">
        <v>3.4017800000000001E-4</v>
      </c>
      <c r="AM271" s="9">
        <v>3.4087077E-2</v>
      </c>
      <c r="AN271" s="9">
        <v>8.7958999999999997E-4</v>
      </c>
      <c r="AO271" s="9">
        <v>4.7775600000000001E-3</v>
      </c>
      <c r="AP271" s="9">
        <v>9.0409349999999999E-3</v>
      </c>
      <c r="AQ271" s="9">
        <v>5.0471390999999997E-2</v>
      </c>
      <c r="AR271" s="10">
        <v>2.4039349999999998E-3</v>
      </c>
    </row>
    <row r="272" spans="1:44" hidden="1" outlineLevel="1" x14ac:dyDescent="0.25">
      <c r="A272" s="52" t="s">
        <v>1310</v>
      </c>
      <c r="B272" s="20" t="str">
        <f>IFERROR(VLOOKUP(LEFT($A272,6),Data!$A:$F,2,FALSE),"")</f>
        <v>БЕ Сибирь</v>
      </c>
      <c r="C272" s="4" t="str">
        <f>IFERROR(VLOOKUP(LEFT($A272,6),Data!$A:$F,4,FALSE),"")</f>
        <v>Аптека.ру</v>
      </c>
      <c r="D272" s="4" t="str">
        <f>IFERROR(VLOOKUP(LEFT($A272,6),Data!$A:$F,5,FALSE),"")</f>
        <v>ЛПУ</v>
      </c>
      <c r="E272" s="4" t="str">
        <f>IFERROR(VLOOKUP(LEFT($A272,6),Data!$A:$F,8,FALSE),"")</f>
        <v/>
      </c>
      <c r="F272" s="4" t="str">
        <f>IFERROR(VLOOKUP(LEFT($A272,6),Data!$A:$F,7,FALSE),"")</f>
        <v/>
      </c>
      <c r="G272" s="4" t="str">
        <f>IFERROR(VLOOKUP(LEFT($A272,6),Data!$A:$F,6,FALSE),"")</f>
        <v>ЗФТ</v>
      </c>
      <c r="H272" s="4" t="str">
        <f>IFERROR(VLOOKUP(LEFT($A272,6),Data!$A:$F,9,FALSE),"")</f>
        <v/>
      </c>
      <c r="I272" s="21" t="str">
        <f>IFERROR(VLOOKUP(LEFT($A272,6),Data!$A:$F,10,FALSE),"")</f>
        <v/>
      </c>
      <c r="J272" s="6" t="str">
        <f>IFERROR(VLOOKUP(LEFT($A272,6),Data!$A:$F,13,FALSE),"")</f>
        <v/>
      </c>
      <c r="K272" s="21" t="str">
        <f>IFERROR(VLOOKUP(LEFT($A272,6),Data!$A:$F,14,FALSE),"")</f>
        <v/>
      </c>
      <c r="L272" s="6">
        <v>1</v>
      </c>
      <c r="M272" s="4">
        <v>4297351.68</v>
      </c>
      <c r="N272" s="4">
        <v>15952</v>
      </c>
      <c r="O272" s="4">
        <f t="shared" si="4"/>
        <v>269.39265797392176</v>
      </c>
      <c r="P272" s="56">
        <v>3</v>
      </c>
      <c r="Q272" s="27">
        <v>0.42225321299536639</v>
      </c>
      <c r="R272" s="28">
        <v>0.34785938248483977</v>
      </c>
      <c r="S272" s="29">
        <v>0.22988740451979381</v>
      </c>
      <c r="T272" s="8">
        <v>9.8527523000000006E-2</v>
      </c>
      <c r="U272" s="9">
        <v>7.7129750000000004E-3</v>
      </c>
      <c r="V272" s="9">
        <v>4.5019530000000004E-3</v>
      </c>
      <c r="W272" s="9">
        <v>3.282971E-3</v>
      </c>
      <c r="X272" s="9">
        <v>3.5312769000000001E-2</v>
      </c>
      <c r="Y272" s="9">
        <v>0.153272297</v>
      </c>
      <c r="Z272" s="9">
        <v>3.6210638000000003E-2</v>
      </c>
      <c r="AA272" s="9">
        <v>2.8959292000000001E-2</v>
      </c>
      <c r="AB272" s="9">
        <v>2.0638482E-2</v>
      </c>
      <c r="AC272" s="9">
        <v>9.3119812999999996E-2</v>
      </c>
      <c r="AD272" s="9">
        <v>8.6292345000000006E-2</v>
      </c>
      <c r="AE272" s="9">
        <v>6.1864215E-2</v>
      </c>
      <c r="AF272" s="9">
        <v>3.5621818999999999E-2</v>
      </c>
      <c r="AG272" s="9">
        <v>2.1025524E-2</v>
      </c>
      <c r="AH272" s="9">
        <v>1.1478966E-2</v>
      </c>
      <c r="AI272" s="9">
        <v>0.14887701</v>
      </c>
      <c r="AJ272" s="9">
        <v>1.04751E-4</v>
      </c>
      <c r="AK272" s="9">
        <v>5.9224587000000002E-2</v>
      </c>
      <c r="AL272" s="9">
        <v>3.119662E-3</v>
      </c>
      <c r="AM272" s="9">
        <v>1.8884081E-2</v>
      </c>
      <c r="AN272" s="9">
        <v>1.0339769999999999E-3</v>
      </c>
      <c r="AO272" s="9">
        <v>4.1308930000000001E-3</v>
      </c>
      <c r="AP272" s="9">
        <v>6.512983E-3</v>
      </c>
      <c r="AQ272" s="9">
        <v>5.4547142E-2</v>
      </c>
      <c r="AR272" s="10">
        <v>5.7433320000000003E-3</v>
      </c>
    </row>
    <row r="273" spans="1:44" hidden="1" outlineLevel="1" x14ac:dyDescent="0.25">
      <c r="A273" s="52" t="s">
        <v>1356</v>
      </c>
      <c r="B273" s="20" t="str">
        <f>IFERROR(VLOOKUP(LEFT($A273,6),Data!$A:$F,2,FALSE),"")</f>
        <v>БЕ Самсон Москва</v>
      </c>
      <c r="C273" s="4" t="str">
        <f>IFERROR(VLOOKUP(LEFT($A273,6),Data!$A:$F,4,FALSE),"")</f>
        <v>Самсон Фарма</v>
      </c>
      <c r="D273" s="4" t="str">
        <f>IFERROR(VLOOKUP(LEFT($A273,6),Data!$A:$F,5,FALSE),"")</f>
        <v>Стрит</v>
      </c>
      <c r="E273" s="4" t="str">
        <f>IFERROR(VLOOKUP(LEFT($A273,6),Data!$A:$F,8,FALSE),"")</f>
        <v/>
      </c>
      <c r="F273" s="4" t="str">
        <f>IFERROR(VLOOKUP(LEFT($A273,6),Data!$A:$F,7,FALSE),"")</f>
        <v/>
      </c>
      <c r="G273" s="4" t="str">
        <f>IFERROR(VLOOKUP(LEFT($A273,6),Data!$A:$F,6,FALSE),"")</f>
        <v>ЗФТ</v>
      </c>
      <c r="H273" s="4" t="str">
        <f>IFERROR(VLOOKUP(LEFT($A273,6),Data!$A:$F,9,FALSE),"")</f>
        <v/>
      </c>
      <c r="I273" s="21" t="str">
        <f>IFERROR(VLOOKUP(LEFT($A273,6),Data!$A:$F,10,FALSE),"")</f>
        <v/>
      </c>
      <c r="J273" s="6" t="str">
        <f>IFERROR(VLOOKUP(LEFT($A273,6),Data!$A:$F,13,FALSE),"")</f>
        <v/>
      </c>
      <c r="K273" s="21" t="str">
        <f>IFERROR(VLOOKUP(LEFT($A273,6),Data!$A:$F,14,FALSE),"")</f>
        <v/>
      </c>
      <c r="L273" s="6">
        <v>1</v>
      </c>
      <c r="M273" s="4">
        <v>31010859.739999998</v>
      </c>
      <c r="N273" s="4">
        <v>69190</v>
      </c>
      <c r="O273" s="4">
        <f t="shared" si="4"/>
        <v>448.19857985257983</v>
      </c>
      <c r="P273" s="56">
        <v>66.2</v>
      </c>
      <c r="Q273" s="27">
        <v>0.51501629914110603</v>
      </c>
      <c r="R273" s="28">
        <v>0.32121251933212053</v>
      </c>
      <c r="S273" s="29">
        <v>0.16377118152677361</v>
      </c>
      <c r="T273" s="8">
        <v>0.11289926</v>
      </c>
      <c r="U273" s="9">
        <v>2.2520779000000001E-2</v>
      </c>
      <c r="V273" s="9">
        <v>1.3279325E-2</v>
      </c>
      <c r="W273" s="9">
        <v>7.0732900000000003E-3</v>
      </c>
      <c r="X273" s="9">
        <v>1.9224957000000001E-2</v>
      </c>
      <c r="Y273" s="9">
        <v>6.9019986000000005E-2</v>
      </c>
      <c r="Z273" s="9">
        <v>1.6556756999999998E-2</v>
      </c>
      <c r="AA273" s="9">
        <v>3.4941262000000001E-2</v>
      </c>
      <c r="AB273" s="9">
        <v>2.8063392999999999E-2</v>
      </c>
      <c r="AC273" s="9">
        <v>7.4616297999999998E-2</v>
      </c>
      <c r="AD273" s="9">
        <v>0.113725507</v>
      </c>
      <c r="AE273" s="9">
        <v>3.5413483000000003E-2</v>
      </c>
      <c r="AF273" s="9">
        <v>5.0281685999999999E-2</v>
      </c>
      <c r="AG273" s="9">
        <v>2.7261033E-2</v>
      </c>
      <c r="AH273" s="9">
        <v>1.6913925999999999E-2</v>
      </c>
      <c r="AI273" s="9">
        <v>0.16903742899999999</v>
      </c>
      <c r="AJ273" s="9">
        <v>3.2346800000000002E-3</v>
      </c>
      <c r="AK273" s="9">
        <v>6.4209103000000003E-2</v>
      </c>
      <c r="AL273" s="9">
        <v>1.6914851000000002E-2</v>
      </c>
      <c r="AM273" s="9">
        <v>4.2084050999999997E-2</v>
      </c>
      <c r="AN273" s="9">
        <v>3.1100390000000002E-3</v>
      </c>
      <c r="AO273" s="9">
        <v>1.1811745E-2</v>
      </c>
      <c r="AP273" s="9">
        <v>1.8486097999999999E-2</v>
      </c>
      <c r="AQ273" s="9">
        <v>2.4395558000000001E-2</v>
      </c>
      <c r="AR273" s="10">
        <v>4.9255039999999998E-3</v>
      </c>
    </row>
    <row r="274" spans="1:44" hidden="1" outlineLevel="1" x14ac:dyDescent="0.25">
      <c r="A274" s="52" t="s">
        <v>1370</v>
      </c>
      <c r="B274" s="20" t="str">
        <f>IFERROR(VLOOKUP(LEFT($A274,6),Data!$A:$F,2,FALSE),"")</f>
        <v>БЕ Самсон Москва</v>
      </c>
      <c r="C274" s="4" t="str">
        <f>IFERROR(VLOOKUP(LEFT($A274,6),Data!$A:$F,4,FALSE),"")</f>
        <v>Самсон Фарма</v>
      </c>
      <c r="D274" s="4" t="str">
        <f>IFERROR(VLOOKUP(LEFT($A274,6),Data!$A:$F,5,FALSE),"")</f>
        <v>Стрит</v>
      </c>
      <c r="E274" s="4" t="str">
        <f>IFERROR(VLOOKUP(LEFT($A274,6),Data!$A:$F,8,FALSE),"")</f>
        <v/>
      </c>
      <c r="F274" s="4" t="str">
        <f>IFERROR(VLOOKUP(LEFT($A274,6),Data!$A:$F,7,FALSE),"")</f>
        <v/>
      </c>
      <c r="G274" s="4" t="str">
        <f>IFERROR(VLOOKUP(LEFT($A274,6),Data!$A:$F,6,FALSE),"")</f>
        <v>ЗФТ</v>
      </c>
      <c r="H274" s="4" t="str">
        <f>IFERROR(VLOOKUP(LEFT($A274,6),Data!$A:$F,9,FALSE),"")</f>
        <v/>
      </c>
      <c r="I274" s="21" t="str">
        <f>IFERROR(VLOOKUP(LEFT($A274,6),Data!$A:$F,10,FALSE),"")</f>
        <v/>
      </c>
      <c r="J274" s="6" t="str">
        <f>IFERROR(VLOOKUP(LEFT($A274,6),Data!$A:$F,13,FALSE),"")</f>
        <v/>
      </c>
      <c r="K274" s="21" t="str">
        <f>IFERROR(VLOOKUP(LEFT($A274,6),Data!$A:$F,14,FALSE),"")</f>
        <v/>
      </c>
      <c r="L274" s="6">
        <v>1</v>
      </c>
      <c r="M274" s="4">
        <v>27228171.199999999</v>
      </c>
      <c r="N274" s="4">
        <v>58838</v>
      </c>
      <c r="O274" s="4">
        <f t="shared" si="4"/>
        <v>462.76507019273259</v>
      </c>
      <c r="P274" s="56">
        <v>58.8</v>
      </c>
      <c r="Q274" s="27">
        <v>0.49874695813948039</v>
      </c>
      <c r="R274" s="28">
        <v>0.32973885538309577</v>
      </c>
      <c r="S274" s="29">
        <v>0.17151418647742381</v>
      </c>
      <c r="T274" s="8">
        <v>9.8492960000000004E-2</v>
      </c>
      <c r="U274" s="9">
        <v>2.5671132999999999E-2</v>
      </c>
      <c r="V274" s="9">
        <v>5.7618200000000001E-2</v>
      </c>
      <c r="W274" s="9">
        <v>7.4777740000000004E-3</v>
      </c>
      <c r="X274" s="9">
        <v>2.4715197000000001E-2</v>
      </c>
      <c r="Y274" s="9">
        <v>8.0657490999999998E-2</v>
      </c>
      <c r="Z274" s="9">
        <v>1.3342193E-2</v>
      </c>
      <c r="AA274" s="9">
        <v>4.8165969000000003E-2</v>
      </c>
      <c r="AB274" s="9">
        <v>3.1185122999999999E-2</v>
      </c>
      <c r="AC274" s="9">
        <v>8.0905455000000001E-2</v>
      </c>
      <c r="AD274" s="9">
        <v>9.1947281000000006E-2</v>
      </c>
      <c r="AE274" s="9">
        <v>3.9457408999999999E-2</v>
      </c>
      <c r="AF274" s="9">
        <v>4.9808745000000001E-2</v>
      </c>
      <c r="AG274" s="9">
        <v>2.3628739999999999E-2</v>
      </c>
      <c r="AH274" s="9">
        <v>1.7362921999999999E-2</v>
      </c>
      <c r="AI274" s="9">
        <v>0.120639565</v>
      </c>
      <c r="AJ274" s="9">
        <v>3.238739E-3</v>
      </c>
      <c r="AK274" s="9">
        <v>5.7618587999999998E-2</v>
      </c>
      <c r="AL274" s="9">
        <v>3.1387466000000003E-2</v>
      </c>
      <c r="AM274" s="9">
        <v>4.1887093E-2</v>
      </c>
      <c r="AN274" s="9">
        <v>4.3073800000000004E-3</v>
      </c>
      <c r="AO274" s="9">
        <v>7.573219E-3</v>
      </c>
      <c r="AP274" s="9">
        <v>1.4663756E-2</v>
      </c>
      <c r="AQ274" s="9">
        <v>2.4612159000000002E-2</v>
      </c>
      <c r="AR274" s="10">
        <v>3.635442E-3</v>
      </c>
    </row>
    <row r="275" spans="1:44" hidden="1" outlineLevel="1" x14ac:dyDescent="0.25">
      <c r="A275" s="52" t="s">
        <v>1414</v>
      </c>
      <c r="B275" s="20" t="str">
        <f>IFERROR(VLOOKUP(LEFT($A275,6),Data!$A:$F,2,FALSE),"")</f>
        <v>БЕ Самсон Москва</v>
      </c>
      <c r="C275" s="4" t="str">
        <f>IFERROR(VLOOKUP(LEFT($A275,6),Data!$A:$F,4,FALSE),"")</f>
        <v>Самсон Фарма</v>
      </c>
      <c r="D275" s="4" t="str">
        <f>IFERROR(VLOOKUP(LEFT($A275,6),Data!$A:$F,5,FALSE),"")</f>
        <v>Стрит</v>
      </c>
      <c r="E275" s="4" t="str">
        <f>IFERROR(VLOOKUP(LEFT($A275,6),Data!$A:$F,8,FALSE),"")</f>
        <v/>
      </c>
      <c r="F275" s="4" t="str">
        <f>IFERROR(VLOOKUP(LEFT($A275,6),Data!$A:$F,7,FALSE),"")</f>
        <v/>
      </c>
      <c r="G275" s="4" t="str">
        <f>IFERROR(VLOOKUP(LEFT($A275,6),Data!$A:$F,6,FALSE),"")</f>
        <v>ЗФТ</v>
      </c>
      <c r="H275" s="4" t="str">
        <f>IFERROR(VLOOKUP(LEFT($A275,6),Data!$A:$F,9,FALSE),"")</f>
        <v/>
      </c>
      <c r="I275" s="21" t="str">
        <f>IFERROR(VLOOKUP(LEFT($A275,6),Data!$A:$F,10,FALSE),"")</f>
        <v/>
      </c>
      <c r="J275" s="6" t="str">
        <f>IFERROR(VLOOKUP(LEFT($A275,6),Data!$A:$F,13,FALSE),"")</f>
        <v/>
      </c>
      <c r="K275" s="21" t="str">
        <f>IFERROR(VLOOKUP(LEFT($A275,6),Data!$A:$F,14,FALSE),"")</f>
        <v/>
      </c>
      <c r="L275" s="6">
        <v>1</v>
      </c>
      <c r="M275" s="4">
        <v>28457420.829999998</v>
      </c>
      <c r="N275" s="4">
        <v>51900</v>
      </c>
      <c r="O275" s="4">
        <f t="shared" si="4"/>
        <v>548.31254007707128</v>
      </c>
      <c r="P275" s="56">
        <v>82</v>
      </c>
      <c r="Q275" s="27">
        <v>0.52089347470506731</v>
      </c>
      <c r="R275" s="28">
        <v>0.33794139544698237</v>
      </c>
      <c r="S275" s="29">
        <v>0.1411651298479504</v>
      </c>
      <c r="T275" s="8">
        <v>8.5882037999999994E-2</v>
      </c>
      <c r="U275" s="9">
        <v>2.9446954000000001E-2</v>
      </c>
      <c r="V275" s="9">
        <v>3.6294532999999997E-2</v>
      </c>
      <c r="W275" s="9">
        <v>5.3160880000000001E-3</v>
      </c>
      <c r="X275" s="9">
        <v>2.7289714999999999E-2</v>
      </c>
      <c r="Y275" s="9">
        <v>8.3403450000000004E-2</v>
      </c>
      <c r="Z275" s="9">
        <v>1.4775665E-2</v>
      </c>
      <c r="AA275" s="9">
        <v>4.1895821E-2</v>
      </c>
      <c r="AB275" s="9">
        <v>3.2770744999999997E-2</v>
      </c>
      <c r="AC275" s="9">
        <v>7.9980315999999996E-2</v>
      </c>
      <c r="AD275" s="9">
        <v>0.103854682</v>
      </c>
      <c r="AE275" s="9">
        <v>3.3366030999999997E-2</v>
      </c>
      <c r="AF275" s="9">
        <v>5.1757895999999998E-2</v>
      </c>
      <c r="AG275" s="9">
        <v>2.1682581999999999E-2</v>
      </c>
      <c r="AH275" s="9">
        <v>1.9015310000000001E-2</v>
      </c>
      <c r="AI275" s="9">
        <v>0.15758728499999999</v>
      </c>
      <c r="AJ275" s="9">
        <v>3.8035450000000002E-3</v>
      </c>
      <c r="AK275" s="9">
        <v>6.9637552000000005E-2</v>
      </c>
      <c r="AL275" s="9">
        <v>1.9294586999999998E-2</v>
      </c>
      <c r="AM275" s="9">
        <v>3.2672099000000003E-2</v>
      </c>
      <c r="AN275" s="9">
        <v>3.0932189999999999E-3</v>
      </c>
      <c r="AO275" s="9">
        <v>7.9383730000000003E-3</v>
      </c>
      <c r="AP275" s="9">
        <v>1.4768174E-2</v>
      </c>
      <c r="AQ275" s="9">
        <v>2.1127256000000001E-2</v>
      </c>
      <c r="AR275" s="10">
        <v>3.3460859999999999E-3</v>
      </c>
    </row>
    <row r="276" spans="1:44" hidden="1" outlineLevel="1" x14ac:dyDescent="0.25">
      <c r="A276" s="52" t="s">
        <v>1422</v>
      </c>
      <c r="B276" s="20" t="str">
        <f>IFERROR(VLOOKUP(LEFT($A276,6),Data!$A:$F,2,FALSE),"")</f>
        <v>БЕ Самсон Москва</v>
      </c>
      <c r="C276" s="4" t="str">
        <f>IFERROR(VLOOKUP(LEFT($A276,6),Data!$A:$F,4,FALSE),"")</f>
        <v>Самсон Фарма</v>
      </c>
      <c r="D276" s="4" t="str">
        <f>IFERROR(VLOOKUP(LEFT($A276,6),Data!$A:$F,5,FALSE),"")</f>
        <v>Стрит</v>
      </c>
      <c r="E276" s="4" t="str">
        <f>IFERROR(VLOOKUP(LEFT($A276,6),Data!$A:$F,8,FALSE),"")</f>
        <v/>
      </c>
      <c r="F276" s="4" t="str">
        <f>IFERROR(VLOOKUP(LEFT($A276,6),Data!$A:$F,7,FALSE),"")</f>
        <v/>
      </c>
      <c r="G276" s="4" t="str">
        <f>IFERROR(VLOOKUP(LEFT($A276,6),Data!$A:$F,6,FALSE),"")</f>
        <v>ЗФТ</v>
      </c>
      <c r="H276" s="4" t="str">
        <f>IFERROR(VLOOKUP(LEFT($A276,6),Data!$A:$F,9,FALSE),"")</f>
        <v/>
      </c>
      <c r="I276" s="21" t="str">
        <f>IFERROR(VLOOKUP(LEFT($A276,6),Data!$A:$F,10,FALSE),"")</f>
        <v/>
      </c>
      <c r="J276" s="6" t="str">
        <f>IFERROR(VLOOKUP(LEFT($A276,6),Data!$A:$F,13,FALSE),"")</f>
        <v/>
      </c>
      <c r="K276" s="21" t="str">
        <f>IFERROR(VLOOKUP(LEFT($A276,6),Data!$A:$F,14,FALSE),"")</f>
        <v/>
      </c>
      <c r="L276" s="6">
        <v>1</v>
      </c>
      <c r="M276" s="4">
        <v>27838936.43</v>
      </c>
      <c r="N276" s="4">
        <v>45070</v>
      </c>
      <c r="O276" s="4">
        <f t="shared" si="4"/>
        <v>617.68219281118263</v>
      </c>
      <c r="P276" s="56">
        <v>32.299999999999997</v>
      </c>
      <c r="Q276" s="27">
        <v>0.55906218797716556</v>
      </c>
      <c r="R276" s="28">
        <v>0.31697572091325638</v>
      </c>
      <c r="S276" s="29">
        <v>0.12396209110957809</v>
      </c>
      <c r="T276" s="8">
        <v>7.6529819999999998E-2</v>
      </c>
      <c r="U276" s="9">
        <v>2.4906283000000001E-2</v>
      </c>
      <c r="V276" s="9">
        <v>2.4703518000000001E-2</v>
      </c>
      <c r="W276" s="9">
        <v>5.7687659999999998E-3</v>
      </c>
      <c r="X276" s="9">
        <v>1.7805850000000002E-2</v>
      </c>
      <c r="Y276" s="9">
        <v>7.5516582999999998E-2</v>
      </c>
      <c r="Z276" s="9">
        <v>1.1214493000000001E-2</v>
      </c>
      <c r="AA276" s="9">
        <v>3.8349624999999998E-2</v>
      </c>
      <c r="AB276" s="9">
        <v>3.9286333E-2</v>
      </c>
      <c r="AC276" s="9">
        <v>7.0987677999999999E-2</v>
      </c>
      <c r="AD276" s="9">
        <v>0.114646866</v>
      </c>
      <c r="AE276" s="9">
        <v>2.6676569000000001E-2</v>
      </c>
      <c r="AF276" s="9">
        <v>5.6032220000000001E-2</v>
      </c>
      <c r="AG276" s="9">
        <v>1.9036614E-2</v>
      </c>
      <c r="AH276" s="9">
        <v>2.0989304E-2</v>
      </c>
      <c r="AI276" s="9">
        <v>0.153001109</v>
      </c>
      <c r="AJ276" s="9">
        <v>5.1049789999999999E-3</v>
      </c>
      <c r="AK276" s="9">
        <v>8.324057E-2</v>
      </c>
      <c r="AL276" s="9">
        <v>3.6046961000000002E-2</v>
      </c>
      <c r="AM276" s="9">
        <v>3.9511865E-2</v>
      </c>
      <c r="AN276" s="9">
        <v>5.5067450000000004E-3</v>
      </c>
      <c r="AO276" s="9">
        <v>6.8222159999999999E-3</v>
      </c>
      <c r="AP276" s="9">
        <v>1.3164175E-2</v>
      </c>
      <c r="AQ276" s="9">
        <v>3.0853631999999999E-2</v>
      </c>
      <c r="AR276" s="10">
        <v>4.297225E-3</v>
      </c>
    </row>
    <row r="277" spans="1:44" hidden="1" outlineLevel="1" x14ac:dyDescent="0.25">
      <c r="A277" s="52" t="s">
        <v>1426</v>
      </c>
      <c r="B277" s="20" t="str">
        <f>IFERROR(VLOOKUP(LEFT($A277,6),Data!$A:$F,2,FALSE),"")</f>
        <v>БЕ Самсон Москва</v>
      </c>
      <c r="C277" s="4" t="str">
        <f>IFERROR(VLOOKUP(LEFT($A277,6),Data!$A:$F,4,FALSE),"")</f>
        <v>Самсон Фарма</v>
      </c>
      <c r="D277" s="4" t="str">
        <f>IFERROR(VLOOKUP(LEFT($A277,6),Data!$A:$F,5,FALSE),"")</f>
        <v>Стрит</v>
      </c>
      <c r="E277" s="4" t="str">
        <f>IFERROR(VLOOKUP(LEFT($A277,6),Data!$A:$F,8,FALSE),"")</f>
        <v/>
      </c>
      <c r="F277" s="4" t="str">
        <f>IFERROR(VLOOKUP(LEFT($A277,6),Data!$A:$F,7,FALSE),"")</f>
        <v/>
      </c>
      <c r="G277" s="4" t="str">
        <f>IFERROR(VLOOKUP(LEFT($A277,6),Data!$A:$F,6,FALSE),"")</f>
        <v>ЗФТ</v>
      </c>
      <c r="H277" s="4" t="str">
        <f>IFERROR(VLOOKUP(LEFT($A277,6),Data!$A:$F,9,FALSE),"")</f>
        <v/>
      </c>
      <c r="I277" s="21" t="str">
        <f>IFERROR(VLOOKUP(LEFT($A277,6),Data!$A:$F,10,FALSE),"")</f>
        <v/>
      </c>
      <c r="J277" s="6" t="str">
        <f>IFERROR(VLOOKUP(LEFT($A277,6),Data!$A:$F,13,FALSE),"")</f>
        <v/>
      </c>
      <c r="K277" s="21" t="str">
        <f>IFERROR(VLOOKUP(LEFT($A277,6),Data!$A:$F,14,FALSE),"")</f>
        <v/>
      </c>
      <c r="L277" s="6">
        <v>1</v>
      </c>
      <c r="M277" s="4">
        <v>31790748.440000001</v>
      </c>
      <c r="N277" s="4">
        <v>68161</v>
      </c>
      <c r="O277" s="4">
        <f t="shared" si="4"/>
        <v>466.40671997183142</v>
      </c>
      <c r="P277" s="56">
        <v>159.5</v>
      </c>
      <c r="Q277" s="27">
        <v>0.49782249446241089</v>
      </c>
      <c r="R277" s="28">
        <v>0.3311623545944663</v>
      </c>
      <c r="S277" s="29">
        <v>0.17101515094312281</v>
      </c>
      <c r="T277" s="8">
        <v>8.8917284999999999E-2</v>
      </c>
      <c r="U277" s="9">
        <v>2.4102041000000001E-2</v>
      </c>
      <c r="V277" s="9">
        <v>2.7991266000000001E-2</v>
      </c>
      <c r="W277" s="9">
        <v>5.3355629999999998E-3</v>
      </c>
      <c r="X277" s="9">
        <v>1.5149192000000001E-2</v>
      </c>
      <c r="Y277" s="9">
        <v>8.9769406999999996E-2</v>
      </c>
      <c r="Z277" s="9">
        <v>1.2764588E-2</v>
      </c>
      <c r="AA277" s="9">
        <v>3.5576406999999997E-2</v>
      </c>
      <c r="AB277" s="9">
        <v>3.3489036E-2</v>
      </c>
      <c r="AC277" s="9">
        <v>5.6486959000000003E-2</v>
      </c>
      <c r="AD277" s="9">
        <v>0.104089406</v>
      </c>
      <c r="AE277" s="9">
        <v>3.5292828999999998E-2</v>
      </c>
      <c r="AF277" s="9">
        <v>4.8917556000000001E-2</v>
      </c>
      <c r="AG277" s="9">
        <v>1.9576237999999999E-2</v>
      </c>
      <c r="AH277" s="9">
        <v>2.2596687000000001E-2</v>
      </c>
      <c r="AI277" s="9">
        <v>0.164767421</v>
      </c>
      <c r="AJ277" s="9">
        <v>4.1446679999999998E-3</v>
      </c>
      <c r="AK277" s="9">
        <v>7.4000740999999995E-2</v>
      </c>
      <c r="AL277" s="9">
        <v>3.1915732000000002E-2</v>
      </c>
      <c r="AM277" s="9">
        <v>4.7726016000000003E-2</v>
      </c>
      <c r="AN277" s="9">
        <v>4.9123040000000001E-3</v>
      </c>
      <c r="AO277" s="9">
        <v>8.6094850000000001E-3</v>
      </c>
      <c r="AP277" s="9">
        <v>1.5676161000000001E-2</v>
      </c>
      <c r="AQ277" s="9">
        <v>2.3204883999999999E-2</v>
      </c>
      <c r="AR277" s="10">
        <v>4.9881300000000003E-3</v>
      </c>
    </row>
    <row r="278" spans="1:44" hidden="1" outlineLevel="1" x14ac:dyDescent="0.25">
      <c r="A278" s="52" t="s">
        <v>1434</v>
      </c>
      <c r="B278" s="20" t="str">
        <f>IFERROR(VLOOKUP(LEFT($A278,6),Data!$A:$F,2,FALSE),"")</f>
        <v>БЕ Самсон Москва</v>
      </c>
      <c r="C278" s="4" t="str">
        <f>IFERROR(VLOOKUP(LEFT($A278,6),Data!$A:$F,4,FALSE),"")</f>
        <v>Самсон Фарма</v>
      </c>
      <c r="D278" s="4" t="str">
        <f>IFERROR(VLOOKUP(LEFT($A278,6),Data!$A:$F,5,FALSE),"")</f>
        <v>Стрит</v>
      </c>
      <c r="E278" s="4" t="str">
        <f>IFERROR(VLOOKUP(LEFT($A278,6),Data!$A:$F,8,FALSE),"")</f>
        <v/>
      </c>
      <c r="F278" s="4" t="str">
        <f>IFERROR(VLOOKUP(LEFT($A278,6),Data!$A:$F,7,FALSE),"")</f>
        <v/>
      </c>
      <c r="G278" s="4" t="str">
        <f>IFERROR(VLOOKUP(LEFT($A278,6),Data!$A:$F,6,FALSE),"")</f>
        <v>ЗФТ</v>
      </c>
      <c r="H278" s="4" t="str">
        <f>IFERROR(VLOOKUP(LEFT($A278,6),Data!$A:$F,9,FALSE),"")</f>
        <v/>
      </c>
      <c r="I278" s="21" t="str">
        <f>IFERROR(VLOOKUP(LEFT($A278,6),Data!$A:$F,10,FALSE),"")</f>
        <v/>
      </c>
      <c r="J278" s="6" t="str">
        <f>IFERROR(VLOOKUP(LEFT($A278,6),Data!$A:$F,13,FALSE),"")</f>
        <v/>
      </c>
      <c r="K278" s="21" t="str">
        <f>IFERROR(VLOOKUP(LEFT($A278,6),Data!$A:$F,14,FALSE),"")</f>
        <v/>
      </c>
      <c r="L278" s="6">
        <v>1</v>
      </c>
      <c r="M278" s="4">
        <v>32500274.969999999</v>
      </c>
      <c r="N278" s="4">
        <v>66850</v>
      </c>
      <c r="O278" s="4">
        <f t="shared" si="4"/>
        <v>486.16716484667165</v>
      </c>
      <c r="P278" s="56">
        <v>61.35</v>
      </c>
      <c r="Q278" s="27">
        <v>0.51043315589097327</v>
      </c>
      <c r="R278" s="28">
        <v>0.3345295600803565</v>
      </c>
      <c r="S278" s="29">
        <v>0.15503728402867009</v>
      </c>
      <c r="T278" s="8">
        <v>9.3102504000000003E-2</v>
      </c>
      <c r="U278" s="9">
        <v>2.0381700999999999E-2</v>
      </c>
      <c r="V278" s="9">
        <v>2.7896469E-2</v>
      </c>
      <c r="W278" s="9">
        <v>6.1038070000000002E-3</v>
      </c>
      <c r="X278" s="9">
        <v>2.3054258000000001E-2</v>
      </c>
      <c r="Y278" s="9">
        <v>8.4674831000000006E-2</v>
      </c>
      <c r="Z278" s="9">
        <v>1.4537835000000001E-2</v>
      </c>
      <c r="AA278" s="9">
        <v>4.1626805000000003E-2</v>
      </c>
      <c r="AB278" s="9">
        <v>3.4206588000000003E-2</v>
      </c>
      <c r="AC278" s="9">
        <v>5.7326162999999999E-2</v>
      </c>
      <c r="AD278" s="9">
        <v>9.5449907000000001E-2</v>
      </c>
      <c r="AE278" s="9">
        <v>3.5670518999999998E-2</v>
      </c>
      <c r="AF278" s="9">
        <v>5.0241024000000002E-2</v>
      </c>
      <c r="AG278" s="9">
        <v>2.1164248E-2</v>
      </c>
      <c r="AH278" s="9">
        <v>1.6848952E-2</v>
      </c>
      <c r="AI278" s="9">
        <v>0.15221786000000001</v>
      </c>
      <c r="AJ278" s="9">
        <v>2.7164300000000001E-3</v>
      </c>
      <c r="AK278" s="9">
        <v>7.1359665000000003E-2</v>
      </c>
      <c r="AL278" s="9">
        <v>4.1299321999999999E-2</v>
      </c>
      <c r="AM278" s="9">
        <v>5.0143348999999997E-2</v>
      </c>
      <c r="AN278" s="9">
        <v>3.693474E-3</v>
      </c>
      <c r="AO278" s="9">
        <v>8.3760769999999991E-3</v>
      </c>
      <c r="AP278" s="9">
        <v>1.3738881E-2</v>
      </c>
      <c r="AQ278" s="9">
        <v>2.8601537999999999E-2</v>
      </c>
      <c r="AR278" s="10">
        <v>5.5677929999999997E-3</v>
      </c>
    </row>
    <row r="279" spans="1:44" hidden="1" outlineLevel="1" x14ac:dyDescent="0.25">
      <c r="A279" s="52" t="s">
        <v>1478</v>
      </c>
      <c r="B279" s="20" t="str">
        <f>IFERROR(VLOOKUP(LEFT($A279,6),Data!$A:$F,2,FALSE),"")</f>
        <v>БЕ Москва</v>
      </c>
      <c r="C279" s="4" t="str">
        <f>IFERROR(VLOOKUP(LEFT($A279,6),Data!$A:$F,4,FALSE),"")</f>
        <v>МосАптека</v>
      </c>
      <c r="D279" s="4" t="str">
        <f>IFERROR(VLOOKUP(LEFT($A279,6),Data!$A:$F,5,FALSE),"")</f>
        <v>Стрит</v>
      </c>
      <c r="E279" s="4" t="str">
        <f>IFERROR(VLOOKUP(LEFT($A279,6),Data!$A:$F,8,FALSE),"")</f>
        <v/>
      </c>
      <c r="F279" s="4" t="str">
        <f>IFERROR(VLOOKUP(LEFT($A279,6),Data!$A:$F,7,FALSE),"")</f>
        <v/>
      </c>
      <c r="G279" s="4" t="str">
        <f>IFERROR(VLOOKUP(LEFT($A279,6),Data!$A:$F,6,FALSE),"")</f>
        <v>ЗФТ</v>
      </c>
      <c r="H279" s="4" t="str">
        <f>IFERROR(VLOOKUP(LEFT($A279,6),Data!$A:$F,9,FALSE),"")</f>
        <v/>
      </c>
      <c r="I279" s="21" t="str">
        <f>IFERROR(VLOOKUP(LEFT($A279,6),Data!$A:$F,10,FALSE),"")</f>
        <v/>
      </c>
      <c r="J279" s="6" t="str">
        <f>IFERROR(VLOOKUP(LEFT($A279,6),Data!$A:$F,13,FALSE),"")</f>
        <v/>
      </c>
      <c r="K279" s="21" t="str">
        <f>IFERROR(VLOOKUP(LEFT($A279,6),Data!$A:$F,14,FALSE),"")</f>
        <v/>
      </c>
      <c r="L279" s="6">
        <v>1</v>
      </c>
      <c r="M279" s="4">
        <v>26638754.149999999</v>
      </c>
      <c r="N279" s="4">
        <v>77185</v>
      </c>
      <c r="O279" s="4">
        <f t="shared" si="4"/>
        <v>345.12864092764136</v>
      </c>
      <c r="P279" s="56">
        <v>33.03</v>
      </c>
      <c r="Q279" s="27">
        <v>0.42585564035594681</v>
      </c>
      <c r="R279" s="28">
        <v>0.35904977465086269</v>
      </c>
      <c r="S279" s="29">
        <v>0.21509458499319051</v>
      </c>
      <c r="T279" s="8">
        <v>9.6387839000000003E-2</v>
      </c>
      <c r="U279" s="9">
        <v>1.6290445000000001E-2</v>
      </c>
      <c r="V279" s="9">
        <v>5.1656999999999996E-3</v>
      </c>
      <c r="W279" s="9">
        <v>7.4755280000000004E-3</v>
      </c>
      <c r="X279" s="9">
        <v>3.3415396E-2</v>
      </c>
      <c r="Y279" s="9">
        <v>8.9399113000000002E-2</v>
      </c>
      <c r="Z279" s="9">
        <v>1.5243336999999999E-2</v>
      </c>
      <c r="AA279" s="9">
        <v>3.2720464999999997E-2</v>
      </c>
      <c r="AB279" s="9">
        <v>2.5364514000000001E-2</v>
      </c>
      <c r="AC279" s="9">
        <v>7.5023042999999998E-2</v>
      </c>
      <c r="AD279" s="9">
        <v>0.116122752</v>
      </c>
      <c r="AE279" s="9">
        <v>4.5083130999999999E-2</v>
      </c>
      <c r="AF279" s="9">
        <v>4.7293460000000002E-2</v>
      </c>
      <c r="AG279" s="9">
        <v>3.6187840999999998E-2</v>
      </c>
      <c r="AH279" s="9">
        <v>1.7736017999999999E-2</v>
      </c>
      <c r="AI279" s="9">
        <v>0.18761768500000001</v>
      </c>
      <c r="AJ279" s="9">
        <v>1.4663790000000001E-3</v>
      </c>
      <c r="AK279" s="9">
        <v>5.7343644999999999E-2</v>
      </c>
      <c r="AL279" s="9">
        <v>4.0704080000000002E-3</v>
      </c>
      <c r="AM279" s="9">
        <v>2.8833048999999999E-2</v>
      </c>
      <c r="AN279" s="9">
        <v>3.080068E-3</v>
      </c>
      <c r="AO279" s="9">
        <v>7.7883989999999997E-3</v>
      </c>
      <c r="AP279" s="9">
        <v>1.5881603000000001E-2</v>
      </c>
      <c r="AQ279" s="9">
        <v>3.0793702999999999E-2</v>
      </c>
      <c r="AR279" s="10">
        <v>4.2164790000000004E-3</v>
      </c>
    </row>
    <row r="280" spans="1:44" hidden="1" outlineLevel="1" x14ac:dyDescent="0.25">
      <c r="A280" s="52" t="s">
        <v>1492</v>
      </c>
      <c r="B280" s="20" t="str">
        <f>IFERROR(VLOOKUP(LEFT($A280,6),Data!$A:$F,2,FALSE),"")</f>
        <v>БЕ Самсон Москва</v>
      </c>
      <c r="C280" s="4" t="str">
        <f>IFERROR(VLOOKUP(LEFT($A280,6),Data!$A:$F,4,FALSE),"")</f>
        <v>Самсон Фарма</v>
      </c>
      <c r="D280" s="4" t="str">
        <f>IFERROR(VLOOKUP(LEFT($A280,6),Data!$A:$F,5,FALSE),"")</f>
        <v>Стрит</v>
      </c>
      <c r="E280" s="4" t="str">
        <f>IFERROR(VLOOKUP(LEFT($A280,6),Data!$A:$F,8,FALSE),"")</f>
        <v/>
      </c>
      <c r="F280" s="4" t="str">
        <f>IFERROR(VLOOKUP(LEFT($A280,6),Data!$A:$F,7,FALSE),"")</f>
        <v/>
      </c>
      <c r="G280" s="4" t="str">
        <f>IFERROR(VLOOKUP(LEFT($A280,6),Data!$A:$F,6,FALSE),"")</f>
        <v>ЗФТ</v>
      </c>
      <c r="H280" s="4" t="str">
        <f>IFERROR(VLOOKUP(LEFT($A280,6),Data!$A:$F,9,FALSE),"")</f>
        <v/>
      </c>
      <c r="I280" s="21" t="str">
        <f>IFERROR(VLOOKUP(LEFT($A280,6),Data!$A:$F,10,FALSE),"")</f>
        <v/>
      </c>
      <c r="J280" s="6" t="str">
        <f>IFERROR(VLOOKUP(LEFT($A280,6),Data!$A:$F,13,FALSE),"")</f>
        <v/>
      </c>
      <c r="K280" s="21" t="str">
        <f>IFERROR(VLOOKUP(LEFT($A280,6),Data!$A:$F,14,FALSE),"")</f>
        <v/>
      </c>
      <c r="L280" s="6">
        <v>1</v>
      </c>
      <c r="M280" s="4">
        <v>26649137.32</v>
      </c>
      <c r="N280" s="4">
        <v>54512</v>
      </c>
      <c r="O280" s="4">
        <f t="shared" si="4"/>
        <v>488.86735617845613</v>
      </c>
      <c r="P280" s="56">
        <v>30.3</v>
      </c>
      <c r="Q280" s="27">
        <v>0.55247839247213593</v>
      </c>
      <c r="R280" s="28">
        <v>0.31163409360946781</v>
      </c>
      <c r="S280" s="29">
        <v>0.13588751391839629</v>
      </c>
      <c r="T280" s="8">
        <v>9.1397032000000003E-2</v>
      </c>
      <c r="U280" s="9">
        <v>4.1283568E-2</v>
      </c>
      <c r="V280" s="9">
        <v>1.4755981E-2</v>
      </c>
      <c r="W280" s="9">
        <v>8.0006690000000002E-3</v>
      </c>
      <c r="X280" s="9">
        <v>1.9317475000000001E-2</v>
      </c>
      <c r="Y280" s="9">
        <v>6.5243908000000003E-2</v>
      </c>
      <c r="Z280" s="9">
        <v>1.2145997E-2</v>
      </c>
      <c r="AA280" s="9">
        <v>3.9118517999999998E-2</v>
      </c>
      <c r="AB280" s="9">
        <v>4.1784887E-2</v>
      </c>
      <c r="AC280" s="9">
        <v>6.5416912999999993E-2</v>
      </c>
      <c r="AD280" s="9">
        <v>0.11527492</v>
      </c>
      <c r="AE280" s="9">
        <v>3.2990037E-2</v>
      </c>
      <c r="AF280" s="9">
        <v>5.6496903000000001E-2</v>
      </c>
      <c r="AG280" s="9">
        <v>1.8147903999999999E-2</v>
      </c>
      <c r="AH280" s="9">
        <v>1.8695519000000001E-2</v>
      </c>
      <c r="AI280" s="9">
        <v>0.154039599</v>
      </c>
      <c r="AJ280" s="9">
        <v>4.177198E-3</v>
      </c>
      <c r="AK280" s="9">
        <v>7.3816849000000004E-2</v>
      </c>
      <c r="AL280" s="9">
        <v>1.8485158000000002E-2</v>
      </c>
      <c r="AM280" s="9">
        <v>4.4504685000000002E-2</v>
      </c>
      <c r="AN280" s="9">
        <v>2.861569E-3</v>
      </c>
      <c r="AO280" s="9">
        <v>9.4319629999999998E-3</v>
      </c>
      <c r="AP280" s="9">
        <v>1.6321717999999999E-2</v>
      </c>
      <c r="AQ280" s="9">
        <v>3.0395604E-2</v>
      </c>
      <c r="AR280" s="10">
        <v>5.8954259999999996E-3</v>
      </c>
    </row>
    <row r="281" spans="1:44" hidden="1" outlineLevel="1" x14ac:dyDescent="0.25">
      <c r="A281" s="52" t="s">
        <v>1656</v>
      </c>
      <c r="B281" s="20" t="str">
        <f>IFERROR(VLOOKUP(LEFT($A281,6),Data!$A:$F,2,FALSE),"")</f>
        <v>БЕ Москва</v>
      </c>
      <c r="C281" s="4" t="str">
        <f>IFERROR(VLOOKUP(LEFT($A281,6),Data!$A:$F,4,FALSE),"")</f>
        <v>Аптека.ру</v>
      </c>
      <c r="D281" s="4" t="str">
        <f>IFERROR(VLOOKUP(LEFT($A281,6),Data!$A:$F,5,FALSE),"")</f>
        <v>Продуктовик</v>
      </c>
      <c r="E281" s="4" t="str">
        <f>IFERROR(VLOOKUP(LEFT($A281,6),Data!$A:$F,8,FALSE),"")</f>
        <v/>
      </c>
      <c r="F281" s="4" t="str">
        <f>IFERROR(VLOOKUP(LEFT($A281,6),Data!$A:$F,7,FALSE),"")</f>
        <v/>
      </c>
      <c r="G281" s="4" t="str">
        <f>IFERROR(VLOOKUP(LEFT($A281,6),Data!$A:$F,6,FALSE),"")</f>
        <v>ЗФТ</v>
      </c>
      <c r="H281" s="4" t="str">
        <f>IFERROR(VLOOKUP(LEFT($A281,6),Data!$A:$F,9,FALSE),"")</f>
        <v/>
      </c>
      <c r="I281" s="21" t="str">
        <f>IFERROR(VLOOKUP(LEFT($A281,6),Data!$A:$F,10,FALSE),"")</f>
        <v/>
      </c>
      <c r="J281" s="6" t="str">
        <f>IFERROR(VLOOKUP(LEFT($A281,6),Data!$A:$F,13,FALSE),"")</f>
        <v/>
      </c>
      <c r="K281" s="21" t="str">
        <f>IFERROR(VLOOKUP(LEFT($A281,6),Data!$A:$F,14,FALSE),"")</f>
        <v/>
      </c>
      <c r="L281" s="6">
        <v>1</v>
      </c>
      <c r="M281" s="4">
        <v>11467775.66</v>
      </c>
      <c r="N281" s="4">
        <v>37076</v>
      </c>
      <c r="O281" s="4">
        <f t="shared" si="4"/>
        <v>309.30455442874097</v>
      </c>
      <c r="P281" s="56">
        <v>29.3</v>
      </c>
      <c r="Q281" s="27">
        <v>0.4369602519203889</v>
      </c>
      <c r="R281" s="28">
        <v>0.36053406526265303</v>
      </c>
      <c r="S281" s="29">
        <v>0.2025056828169581</v>
      </c>
      <c r="T281" s="8">
        <v>8.3363606000000007E-2</v>
      </c>
      <c r="U281" s="9">
        <v>9.9682030000000001E-3</v>
      </c>
      <c r="V281" s="9">
        <v>5.3067119999999999E-3</v>
      </c>
      <c r="W281" s="9">
        <v>6.0459609999999999E-3</v>
      </c>
      <c r="X281" s="9">
        <v>2.2611454E-2</v>
      </c>
      <c r="Y281" s="9">
        <v>9.4080940000000002E-2</v>
      </c>
      <c r="Z281" s="9">
        <v>1.467973E-2</v>
      </c>
      <c r="AA281" s="9">
        <v>2.3030086000000002E-2</v>
      </c>
      <c r="AB281" s="9">
        <v>2.6223261000000001E-2</v>
      </c>
      <c r="AC281" s="9">
        <v>6.0145838E-2</v>
      </c>
      <c r="AD281" s="9">
        <v>0.11219897700000001</v>
      </c>
      <c r="AE281" s="9">
        <v>5.8568282999999999E-2</v>
      </c>
      <c r="AF281" s="9">
        <v>5.1787292999999998E-2</v>
      </c>
      <c r="AG281" s="9">
        <v>3.0045034000000002E-2</v>
      </c>
      <c r="AH281" s="9">
        <v>1.8500005E-2</v>
      </c>
      <c r="AI281" s="9">
        <v>0.21403383000000001</v>
      </c>
      <c r="AJ281" s="9">
        <v>1.9217310000000001E-3</v>
      </c>
      <c r="AK281" s="9">
        <v>5.0755092000000002E-2</v>
      </c>
      <c r="AL281" s="9">
        <v>1.9620088000000001E-2</v>
      </c>
      <c r="AM281" s="9">
        <v>4.5869631000000001E-2</v>
      </c>
      <c r="AN281" s="9">
        <v>3.6186030000000002E-3</v>
      </c>
      <c r="AO281" s="9">
        <v>3.9866499999999996E-3</v>
      </c>
      <c r="AP281" s="9">
        <v>1.2120541E-2</v>
      </c>
      <c r="AQ281" s="9">
        <v>2.9140164999999999E-2</v>
      </c>
      <c r="AR281" s="10">
        <v>2.3782849999999999E-3</v>
      </c>
    </row>
    <row r="282" spans="1:44" hidden="1" outlineLevel="1" x14ac:dyDescent="0.25">
      <c r="A282" s="52" t="s">
        <v>1672</v>
      </c>
      <c r="B282" s="20" t="str">
        <f>IFERROR(VLOOKUP(LEFT($A282,6),Data!$A:$F,2,FALSE),"")</f>
        <v>БЕ Ниж.Новгород</v>
      </c>
      <c r="C282" s="4" t="str">
        <f>IFERROR(VLOOKUP(LEFT($A282,6),Data!$A:$F,4,FALSE),"")</f>
        <v>Озерки</v>
      </c>
      <c r="D282" s="4" t="str">
        <f>IFERROR(VLOOKUP(LEFT($A282,6),Data!$A:$F,5,FALSE),"")</f>
        <v>Стрит</v>
      </c>
      <c r="E282" s="4" t="str">
        <f>IFERROR(VLOOKUP(LEFT($A282,6),Data!$A:$F,8,FALSE),"")</f>
        <v/>
      </c>
      <c r="F282" s="4" t="str">
        <f>IFERROR(VLOOKUP(LEFT($A282,6),Data!$A:$F,7,FALSE),"")</f>
        <v/>
      </c>
      <c r="G282" s="4" t="str">
        <f>IFERROR(VLOOKUP(LEFT($A282,6),Data!$A:$F,6,FALSE),"")</f>
        <v>ЗФТ</v>
      </c>
      <c r="H282" s="4" t="str">
        <f>IFERROR(VLOOKUP(LEFT($A282,6),Data!$A:$F,9,FALSE),"")</f>
        <v/>
      </c>
      <c r="I282" s="21" t="str">
        <f>IFERROR(VLOOKUP(LEFT($A282,6),Data!$A:$F,10,FALSE),"")</f>
        <v/>
      </c>
      <c r="J282" s="6" t="str">
        <f>IFERROR(VLOOKUP(LEFT($A282,6),Data!$A:$F,13,FALSE),"")</f>
        <v/>
      </c>
      <c r="K282" s="21" t="str">
        <f>IFERROR(VLOOKUP(LEFT($A282,6),Data!$A:$F,14,FALSE),"")</f>
        <v/>
      </c>
      <c r="L282" s="6">
        <v>1</v>
      </c>
      <c r="M282" s="4">
        <v>17865958.760000002</v>
      </c>
      <c r="N282" s="4">
        <v>51183</v>
      </c>
      <c r="O282" s="4">
        <f t="shared" si="4"/>
        <v>349.06040599417781</v>
      </c>
      <c r="P282" s="56">
        <v>20</v>
      </c>
      <c r="Q282" s="27">
        <v>0.45788486230510672</v>
      </c>
      <c r="R282" s="28">
        <v>0.35047376584802181</v>
      </c>
      <c r="S282" s="29">
        <v>0.19164137184687141</v>
      </c>
      <c r="T282" s="8">
        <v>0.119926248</v>
      </c>
      <c r="U282" s="9">
        <v>2.7173619999999999E-2</v>
      </c>
      <c r="V282" s="9">
        <v>6.9798120000000002E-3</v>
      </c>
      <c r="W282" s="9">
        <v>6.4242120000000003E-3</v>
      </c>
      <c r="X282" s="9">
        <v>2.0747669E-2</v>
      </c>
      <c r="Y282" s="9">
        <v>5.3598404000000002E-2</v>
      </c>
      <c r="Z282" s="9">
        <v>1.6670699000000001E-2</v>
      </c>
      <c r="AA282" s="9">
        <v>5.0792323E-2</v>
      </c>
      <c r="AB282" s="9">
        <v>4.777406E-2</v>
      </c>
      <c r="AC282" s="9">
        <v>6.4123112999999995E-2</v>
      </c>
      <c r="AD282" s="9">
        <v>0.11239186600000001</v>
      </c>
      <c r="AE282" s="9">
        <v>4.8367445000000002E-2</v>
      </c>
      <c r="AF282" s="9">
        <v>4.7375403000000003E-2</v>
      </c>
      <c r="AG282" s="9">
        <v>3.0527762999999999E-2</v>
      </c>
      <c r="AH282" s="9">
        <v>1.2815648000000001E-2</v>
      </c>
      <c r="AI282" s="9">
        <v>0.14254682199999999</v>
      </c>
      <c r="AJ282" s="9">
        <v>4.4362439999999998E-3</v>
      </c>
      <c r="AK282" s="9">
        <v>6.4626219999999998E-2</v>
      </c>
      <c r="AL282" s="9">
        <v>1.5741007000000001E-2</v>
      </c>
      <c r="AM282" s="9">
        <v>4.0083671000000001E-2</v>
      </c>
      <c r="AN282" s="9">
        <v>5.5559989999999998E-3</v>
      </c>
      <c r="AO282" s="9">
        <v>9.3774329999999993E-3</v>
      </c>
      <c r="AP282" s="9">
        <v>1.8768256000000001E-2</v>
      </c>
      <c r="AQ282" s="9">
        <v>2.8254745000000001E-2</v>
      </c>
      <c r="AR282" s="10">
        <v>4.9213199999999999E-3</v>
      </c>
    </row>
    <row r="283" spans="1:44" hidden="1" outlineLevel="1" x14ac:dyDescent="0.25">
      <c r="A283" s="52" t="s">
        <v>1678</v>
      </c>
      <c r="B283" s="20" t="str">
        <f>IFERROR(VLOOKUP(LEFT($A283,6),Data!$A:$F,2,FALSE),"")</f>
        <v>БЕ Озерки СЗ</v>
      </c>
      <c r="C283" s="4" t="str">
        <f>IFERROR(VLOOKUP(LEFT($A283,6),Data!$A:$F,4,FALSE),"")</f>
        <v>Аптека.ру</v>
      </c>
      <c r="D283" s="4" t="str">
        <f>IFERROR(VLOOKUP(LEFT($A283,6),Data!$A:$F,5,FALSE),"")</f>
        <v>Стрит</v>
      </c>
      <c r="E283" s="4" t="str">
        <f>IFERROR(VLOOKUP(LEFT($A283,6),Data!$A:$F,8,FALSE),"")</f>
        <v/>
      </c>
      <c r="F283" s="4" t="str">
        <f>IFERROR(VLOOKUP(LEFT($A283,6),Data!$A:$F,7,FALSE),"")</f>
        <v/>
      </c>
      <c r="G283" s="4" t="str">
        <f>IFERROR(VLOOKUP(LEFT($A283,6),Data!$A:$F,6,FALSE),"")</f>
        <v>ЗФТ</v>
      </c>
      <c r="H283" s="4" t="str">
        <f>IFERROR(VLOOKUP(LEFT($A283,6),Data!$A:$F,9,FALSE),"")</f>
        <v/>
      </c>
      <c r="I283" s="21" t="str">
        <f>IFERROR(VLOOKUP(LEFT($A283,6),Data!$A:$F,10,FALSE),"")</f>
        <v/>
      </c>
      <c r="J283" s="6" t="str">
        <f>IFERROR(VLOOKUP(LEFT($A283,6),Data!$A:$F,13,FALSE),"")</f>
        <v/>
      </c>
      <c r="K283" s="21" t="str">
        <f>IFERROR(VLOOKUP(LEFT($A283,6),Data!$A:$F,14,FALSE),"")</f>
        <v/>
      </c>
      <c r="L283" s="6">
        <v>1</v>
      </c>
      <c r="M283" s="4">
        <v>19233293.420000002</v>
      </c>
      <c r="N283" s="4">
        <v>50870</v>
      </c>
      <c r="O283" s="4">
        <f t="shared" si="4"/>
        <v>378.08715195596625</v>
      </c>
      <c r="P283" s="56">
        <v>49.5</v>
      </c>
      <c r="Q283" s="27">
        <v>0.50212385091439982</v>
      </c>
      <c r="R283" s="28">
        <v>0.33427586929255659</v>
      </c>
      <c r="S283" s="29">
        <v>0.16360027979304351</v>
      </c>
      <c r="T283" s="8">
        <v>0.13197703799999999</v>
      </c>
      <c r="U283" s="9">
        <v>2.1184778000000001E-2</v>
      </c>
      <c r="V283" s="9">
        <v>5.5834989999999996E-3</v>
      </c>
      <c r="W283" s="9">
        <v>1.0209228000000001E-2</v>
      </c>
      <c r="X283" s="9">
        <v>2.2008478000000001E-2</v>
      </c>
      <c r="Y283" s="9">
        <v>4.7919990000000003E-2</v>
      </c>
      <c r="Z283" s="9">
        <v>1.4276057E-2</v>
      </c>
      <c r="AA283" s="9">
        <v>2.8447126999999999E-2</v>
      </c>
      <c r="AB283" s="9">
        <v>3.5598719000000001E-2</v>
      </c>
      <c r="AC283" s="9">
        <v>6.4438372999999993E-2</v>
      </c>
      <c r="AD283" s="9">
        <v>0.115995694</v>
      </c>
      <c r="AE283" s="9">
        <v>4.0218167999999999E-2</v>
      </c>
      <c r="AF283" s="9">
        <v>4.5919781E-2</v>
      </c>
      <c r="AG283" s="9">
        <v>2.6465208E-2</v>
      </c>
      <c r="AH283" s="9">
        <v>1.4783912E-2</v>
      </c>
      <c r="AI283" s="9">
        <v>0.17682099800000001</v>
      </c>
      <c r="AJ283" s="9">
        <v>7.7041419999999998E-3</v>
      </c>
      <c r="AK283" s="9">
        <v>9.5629918999999994E-2</v>
      </c>
      <c r="AL283" s="9">
        <v>1.5184557E-2</v>
      </c>
      <c r="AM283" s="9">
        <v>2.8564674000000002E-2</v>
      </c>
      <c r="AN283" s="9">
        <v>2.6951449999999999E-3</v>
      </c>
      <c r="AO283" s="9">
        <v>9.7704460000000003E-3</v>
      </c>
      <c r="AP283" s="9">
        <v>1.3630303999999999E-2</v>
      </c>
      <c r="AQ283" s="9">
        <v>2.1622384000000001E-2</v>
      </c>
      <c r="AR283" s="10">
        <v>3.351382E-3</v>
      </c>
    </row>
    <row r="284" spans="1:44" hidden="1" outlineLevel="1" x14ac:dyDescent="0.25">
      <c r="A284" s="52" t="s">
        <v>1708</v>
      </c>
      <c r="B284" s="20" t="str">
        <f>IFERROR(VLOOKUP(LEFT($A284,6),Data!$A:$F,2,FALSE),"")</f>
        <v>БЕ Озерки СЗ</v>
      </c>
      <c r="C284" s="4" t="str">
        <f>IFERROR(VLOOKUP(LEFT($A284,6),Data!$A:$F,4,FALSE),"")</f>
        <v>Озерки</v>
      </c>
      <c r="D284" s="4" t="str">
        <f>IFERROR(VLOOKUP(LEFT($A284,6),Data!$A:$F,5,FALSE),"")</f>
        <v>Стрит</v>
      </c>
      <c r="E284" s="4" t="str">
        <f>IFERROR(VLOOKUP(LEFT($A284,6),Data!$A:$F,8,FALSE),"")</f>
        <v/>
      </c>
      <c r="F284" s="4" t="str">
        <f>IFERROR(VLOOKUP(LEFT($A284,6),Data!$A:$F,7,FALSE),"")</f>
        <v/>
      </c>
      <c r="G284" s="4" t="str">
        <f>IFERROR(VLOOKUP(LEFT($A284,6),Data!$A:$F,6,FALSE),"")</f>
        <v>ЗФТ</v>
      </c>
      <c r="H284" s="4" t="str">
        <f>IFERROR(VLOOKUP(LEFT($A284,6),Data!$A:$F,9,FALSE),"")</f>
        <v/>
      </c>
      <c r="I284" s="21" t="str">
        <f>IFERROR(VLOOKUP(LEFT($A284,6),Data!$A:$F,10,FALSE),"")</f>
        <v/>
      </c>
      <c r="J284" s="6" t="str">
        <f>IFERROR(VLOOKUP(LEFT($A284,6),Data!$A:$F,13,FALSE),"")</f>
        <v/>
      </c>
      <c r="K284" s="21" t="str">
        <f>IFERROR(VLOOKUP(LEFT($A284,6),Data!$A:$F,14,FALSE),"")</f>
        <v/>
      </c>
      <c r="L284" s="6">
        <v>1</v>
      </c>
      <c r="M284" s="4">
        <v>19134116.379999999</v>
      </c>
      <c r="N284" s="4">
        <v>50563</v>
      </c>
      <c r="O284" s="4">
        <f t="shared" si="4"/>
        <v>378.4213037201115</v>
      </c>
      <c r="P284" s="56">
        <v>44.68</v>
      </c>
      <c r="Q284" s="27">
        <v>0.44765478639303757</v>
      </c>
      <c r="R284" s="28">
        <v>0.37073204958669509</v>
      </c>
      <c r="S284" s="29">
        <v>0.18161316402026709</v>
      </c>
      <c r="T284" s="8">
        <v>0.15980968800000001</v>
      </c>
      <c r="U284" s="9">
        <v>2.6127141E-2</v>
      </c>
      <c r="V284" s="9">
        <v>7.0674750000000001E-3</v>
      </c>
      <c r="W284" s="9">
        <v>1.2499166000000001E-2</v>
      </c>
      <c r="X284" s="9">
        <v>1.7095355999999999E-2</v>
      </c>
      <c r="Y284" s="9">
        <v>5.5087421999999997E-2</v>
      </c>
      <c r="Z284" s="9">
        <v>2.3947413000000001E-2</v>
      </c>
      <c r="AA284" s="9">
        <v>3.6118044000000002E-2</v>
      </c>
      <c r="AB284" s="9">
        <v>3.2173424999999999E-2</v>
      </c>
      <c r="AC284" s="9">
        <v>7.1479108E-2</v>
      </c>
      <c r="AD284" s="9">
        <v>0.104694575</v>
      </c>
      <c r="AE284" s="9">
        <v>3.7474709000000002E-2</v>
      </c>
      <c r="AF284" s="9">
        <v>4.6781417999999998E-2</v>
      </c>
      <c r="AG284" s="9">
        <v>2.4254758000000001E-2</v>
      </c>
      <c r="AH284" s="9">
        <v>1.2878199E-2</v>
      </c>
      <c r="AI284" s="9">
        <v>0.132262513</v>
      </c>
      <c r="AJ284" s="9">
        <v>3.604328E-3</v>
      </c>
      <c r="AK284" s="9">
        <v>9.262505E-2</v>
      </c>
      <c r="AL284" s="9">
        <v>7.6223610000000002E-3</v>
      </c>
      <c r="AM284" s="9">
        <v>3.1541669000000001E-2</v>
      </c>
      <c r="AN284" s="9">
        <v>4.607267E-3</v>
      </c>
      <c r="AO284" s="9">
        <v>1.8345515E-2</v>
      </c>
      <c r="AP284" s="9">
        <v>2.0267563999999998E-2</v>
      </c>
      <c r="AQ284" s="9">
        <v>1.8434301E-2</v>
      </c>
      <c r="AR284" s="10">
        <v>3.2015339999999998E-3</v>
      </c>
    </row>
    <row r="285" spans="1:44" hidden="1" outlineLevel="1" x14ac:dyDescent="0.25">
      <c r="A285" s="52" t="s">
        <v>1734</v>
      </c>
      <c r="B285" s="20" t="str">
        <f>IFERROR(VLOOKUP(LEFT($A285,6),Data!$A:$F,2,FALSE),"")</f>
        <v>БЕ Сибирь</v>
      </c>
      <c r="C285" s="4" t="str">
        <f>IFERROR(VLOOKUP(LEFT($A285,6),Data!$A:$F,4,FALSE),"")</f>
        <v>Озерки</v>
      </c>
      <c r="D285" s="4" t="str">
        <f>IFERROR(VLOOKUP(LEFT($A285,6),Data!$A:$F,5,FALSE),"")</f>
        <v>Стрит</v>
      </c>
      <c r="E285" s="4" t="str">
        <f>IFERROR(VLOOKUP(LEFT($A285,6),Data!$A:$F,8,FALSE),"")</f>
        <v/>
      </c>
      <c r="F285" s="4" t="str">
        <f>IFERROR(VLOOKUP(LEFT($A285,6),Data!$A:$F,7,FALSE),"")</f>
        <v/>
      </c>
      <c r="G285" s="4" t="str">
        <f>IFERROR(VLOOKUP(LEFT($A285,6),Data!$A:$F,6,FALSE),"")</f>
        <v>ЗФТ</v>
      </c>
      <c r="H285" s="4" t="str">
        <f>IFERROR(VLOOKUP(LEFT($A285,6),Data!$A:$F,9,FALSE),"")</f>
        <v/>
      </c>
      <c r="I285" s="21" t="str">
        <f>IFERROR(VLOOKUP(LEFT($A285,6),Data!$A:$F,10,FALSE),"")</f>
        <v/>
      </c>
      <c r="J285" s="6" t="str">
        <f>IFERROR(VLOOKUP(LEFT($A285,6),Data!$A:$F,13,FALSE),"")</f>
        <v/>
      </c>
      <c r="K285" s="21" t="str">
        <f>IFERROR(VLOOKUP(LEFT($A285,6),Data!$A:$F,14,FALSE),"")</f>
        <v/>
      </c>
      <c r="L285" s="6">
        <v>1</v>
      </c>
      <c r="M285" s="4">
        <v>6058943.7000000002</v>
      </c>
      <c r="N285" s="4">
        <v>16934</v>
      </c>
      <c r="O285" s="4">
        <f t="shared" si="4"/>
        <v>357.79754930908234</v>
      </c>
      <c r="P285" s="56">
        <v>30</v>
      </c>
      <c r="Q285" s="27">
        <v>0.4717610092916158</v>
      </c>
      <c r="R285" s="28">
        <v>0.37769046490367519</v>
      </c>
      <c r="S285" s="29">
        <v>0.15054852580470909</v>
      </c>
      <c r="T285" s="8">
        <v>0.100001119</v>
      </c>
      <c r="U285" s="9">
        <v>1.8060317999999999E-2</v>
      </c>
      <c r="V285" s="9">
        <v>1.0138971E-2</v>
      </c>
      <c r="W285" s="9">
        <v>1.0189782999999999E-2</v>
      </c>
      <c r="X285" s="9">
        <v>2.162306E-2</v>
      </c>
      <c r="Y285" s="9">
        <v>6.1762954000000002E-2</v>
      </c>
      <c r="Z285" s="9">
        <v>1.9872776000000002E-2</v>
      </c>
      <c r="AA285" s="9">
        <v>3.4855361000000001E-2</v>
      </c>
      <c r="AB285" s="9">
        <v>5.0471338999999997E-2</v>
      </c>
      <c r="AC285" s="9">
        <v>4.8670363000000001E-2</v>
      </c>
      <c r="AD285" s="9">
        <v>0.12538286600000001</v>
      </c>
      <c r="AE285" s="9">
        <v>3.3516215000000002E-2</v>
      </c>
      <c r="AF285" s="9">
        <v>4.5626165000000003E-2</v>
      </c>
      <c r="AG285" s="9">
        <v>2.8468294000000002E-2</v>
      </c>
      <c r="AH285" s="9">
        <v>1.9264163000000001E-2</v>
      </c>
      <c r="AI285" s="9">
        <v>0.18902893100000001</v>
      </c>
      <c r="AJ285" s="9">
        <v>8.8658069999999999E-3</v>
      </c>
      <c r="AK285" s="9">
        <v>8.5960411E-2</v>
      </c>
      <c r="AL285" s="9">
        <v>1.6190700000000001E-4</v>
      </c>
      <c r="AM285" s="9">
        <v>2.5595231E-2</v>
      </c>
      <c r="AN285" s="9">
        <v>2.9755960000000001E-3</v>
      </c>
      <c r="AO285" s="9">
        <v>1.7930666000000001E-2</v>
      </c>
      <c r="AP285" s="9">
        <v>1.5997971E-2</v>
      </c>
      <c r="AQ285" s="9">
        <v>2.1196179999999998E-2</v>
      </c>
      <c r="AR285" s="10">
        <v>4.3835549999999999E-3</v>
      </c>
    </row>
    <row r="286" spans="1:44" hidden="1" outlineLevel="1" x14ac:dyDescent="0.25">
      <c r="A286" s="52" t="s">
        <v>1748</v>
      </c>
      <c r="B286" s="20" t="str">
        <f>IFERROR(VLOOKUP(LEFT($A286,6),Data!$A:$F,2,FALSE),"")</f>
        <v>БЕ Сибирь</v>
      </c>
      <c r="C286" s="4" t="str">
        <f>IFERROR(VLOOKUP(LEFT($A286,6),Data!$A:$F,4,FALSE),"")</f>
        <v>Озерки</v>
      </c>
      <c r="D286" s="4" t="str">
        <f>IFERROR(VLOOKUP(LEFT($A286,6),Data!$A:$F,5,FALSE),"")</f>
        <v>Стрит</v>
      </c>
      <c r="E286" s="4" t="str">
        <f>IFERROR(VLOOKUP(LEFT($A286,6),Data!$A:$F,8,FALSE),"")</f>
        <v/>
      </c>
      <c r="F286" s="4" t="str">
        <f>IFERROR(VLOOKUP(LEFT($A286,6),Data!$A:$F,7,FALSE),"")</f>
        <v/>
      </c>
      <c r="G286" s="4" t="str">
        <f>IFERROR(VLOOKUP(LEFT($A286,6),Data!$A:$F,6,FALSE),"")</f>
        <v>ЗФТ</v>
      </c>
      <c r="H286" s="4" t="str">
        <f>IFERROR(VLOOKUP(LEFT($A286,6),Data!$A:$F,9,FALSE),"")</f>
        <v/>
      </c>
      <c r="I286" s="21" t="str">
        <f>IFERROR(VLOOKUP(LEFT($A286,6),Data!$A:$F,10,FALSE),"")</f>
        <v/>
      </c>
      <c r="J286" s="6" t="str">
        <f>IFERROR(VLOOKUP(LEFT($A286,6),Data!$A:$F,13,FALSE),"")</f>
        <v/>
      </c>
      <c r="K286" s="21" t="str">
        <f>IFERROR(VLOOKUP(LEFT($A286,6),Data!$A:$F,14,FALSE),"")</f>
        <v/>
      </c>
      <c r="L286" s="6">
        <v>1</v>
      </c>
      <c r="M286" s="4">
        <v>26446343.420000002</v>
      </c>
      <c r="N286" s="4">
        <v>73183</v>
      </c>
      <c r="O286" s="4">
        <f t="shared" si="4"/>
        <v>361.37276990557916</v>
      </c>
      <c r="P286" s="56">
        <v>55.5</v>
      </c>
      <c r="Q286" s="27">
        <v>0.50109483696693757</v>
      </c>
      <c r="R286" s="28">
        <v>0.35321573161934189</v>
      </c>
      <c r="S286" s="29">
        <v>0.14568943141372051</v>
      </c>
      <c r="T286" s="8">
        <v>0.106053682</v>
      </c>
      <c r="U286" s="9">
        <v>2.6125590000000001E-2</v>
      </c>
      <c r="V286" s="9">
        <v>8.8894609999999995E-3</v>
      </c>
      <c r="W286" s="9">
        <v>1.3706034000000001E-2</v>
      </c>
      <c r="X286" s="9">
        <v>1.8507663000000001E-2</v>
      </c>
      <c r="Y286" s="9">
        <v>5.6900550000000001E-2</v>
      </c>
      <c r="Z286" s="9">
        <v>1.686878E-2</v>
      </c>
      <c r="AA286" s="9">
        <v>3.9900396999999997E-2</v>
      </c>
      <c r="AB286" s="9">
        <v>7.9935777999999999E-2</v>
      </c>
      <c r="AC286" s="9">
        <v>7.5977588999999998E-2</v>
      </c>
      <c r="AD286" s="9">
        <v>0.114699283</v>
      </c>
      <c r="AE286" s="9">
        <v>3.3639480999999999E-2</v>
      </c>
      <c r="AF286" s="9">
        <v>5.1011926999999999E-2</v>
      </c>
      <c r="AG286" s="9">
        <v>2.7414481000000001E-2</v>
      </c>
      <c r="AH286" s="9">
        <v>1.3064186E-2</v>
      </c>
      <c r="AI286" s="9">
        <v>0.13563655599999999</v>
      </c>
      <c r="AJ286" s="9">
        <v>3.2363019999999999E-3</v>
      </c>
      <c r="AK286" s="9">
        <v>8.0891150999999994E-2</v>
      </c>
      <c r="AL286" s="9">
        <v>5.6318879999999998E-3</v>
      </c>
      <c r="AM286" s="9">
        <v>3.6204752E-2</v>
      </c>
      <c r="AN286" s="9">
        <v>3.7467759999999998E-3</v>
      </c>
      <c r="AO286" s="9">
        <v>6.7627360000000001E-3</v>
      </c>
      <c r="AP286" s="9">
        <v>1.1778021E-2</v>
      </c>
      <c r="AQ286" s="9">
        <v>2.901478E-2</v>
      </c>
      <c r="AR286" s="10">
        <v>4.402156E-3</v>
      </c>
    </row>
    <row r="287" spans="1:44" hidden="1" outlineLevel="1" x14ac:dyDescent="0.25">
      <c r="A287" s="52" t="s">
        <v>1758</v>
      </c>
      <c r="B287" s="20" t="str">
        <f>IFERROR(VLOOKUP(LEFT($A287,6),Data!$A:$F,2,FALSE),"")</f>
        <v>БЕ Ниж.Новгород</v>
      </c>
      <c r="C287" s="4" t="str">
        <f>IFERROR(VLOOKUP(LEFT($A287,6),Data!$A:$F,4,FALSE),"")</f>
        <v>Аптека.ру</v>
      </c>
      <c r="D287" s="4" t="str">
        <f>IFERROR(VLOOKUP(LEFT($A287,6),Data!$A:$F,5,FALSE),"")</f>
        <v>Другое</v>
      </c>
      <c r="E287" s="4" t="str">
        <f>IFERROR(VLOOKUP(LEFT($A287,6),Data!$A:$F,8,FALSE),"")</f>
        <v/>
      </c>
      <c r="F287" s="4" t="str">
        <f>IFERROR(VLOOKUP(LEFT($A287,6),Data!$A:$F,7,FALSE),"")</f>
        <v/>
      </c>
      <c r="G287" s="4" t="str">
        <f>IFERROR(VLOOKUP(LEFT($A287,6),Data!$A:$F,6,FALSE),"")</f>
        <v>ЗФТ</v>
      </c>
      <c r="H287" s="4" t="str">
        <f>IFERROR(VLOOKUP(LEFT($A287,6),Data!$A:$F,9,FALSE),"")</f>
        <v/>
      </c>
      <c r="I287" s="21" t="str">
        <f>IFERROR(VLOOKUP(LEFT($A287,6),Data!$A:$F,10,FALSE),"")</f>
        <v/>
      </c>
      <c r="J287" s="6" t="str">
        <f>IFERROR(VLOOKUP(LEFT($A287,6),Data!$A:$F,13,FALSE),"")</f>
        <v/>
      </c>
      <c r="K287" s="21" t="str">
        <f>IFERROR(VLOOKUP(LEFT($A287,6),Data!$A:$F,14,FALSE),"")</f>
        <v/>
      </c>
      <c r="L287" s="6">
        <v>1</v>
      </c>
      <c r="M287" s="4">
        <v>10233300.949999999</v>
      </c>
      <c r="N287" s="4">
        <v>33538</v>
      </c>
      <c r="O287" s="4">
        <f t="shared" si="4"/>
        <v>305.12555757648039</v>
      </c>
      <c r="P287" s="56">
        <v>16.5</v>
      </c>
      <c r="Q287" s="27">
        <v>0.42546655005149858</v>
      </c>
      <c r="R287" s="28">
        <v>0.38186651147655359</v>
      </c>
      <c r="S287" s="29">
        <v>0.1926669384719478</v>
      </c>
      <c r="T287" s="8">
        <v>0.117225845</v>
      </c>
      <c r="U287" s="9">
        <v>1.5314368E-2</v>
      </c>
      <c r="V287" s="9">
        <v>1.1666812E-2</v>
      </c>
      <c r="W287" s="9">
        <v>1.1594013E-2</v>
      </c>
      <c r="X287" s="9">
        <v>2.9204575E-2</v>
      </c>
      <c r="Y287" s="9">
        <v>4.5729673999999998E-2</v>
      </c>
      <c r="Z287" s="9">
        <v>1.8813465000000001E-2</v>
      </c>
      <c r="AA287" s="9">
        <v>3.6919338000000003E-2</v>
      </c>
      <c r="AB287" s="9">
        <v>3.2926838E-2</v>
      </c>
      <c r="AC287" s="9">
        <v>5.9938673999999997E-2</v>
      </c>
      <c r="AD287" s="9">
        <v>0.123876742</v>
      </c>
      <c r="AE287" s="9">
        <v>3.9713960999999999E-2</v>
      </c>
      <c r="AF287" s="9">
        <v>5.1224731000000003E-2</v>
      </c>
      <c r="AG287" s="9">
        <v>2.5811735999999998E-2</v>
      </c>
      <c r="AH287" s="9">
        <v>1.7266228000000002E-2</v>
      </c>
      <c r="AI287" s="9">
        <v>0.19358679200000001</v>
      </c>
      <c r="AJ287" s="9">
        <v>2.6947780000000001E-3</v>
      </c>
      <c r="AK287" s="9">
        <v>7.7278156000000001E-2</v>
      </c>
      <c r="AL287" s="9">
        <v>0</v>
      </c>
      <c r="AM287" s="9">
        <v>2.8938134000000001E-2</v>
      </c>
      <c r="AN287" s="9">
        <v>4.977085E-3</v>
      </c>
      <c r="AO287" s="9">
        <v>5.2486829999999996E-3</v>
      </c>
      <c r="AP287" s="9">
        <v>1.8753652999999999E-2</v>
      </c>
      <c r="AQ287" s="9">
        <v>2.678577E-2</v>
      </c>
      <c r="AR287" s="10">
        <v>4.5099500000000004E-3</v>
      </c>
    </row>
    <row r="288" spans="1:44" hidden="1" outlineLevel="1" x14ac:dyDescent="0.25">
      <c r="A288" s="52" t="s">
        <v>1786</v>
      </c>
      <c r="B288" s="20" t="str">
        <f>IFERROR(VLOOKUP(LEFT($A288,6),Data!$A:$F,2,FALSE),"")</f>
        <v>БЕ Озерки СЗ</v>
      </c>
      <c r="C288" s="4" t="str">
        <f>IFERROR(VLOOKUP(LEFT($A288,6),Data!$A:$F,4,FALSE),"")</f>
        <v>Озерки</v>
      </c>
      <c r="D288" s="4" t="str">
        <f>IFERROR(VLOOKUP(LEFT($A288,6),Data!$A:$F,5,FALSE),"")</f>
        <v>Стрит</v>
      </c>
      <c r="E288" s="4" t="str">
        <f>IFERROR(VLOOKUP(LEFT($A288,6),Data!$A:$F,8,FALSE),"")</f>
        <v/>
      </c>
      <c r="F288" s="4" t="str">
        <f>IFERROR(VLOOKUP(LEFT($A288,6),Data!$A:$F,7,FALSE),"")</f>
        <v/>
      </c>
      <c r="G288" s="4" t="str">
        <f>IFERROR(VLOOKUP(LEFT($A288,6),Data!$A:$F,6,FALSE),"")</f>
        <v>ЗФТ</v>
      </c>
      <c r="H288" s="4" t="str">
        <f>IFERROR(VLOOKUP(LEFT($A288,6),Data!$A:$F,9,FALSE),"")</f>
        <v/>
      </c>
      <c r="I288" s="21" t="str">
        <f>IFERROR(VLOOKUP(LEFT($A288,6),Data!$A:$F,10,FALSE),"")</f>
        <v/>
      </c>
      <c r="J288" s="6" t="str">
        <f>IFERROR(VLOOKUP(LEFT($A288,6),Data!$A:$F,13,FALSE),"")</f>
        <v/>
      </c>
      <c r="K288" s="21" t="str">
        <f>IFERROR(VLOOKUP(LEFT($A288,6),Data!$A:$F,14,FALSE),"")</f>
        <v/>
      </c>
      <c r="L288" s="6">
        <v>1</v>
      </c>
      <c r="M288" s="4">
        <v>21431268.68</v>
      </c>
      <c r="N288" s="4">
        <v>68519</v>
      </c>
      <c r="O288" s="4">
        <f t="shared" si="4"/>
        <v>312.77848012959907</v>
      </c>
      <c r="P288" s="56">
        <v>42.4</v>
      </c>
      <c r="Q288" s="27">
        <v>0.40588874293892829</v>
      </c>
      <c r="R288" s="28">
        <v>0.38357939359392951</v>
      </c>
      <c r="S288" s="29">
        <v>0.21053186346714231</v>
      </c>
      <c r="T288" s="8">
        <v>0.12425673700000001</v>
      </c>
      <c r="U288" s="9">
        <v>2.0650218000000001E-2</v>
      </c>
      <c r="V288" s="9">
        <v>7.8129129999999995E-3</v>
      </c>
      <c r="W288" s="9">
        <v>1.0720151000000001E-2</v>
      </c>
      <c r="X288" s="9">
        <v>2.0205536E-2</v>
      </c>
      <c r="Y288" s="9">
        <v>6.0090362000000001E-2</v>
      </c>
      <c r="Z288" s="9">
        <v>1.4499761E-2</v>
      </c>
      <c r="AA288" s="9">
        <v>3.1316044000000001E-2</v>
      </c>
      <c r="AB288" s="9">
        <v>3.6430123000000002E-2</v>
      </c>
      <c r="AC288" s="9">
        <v>6.3772797000000006E-2</v>
      </c>
      <c r="AD288" s="9">
        <v>9.5577067000000002E-2</v>
      </c>
      <c r="AE288" s="9">
        <v>4.7655222999999997E-2</v>
      </c>
      <c r="AF288" s="9">
        <v>4.6431974000000001E-2</v>
      </c>
      <c r="AG288" s="9">
        <v>2.2994429E-2</v>
      </c>
      <c r="AH288" s="9">
        <v>1.0492427E-2</v>
      </c>
      <c r="AI288" s="9">
        <v>0.186377177</v>
      </c>
      <c r="AJ288" s="9">
        <v>4.5216170000000003E-3</v>
      </c>
      <c r="AK288" s="9">
        <v>8.8761761999999994E-2</v>
      </c>
      <c r="AL288" s="9">
        <v>8.0636300000000005E-4</v>
      </c>
      <c r="AM288" s="9">
        <v>3.9233071000000001E-2</v>
      </c>
      <c r="AN288" s="9">
        <v>3.6743589999999999E-3</v>
      </c>
      <c r="AO288" s="9">
        <v>1.8335777000000001E-2</v>
      </c>
      <c r="AP288" s="9">
        <v>1.6746593000000001E-2</v>
      </c>
      <c r="AQ288" s="9">
        <v>2.5246306E-2</v>
      </c>
      <c r="AR288" s="10">
        <v>3.3912130000000001E-3</v>
      </c>
    </row>
    <row r="289" spans="1:44" hidden="1" outlineLevel="1" x14ac:dyDescent="0.25">
      <c r="A289" s="52" t="s">
        <v>1794</v>
      </c>
      <c r="B289" s="20" t="str">
        <f>IFERROR(VLOOKUP(LEFT($A289,6),Data!$A:$F,2,FALSE),"")</f>
        <v>БЕ Сибирь</v>
      </c>
      <c r="C289" s="4" t="str">
        <f>IFERROR(VLOOKUP(LEFT($A289,6),Data!$A:$F,4,FALSE),"")</f>
        <v>Озерки</v>
      </c>
      <c r="D289" s="4" t="str">
        <f>IFERROR(VLOOKUP(LEFT($A289,6),Data!$A:$F,5,FALSE),"")</f>
        <v>ТЦ</v>
      </c>
      <c r="E289" s="4" t="str">
        <f>IFERROR(VLOOKUP(LEFT($A289,6),Data!$A:$F,8,FALSE),"")</f>
        <v/>
      </c>
      <c r="F289" s="4" t="str">
        <f>IFERROR(VLOOKUP(LEFT($A289,6),Data!$A:$F,7,FALSE),"")</f>
        <v/>
      </c>
      <c r="G289" s="4" t="str">
        <f>IFERROR(VLOOKUP(LEFT($A289,6),Data!$A:$F,6,FALSE),"")</f>
        <v>ЗФТ</v>
      </c>
      <c r="H289" s="4" t="str">
        <f>IFERROR(VLOOKUP(LEFT($A289,6),Data!$A:$F,9,FALSE),"")</f>
        <v/>
      </c>
      <c r="I289" s="21" t="str">
        <f>IFERROR(VLOOKUP(LEFT($A289,6),Data!$A:$F,10,FALSE),"")</f>
        <v/>
      </c>
      <c r="J289" s="6" t="str">
        <f>IFERROR(VLOOKUP(LEFT($A289,6),Data!$A:$F,13,FALSE),"")</f>
        <v/>
      </c>
      <c r="K289" s="21" t="str">
        <f>IFERROR(VLOOKUP(LEFT($A289,6),Data!$A:$F,14,FALSE),"")</f>
        <v/>
      </c>
      <c r="L289" s="6">
        <v>1</v>
      </c>
      <c r="M289" s="4">
        <v>8060733.6399999997</v>
      </c>
      <c r="N289" s="4">
        <v>22723</v>
      </c>
      <c r="O289" s="4">
        <f t="shared" si="4"/>
        <v>354.73897108656428</v>
      </c>
      <c r="P289" s="56">
        <v>32</v>
      </c>
      <c r="Q289" s="27">
        <v>0.48749881857289312</v>
      </c>
      <c r="R289" s="28">
        <v>0.32634885879465098</v>
      </c>
      <c r="S289" s="29">
        <v>0.1861523226324559</v>
      </c>
      <c r="T289" s="8">
        <v>7.6323845000000001E-2</v>
      </c>
      <c r="U289" s="9">
        <v>1.6046067000000001E-2</v>
      </c>
      <c r="V289" s="9">
        <v>6.4291779999999998E-3</v>
      </c>
      <c r="W289" s="9">
        <v>1.3167603999999999E-2</v>
      </c>
      <c r="X289" s="9">
        <v>4.2552215999999997E-2</v>
      </c>
      <c r="Y289" s="9">
        <v>4.2314496E-2</v>
      </c>
      <c r="Z289" s="9">
        <v>1.2927842E-2</v>
      </c>
      <c r="AA289" s="9">
        <v>3.7828028E-2</v>
      </c>
      <c r="AB289" s="9">
        <v>3.5949439999999999E-2</v>
      </c>
      <c r="AC289" s="9">
        <v>5.9592531999999997E-2</v>
      </c>
      <c r="AD289" s="9">
        <v>0.121940254</v>
      </c>
      <c r="AE289" s="9">
        <v>3.1425034999999997E-2</v>
      </c>
      <c r="AF289" s="9">
        <v>4.5122890999999998E-2</v>
      </c>
      <c r="AG289" s="9">
        <v>1.8210647E-2</v>
      </c>
      <c r="AH289" s="9">
        <v>2.0279189E-2</v>
      </c>
      <c r="AI289" s="9">
        <v>0.169376728</v>
      </c>
      <c r="AJ289" s="9">
        <v>3.2062280000000002E-3</v>
      </c>
      <c r="AK289" s="9">
        <v>0.14133601700000001</v>
      </c>
      <c r="AL289" s="9">
        <v>1.9665106000000002E-2</v>
      </c>
      <c r="AM289" s="9">
        <v>3.2746492000000002E-2</v>
      </c>
      <c r="AN289" s="9">
        <v>2.3398199999999998E-3</v>
      </c>
      <c r="AO289" s="9">
        <v>1.2003026999999999E-2</v>
      </c>
      <c r="AP289" s="9">
        <v>1.3243092999999999E-2</v>
      </c>
      <c r="AQ289" s="9">
        <v>1.8641988000000002E-2</v>
      </c>
      <c r="AR289" s="10">
        <v>7.332234E-3</v>
      </c>
    </row>
    <row r="290" spans="1:44" hidden="1" outlineLevel="1" x14ac:dyDescent="0.25">
      <c r="A290" s="52" t="s">
        <v>1798</v>
      </c>
      <c r="B290" s="20" t="str">
        <f>IFERROR(VLOOKUP(LEFT($A290,6),Data!$A:$F,2,FALSE),"")</f>
        <v>БЕ Сибирь</v>
      </c>
      <c r="C290" s="4" t="str">
        <f>IFERROR(VLOOKUP(LEFT($A290,6),Data!$A:$F,4,FALSE),"")</f>
        <v>Озерки</v>
      </c>
      <c r="D290" s="4" t="str">
        <f>IFERROR(VLOOKUP(LEFT($A290,6),Data!$A:$F,5,FALSE),"")</f>
        <v>Стрит</v>
      </c>
      <c r="E290" s="4" t="str">
        <f>IFERROR(VLOOKUP(LEFT($A290,6),Data!$A:$F,8,FALSE),"")</f>
        <v/>
      </c>
      <c r="F290" s="4" t="str">
        <f>IFERROR(VLOOKUP(LEFT($A290,6),Data!$A:$F,7,FALSE),"")</f>
        <v/>
      </c>
      <c r="G290" s="4" t="str">
        <f>IFERROR(VLOOKUP(LEFT($A290,6),Data!$A:$F,6,FALSE),"")</f>
        <v>ЗФТ</v>
      </c>
      <c r="H290" s="4" t="str">
        <f>IFERROR(VLOOKUP(LEFT($A290,6),Data!$A:$F,9,FALSE),"")</f>
        <v/>
      </c>
      <c r="I290" s="21" t="str">
        <f>IFERROR(VLOOKUP(LEFT($A290,6),Data!$A:$F,10,FALSE),"")</f>
        <v/>
      </c>
      <c r="J290" s="6" t="str">
        <f>IFERROR(VLOOKUP(LEFT($A290,6),Data!$A:$F,13,FALSE),"")</f>
        <v/>
      </c>
      <c r="K290" s="21" t="str">
        <f>IFERROR(VLOOKUP(LEFT($A290,6),Data!$A:$F,14,FALSE),"")</f>
        <v/>
      </c>
      <c r="L290" s="6">
        <v>1</v>
      </c>
      <c r="M290" s="4">
        <v>7371149.1699999999</v>
      </c>
      <c r="N290" s="4">
        <v>24970</v>
      </c>
      <c r="O290" s="4">
        <f t="shared" si="4"/>
        <v>295.20020704845814</v>
      </c>
      <c r="P290" s="56">
        <v>23</v>
      </c>
      <c r="Q290" s="27">
        <v>0.41698790108992878</v>
      </c>
      <c r="R290" s="28">
        <v>0.36364175593021247</v>
      </c>
      <c r="S290" s="29">
        <v>0.2193703429798588</v>
      </c>
      <c r="T290" s="8">
        <v>0.10016995300000001</v>
      </c>
      <c r="U290" s="9">
        <v>2.3866002000000001E-2</v>
      </c>
      <c r="V290" s="9">
        <v>6.4058429999999996E-3</v>
      </c>
      <c r="W290" s="9">
        <v>1.0338781E-2</v>
      </c>
      <c r="X290" s="9">
        <v>2.6403565E-2</v>
      </c>
      <c r="Y290" s="9">
        <v>5.6059069000000003E-2</v>
      </c>
      <c r="Z290" s="9">
        <v>1.7454391999999999E-2</v>
      </c>
      <c r="AA290" s="9">
        <v>4.9666746999999997E-2</v>
      </c>
      <c r="AB290" s="9">
        <v>3.5646451000000003E-2</v>
      </c>
      <c r="AC290" s="9">
        <v>4.4973351000000002E-2</v>
      </c>
      <c r="AD290" s="9">
        <v>0.129020422</v>
      </c>
      <c r="AE290" s="9">
        <v>4.4442377999999998E-2</v>
      </c>
      <c r="AF290" s="9">
        <v>4.4979568999999997E-2</v>
      </c>
      <c r="AG290" s="9">
        <v>2.2032876999999999E-2</v>
      </c>
      <c r="AH290" s="9">
        <v>1.6052034999999999E-2</v>
      </c>
      <c r="AI290" s="9">
        <v>0.18820592999999999</v>
      </c>
      <c r="AJ290" s="9">
        <v>2.7650349999999999E-3</v>
      </c>
      <c r="AK290" s="9">
        <v>8.4495060999999996E-2</v>
      </c>
      <c r="AL290" s="9">
        <v>0</v>
      </c>
      <c r="AM290" s="9">
        <v>2.7729905999999999E-2</v>
      </c>
      <c r="AN290" s="9">
        <v>3.5550439999999998E-3</v>
      </c>
      <c r="AO290" s="9">
        <v>9.7539089999999998E-3</v>
      </c>
      <c r="AP290" s="9">
        <v>2.1157648000000001E-2</v>
      </c>
      <c r="AQ290" s="9">
        <v>2.5708058999999998E-2</v>
      </c>
      <c r="AR290" s="10">
        <v>9.1179739999999992E-3</v>
      </c>
    </row>
    <row r="291" spans="1:44" hidden="1" outlineLevel="1" x14ac:dyDescent="0.25">
      <c r="A291" s="52" t="s">
        <v>1830</v>
      </c>
      <c r="B291" s="20" t="str">
        <f>IFERROR(VLOOKUP(LEFT($A291,6),Data!$A:$F,2,FALSE),"")</f>
        <v>БЕ Сибирь</v>
      </c>
      <c r="C291" s="4" t="str">
        <f>IFERROR(VLOOKUP(LEFT($A291,6),Data!$A:$F,4,FALSE),"")</f>
        <v>Озерки</v>
      </c>
      <c r="D291" s="4" t="str">
        <f>IFERROR(VLOOKUP(LEFT($A291,6),Data!$A:$F,5,FALSE),"")</f>
        <v>Стрит</v>
      </c>
      <c r="E291" s="4" t="str">
        <f>IFERROR(VLOOKUP(LEFT($A291,6),Data!$A:$F,8,FALSE),"")</f>
        <v/>
      </c>
      <c r="F291" s="4" t="str">
        <f>IFERROR(VLOOKUP(LEFT($A291,6),Data!$A:$F,7,FALSE),"")</f>
        <v/>
      </c>
      <c r="G291" s="4" t="str">
        <f>IFERROR(VLOOKUP(LEFT($A291,6),Data!$A:$F,6,FALSE),"")</f>
        <v>ЗФТ</v>
      </c>
      <c r="H291" s="4" t="str">
        <f>IFERROR(VLOOKUP(LEFT($A291,6),Data!$A:$F,9,FALSE),"")</f>
        <v/>
      </c>
      <c r="I291" s="21" t="str">
        <f>IFERROR(VLOOKUP(LEFT($A291,6),Data!$A:$F,10,FALSE),"")</f>
        <v/>
      </c>
      <c r="J291" s="6" t="str">
        <f>IFERROR(VLOOKUP(LEFT($A291,6),Data!$A:$F,13,FALSE),"")</f>
        <v/>
      </c>
      <c r="K291" s="21" t="str">
        <f>IFERROR(VLOOKUP(LEFT($A291,6),Data!$A:$F,14,FALSE),"")</f>
        <v/>
      </c>
      <c r="L291" s="6">
        <v>1</v>
      </c>
      <c r="M291" s="4">
        <v>7134664.4900000002</v>
      </c>
      <c r="N291" s="4">
        <v>25548</v>
      </c>
      <c r="O291" s="4">
        <f t="shared" si="4"/>
        <v>279.26508885235637</v>
      </c>
      <c r="P291" s="56">
        <v>16</v>
      </c>
      <c r="Q291" s="27">
        <v>0.40242890338496518</v>
      </c>
      <c r="R291" s="28">
        <v>0.37421209740556521</v>
      </c>
      <c r="S291" s="29">
        <v>0.22335899920946961</v>
      </c>
      <c r="T291" s="8">
        <v>0.12049410000000001</v>
      </c>
      <c r="U291" s="9">
        <v>1.5094824E-2</v>
      </c>
      <c r="V291" s="9">
        <v>9.0523949999999995E-3</v>
      </c>
      <c r="W291" s="9">
        <v>9.3878550000000005E-3</v>
      </c>
      <c r="X291" s="9">
        <v>1.6575558000000001E-2</v>
      </c>
      <c r="Y291" s="9">
        <v>4.9126199000000002E-2</v>
      </c>
      <c r="Z291" s="9">
        <v>1.3914553E-2</v>
      </c>
      <c r="AA291" s="9">
        <v>4.4366577999999997E-2</v>
      </c>
      <c r="AB291" s="9">
        <v>3.6810519E-2</v>
      </c>
      <c r="AC291" s="9">
        <v>5.8983567000000001E-2</v>
      </c>
      <c r="AD291" s="9">
        <v>0.12131026</v>
      </c>
      <c r="AE291" s="9">
        <v>4.6076045000000003E-2</v>
      </c>
      <c r="AF291" s="9">
        <v>4.0006897999999999E-2</v>
      </c>
      <c r="AG291" s="9">
        <v>2.6114350000000001E-2</v>
      </c>
      <c r="AH291" s="9">
        <v>1.6159988E-2</v>
      </c>
      <c r="AI291" s="9">
        <v>0.20074410500000001</v>
      </c>
      <c r="AJ291" s="9">
        <v>2.8395899999999999E-3</v>
      </c>
      <c r="AK291" s="9">
        <v>7.5501344999999997E-2</v>
      </c>
      <c r="AL291" s="9">
        <v>0</v>
      </c>
      <c r="AM291" s="9">
        <v>3.2177064999999998E-2</v>
      </c>
      <c r="AN291" s="9">
        <v>4.5575909999999997E-3</v>
      </c>
      <c r="AO291" s="9">
        <v>1.5409475000000001E-2</v>
      </c>
      <c r="AP291" s="9">
        <v>1.4676743000000001E-2</v>
      </c>
      <c r="AQ291" s="9">
        <v>2.6840625E-2</v>
      </c>
      <c r="AR291" s="10">
        <v>3.7797730000000002E-3</v>
      </c>
    </row>
    <row r="292" spans="1:44" hidden="1" outlineLevel="1" x14ac:dyDescent="0.25">
      <c r="A292" s="52" t="s">
        <v>1834</v>
      </c>
      <c r="B292" s="20" t="str">
        <f>IFERROR(VLOOKUP(LEFT($A292,6),Data!$A:$F,2,FALSE),"")</f>
        <v>БЕ Озерки СЗ</v>
      </c>
      <c r="C292" s="4" t="str">
        <f>IFERROR(VLOOKUP(LEFT($A292,6),Data!$A:$F,4,FALSE),"")</f>
        <v>Озерки</v>
      </c>
      <c r="D292" s="4" t="str">
        <f>IFERROR(VLOOKUP(LEFT($A292,6),Data!$A:$F,5,FALSE),"")</f>
        <v>Стрит</v>
      </c>
      <c r="E292" s="4" t="str">
        <f>IFERROR(VLOOKUP(LEFT($A292,6),Data!$A:$F,8,FALSE),"")</f>
        <v/>
      </c>
      <c r="F292" s="4" t="str">
        <f>IFERROR(VLOOKUP(LEFT($A292,6),Data!$A:$F,7,FALSE),"")</f>
        <v/>
      </c>
      <c r="G292" s="4" t="str">
        <f>IFERROR(VLOOKUP(LEFT($A292,6),Data!$A:$F,6,FALSE),"")</f>
        <v>ОФТ</v>
      </c>
      <c r="H292" s="4" t="str">
        <f>IFERROR(VLOOKUP(LEFT($A292,6),Data!$A:$F,9,FALSE),"")</f>
        <v/>
      </c>
      <c r="I292" s="21" t="str">
        <f>IFERROR(VLOOKUP(LEFT($A292,6),Data!$A:$F,10,FALSE),"")</f>
        <v/>
      </c>
      <c r="J292" s="6" t="str">
        <f>IFERROR(VLOOKUP(LEFT($A292,6),Data!$A:$F,13,FALSE),"")</f>
        <v/>
      </c>
      <c r="K292" s="21" t="str">
        <f>IFERROR(VLOOKUP(LEFT($A292,6),Data!$A:$F,14,FALSE),"")</f>
        <v/>
      </c>
      <c r="L292" s="6">
        <v>1</v>
      </c>
      <c r="M292" s="4">
        <v>22398449.960000001</v>
      </c>
      <c r="N292" s="4">
        <v>58726</v>
      </c>
      <c r="O292" s="4">
        <f t="shared" si="4"/>
        <v>381.40602050199232</v>
      </c>
      <c r="P292" s="56">
        <v>69.8</v>
      </c>
      <c r="Q292" s="27">
        <v>0.43603757488964262</v>
      </c>
      <c r="R292" s="28">
        <v>0.39237968211583518</v>
      </c>
      <c r="S292" s="29">
        <v>0.17158274299452211</v>
      </c>
      <c r="T292" s="8">
        <v>0.151380606</v>
      </c>
      <c r="U292" s="9">
        <v>1.7753382000000002E-2</v>
      </c>
      <c r="V292" s="9">
        <v>7.2230109999999997E-3</v>
      </c>
      <c r="W292" s="9">
        <v>9.8594459999999991E-3</v>
      </c>
      <c r="X292" s="9">
        <v>1.5719217000000001E-2</v>
      </c>
      <c r="Y292" s="9">
        <v>9.1978227999999995E-2</v>
      </c>
      <c r="Z292" s="9">
        <v>1.6411965000000001E-2</v>
      </c>
      <c r="AA292" s="9">
        <v>3.8664523999999999E-2</v>
      </c>
      <c r="AB292" s="9">
        <v>4.0393778999999998E-2</v>
      </c>
      <c r="AC292" s="9">
        <v>6.0366173000000002E-2</v>
      </c>
      <c r="AD292" s="9">
        <v>0.117568389</v>
      </c>
      <c r="AE292" s="9">
        <v>4.0565241000000002E-2</v>
      </c>
      <c r="AF292" s="9">
        <v>5.4884508999999998E-2</v>
      </c>
      <c r="AG292" s="9">
        <v>2.2451721000000001E-2</v>
      </c>
      <c r="AH292" s="9">
        <v>1.2853850999999999E-2</v>
      </c>
      <c r="AI292" s="9">
        <v>0.130321409</v>
      </c>
      <c r="AJ292" s="9">
        <v>3.1359999999999999E-3</v>
      </c>
      <c r="AK292" s="9">
        <v>7.2668161999999994E-2</v>
      </c>
      <c r="AL292" s="9">
        <v>1.789672E-3</v>
      </c>
      <c r="AM292" s="9">
        <v>3.177493E-2</v>
      </c>
      <c r="AN292" s="9">
        <v>5.1348440000000004E-3</v>
      </c>
      <c r="AO292" s="9">
        <v>1.8422389000000001E-2</v>
      </c>
      <c r="AP292" s="9">
        <v>1.3552735E-2</v>
      </c>
      <c r="AQ292" s="9">
        <v>2.3427802000000001E-2</v>
      </c>
      <c r="AR292" s="10">
        <v>1.6980140000000001E-3</v>
      </c>
    </row>
    <row r="293" spans="1:44" hidden="1" outlineLevel="1" x14ac:dyDescent="0.25">
      <c r="A293" s="52" t="s">
        <v>1838</v>
      </c>
      <c r="B293" s="20" t="str">
        <f>IFERROR(VLOOKUP(LEFT($A293,6),Data!$A:$F,2,FALSE),"")</f>
        <v>БЕ Озерки СЗ</v>
      </c>
      <c r="C293" s="4" t="str">
        <f>IFERROR(VLOOKUP(LEFT($A293,6),Data!$A:$F,4,FALSE),"")</f>
        <v>Озерки</v>
      </c>
      <c r="D293" s="4" t="str">
        <f>IFERROR(VLOOKUP(LEFT($A293,6),Data!$A:$F,5,FALSE),"")</f>
        <v>ТЦ</v>
      </c>
      <c r="E293" s="4" t="str">
        <f>IFERROR(VLOOKUP(LEFT($A293,6),Data!$A:$F,8,FALSE),"")</f>
        <v/>
      </c>
      <c r="F293" s="4" t="str">
        <f>IFERROR(VLOOKUP(LEFT($A293,6),Data!$A:$F,7,FALSE),"")</f>
        <v/>
      </c>
      <c r="G293" s="4" t="str">
        <f>IFERROR(VLOOKUP(LEFT($A293,6),Data!$A:$F,6,FALSE),"")</f>
        <v>ОФТ</v>
      </c>
      <c r="H293" s="4" t="str">
        <f>IFERROR(VLOOKUP(LEFT($A293,6),Data!$A:$F,9,FALSE),"")</f>
        <v/>
      </c>
      <c r="I293" s="21" t="str">
        <f>IFERROR(VLOOKUP(LEFT($A293,6),Data!$A:$F,10,FALSE),"")</f>
        <v/>
      </c>
      <c r="J293" s="6" t="str">
        <f>IFERROR(VLOOKUP(LEFT($A293,6),Data!$A:$F,13,FALSE),"")</f>
        <v/>
      </c>
      <c r="K293" s="21" t="str">
        <f>IFERROR(VLOOKUP(LEFT($A293,6),Data!$A:$F,14,FALSE),"")</f>
        <v/>
      </c>
      <c r="L293" s="6">
        <v>1</v>
      </c>
      <c r="M293" s="4">
        <v>19534038.079999998</v>
      </c>
      <c r="N293" s="4">
        <v>53076</v>
      </c>
      <c r="O293" s="4">
        <f t="shared" si="4"/>
        <v>368.0390021855452</v>
      </c>
      <c r="P293" s="56">
        <v>32.200000000000003</v>
      </c>
      <c r="Q293" s="27">
        <v>0.41590987597540557</v>
      </c>
      <c r="R293" s="28">
        <v>0.38207708917945099</v>
      </c>
      <c r="S293" s="29">
        <v>0.20201303484514341</v>
      </c>
      <c r="T293" s="8">
        <v>0.18514499000000001</v>
      </c>
      <c r="U293" s="9">
        <v>3.6154077E-2</v>
      </c>
      <c r="V293" s="9">
        <v>6.4787619999999999E-3</v>
      </c>
      <c r="W293" s="9">
        <v>1.4070259999999999E-2</v>
      </c>
      <c r="X293" s="9">
        <v>1.8219334E-2</v>
      </c>
      <c r="Y293" s="9">
        <v>5.9260892000000003E-2</v>
      </c>
      <c r="Z293" s="9">
        <v>1.6037398000000001E-2</v>
      </c>
      <c r="AA293" s="9">
        <v>3.7917193000000002E-2</v>
      </c>
      <c r="AB293" s="9">
        <v>3.8952065000000001E-2</v>
      </c>
      <c r="AC293" s="9">
        <v>6.0797030000000002E-2</v>
      </c>
      <c r="AD293" s="9">
        <v>9.8302681000000003E-2</v>
      </c>
      <c r="AE293" s="9">
        <v>3.7835733000000003E-2</v>
      </c>
      <c r="AF293" s="9">
        <v>4.6845679000000001E-2</v>
      </c>
      <c r="AG293" s="9">
        <v>3.0392163999999999E-2</v>
      </c>
      <c r="AH293" s="9">
        <v>1.1516056E-2</v>
      </c>
      <c r="AI293" s="9">
        <v>0.14367792400000001</v>
      </c>
      <c r="AJ293" s="9">
        <v>4.9105529999999998E-3</v>
      </c>
      <c r="AK293" s="9">
        <v>6.5806036999999998E-2</v>
      </c>
      <c r="AL293" s="9">
        <v>1.4921159999999999E-3</v>
      </c>
      <c r="AM293" s="9">
        <v>2.7615364E-2</v>
      </c>
      <c r="AN293" s="9">
        <v>4.091211E-3</v>
      </c>
      <c r="AO293" s="9">
        <v>1.2326646E-2</v>
      </c>
      <c r="AP293" s="9">
        <v>1.4409814E-2</v>
      </c>
      <c r="AQ293" s="9">
        <v>2.2114617999999999E-2</v>
      </c>
      <c r="AR293" s="10">
        <v>5.6314049999999999E-3</v>
      </c>
    </row>
    <row r="294" spans="1:44" hidden="1" outlineLevel="1" x14ac:dyDescent="0.25">
      <c r="A294" s="52" t="s">
        <v>1840</v>
      </c>
      <c r="B294" s="20" t="str">
        <f>IFERROR(VLOOKUP(LEFT($A294,6),Data!$A:$F,2,FALSE),"")</f>
        <v>БЕ Центр</v>
      </c>
      <c r="C294" s="4" t="str">
        <f>IFERROR(VLOOKUP(LEFT($A294,6),Data!$A:$F,4,FALSE),"")</f>
        <v>Аптека.ру</v>
      </c>
      <c r="D294" s="4" t="str">
        <f>IFERROR(VLOOKUP(LEFT($A294,6),Data!$A:$F,5,FALSE),"")</f>
        <v>Стрит</v>
      </c>
      <c r="E294" s="4" t="str">
        <f>IFERROR(VLOOKUP(LEFT($A294,6),Data!$A:$F,8,FALSE),"")</f>
        <v/>
      </c>
      <c r="F294" s="4" t="str">
        <f>IFERROR(VLOOKUP(LEFT($A294,6),Data!$A:$F,7,FALSE),"")</f>
        <v/>
      </c>
      <c r="G294" s="4" t="str">
        <f>IFERROR(VLOOKUP(LEFT($A294,6),Data!$A:$F,6,FALSE),"")</f>
        <v>ЗФТ</v>
      </c>
      <c r="H294" s="4" t="str">
        <f>IFERROR(VLOOKUP(LEFT($A294,6),Data!$A:$F,9,FALSE),"")</f>
        <v/>
      </c>
      <c r="I294" s="21" t="str">
        <f>IFERROR(VLOOKUP(LEFT($A294,6),Data!$A:$F,10,FALSE),"")</f>
        <v/>
      </c>
      <c r="J294" s="6" t="str">
        <f>IFERROR(VLOOKUP(LEFT($A294,6),Data!$A:$F,13,FALSE),"")</f>
        <v/>
      </c>
      <c r="K294" s="21" t="str">
        <f>IFERROR(VLOOKUP(LEFT($A294,6),Data!$A:$F,14,FALSE),"")</f>
        <v/>
      </c>
      <c r="L294" s="6">
        <v>1</v>
      </c>
      <c r="M294" s="4">
        <v>4847417.53</v>
      </c>
      <c r="N294" s="4">
        <v>15055</v>
      </c>
      <c r="O294" s="4">
        <f t="shared" si="4"/>
        <v>321.98057323148458</v>
      </c>
      <c r="P294" s="56">
        <v>44.9</v>
      </c>
      <c r="Q294" s="27">
        <v>0.42355525701439051</v>
      </c>
      <c r="R294" s="28">
        <v>0.37205886964706419</v>
      </c>
      <c r="S294" s="29">
        <v>0.2043858733385453</v>
      </c>
      <c r="T294" s="8">
        <v>0.113022635</v>
      </c>
      <c r="U294" s="9">
        <v>3.3274341999999998E-2</v>
      </c>
      <c r="V294" s="9">
        <v>8.2632680000000007E-3</v>
      </c>
      <c r="W294" s="9">
        <v>5.563981E-3</v>
      </c>
      <c r="X294" s="9">
        <v>3.3878761E-2</v>
      </c>
      <c r="Y294" s="9">
        <v>6.1539073E-2</v>
      </c>
      <c r="Z294" s="9">
        <v>1.5860030000000001E-2</v>
      </c>
      <c r="AA294" s="9">
        <v>3.9805124999999997E-2</v>
      </c>
      <c r="AB294" s="9">
        <v>7.2745863999999993E-2</v>
      </c>
      <c r="AC294" s="9">
        <v>8.3800534999999995E-2</v>
      </c>
      <c r="AD294" s="9">
        <v>9.8494662999999996E-2</v>
      </c>
      <c r="AE294" s="9">
        <v>3.5562653999999999E-2</v>
      </c>
      <c r="AF294" s="9">
        <v>4.9077111999999999E-2</v>
      </c>
      <c r="AG294" s="9">
        <v>2.8372552999999998E-2</v>
      </c>
      <c r="AH294" s="9">
        <v>1.2221342E-2</v>
      </c>
      <c r="AI294" s="9">
        <v>0.12172245800000001</v>
      </c>
      <c r="AJ294" s="9">
        <v>3.2180189999999999E-3</v>
      </c>
      <c r="AK294" s="9">
        <v>9.8541104000000004E-2</v>
      </c>
      <c r="AL294" s="9">
        <v>8.786E-4</v>
      </c>
      <c r="AM294" s="9">
        <v>2.8851399999999999E-2</v>
      </c>
      <c r="AN294" s="9">
        <v>1.8085250000000001E-3</v>
      </c>
      <c r="AO294" s="9">
        <v>5.3103860000000003E-3</v>
      </c>
      <c r="AP294" s="9">
        <v>1.4863595E-2</v>
      </c>
      <c r="AQ294" s="9">
        <v>3.0648801999999999E-2</v>
      </c>
      <c r="AR294" s="10">
        <v>2.6751710000000001E-3</v>
      </c>
    </row>
    <row r="295" spans="1:44" hidden="1" outlineLevel="1" x14ac:dyDescent="0.25">
      <c r="A295" s="52" t="s">
        <v>1844</v>
      </c>
      <c r="B295" s="20" t="str">
        <f>IFERROR(VLOOKUP(LEFT($A295,6),Data!$A:$F,2,FALSE),"")</f>
        <v>БЕ Сибирь</v>
      </c>
      <c r="C295" s="4" t="str">
        <f>IFERROR(VLOOKUP(LEFT($A295,6),Data!$A:$F,4,FALSE),"")</f>
        <v>Озерки</v>
      </c>
      <c r="D295" s="4" t="str">
        <f>IFERROR(VLOOKUP(LEFT($A295,6),Data!$A:$F,5,FALSE),"")</f>
        <v>Стрит</v>
      </c>
      <c r="E295" s="4" t="str">
        <f>IFERROR(VLOOKUP(LEFT($A295,6),Data!$A:$F,8,FALSE),"")</f>
        <v/>
      </c>
      <c r="F295" s="4" t="str">
        <f>IFERROR(VLOOKUP(LEFT($A295,6),Data!$A:$F,7,FALSE),"")</f>
        <v/>
      </c>
      <c r="G295" s="4" t="str">
        <f>IFERROR(VLOOKUP(LEFT($A295,6),Data!$A:$F,6,FALSE),"")</f>
        <v>ЗФТ</v>
      </c>
      <c r="H295" s="4" t="str">
        <f>IFERROR(VLOOKUP(LEFT($A295,6),Data!$A:$F,9,FALSE),"")</f>
        <v/>
      </c>
      <c r="I295" s="21" t="str">
        <f>IFERROR(VLOOKUP(LEFT($A295,6),Data!$A:$F,10,FALSE),"")</f>
        <v/>
      </c>
      <c r="J295" s="6" t="str">
        <f>IFERROR(VLOOKUP(LEFT($A295,6),Data!$A:$F,13,FALSE),"")</f>
        <v/>
      </c>
      <c r="K295" s="21" t="str">
        <f>IFERROR(VLOOKUP(LEFT($A295,6),Data!$A:$F,14,FALSE),"")</f>
        <v/>
      </c>
      <c r="L295" s="6">
        <v>1</v>
      </c>
      <c r="M295" s="4">
        <v>10071211.83</v>
      </c>
      <c r="N295" s="4">
        <v>32062</v>
      </c>
      <c r="O295" s="4">
        <f t="shared" si="4"/>
        <v>314.11676844863081</v>
      </c>
      <c r="P295" s="56">
        <v>45</v>
      </c>
      <c r="Q295" s="27">
        <v>0.43134310384101698</v>
      </c>
      <c r="R295" s="28">
        <v>0.372226892743589</v>
      </c>
      <c r="S295" s="29">
        <v>0.19643000341539399</v>
      </c>
      <c r="T295" s="8">
        <v>0.104965029</v>
      </c>
      <c r="U295" s="9">
        <v>2.2747631000000001E-2</v>
      </c>
      <c r="V295" s="9">
        <v>7.240369E-3</v>
      </c>
      <c r="W295" s="9">
        <v>1.6329360000000001E-2</v>
      </c>
      <c r="X295" s="9">
        <v>2.6497997999999998E-2</v>
      </c>
      <c r="Y295" s="9">
        <v>5.6170155999999999E-2</v>
      </c>
      <c r="Z295" s="9">
        <v>1.742925E-2</v>
      </c>
      <c r="AA295" s="9">
        <v>3.7922281000000002E-2</v>
      </c>
      <c r="AB295" s="9">
        <v>3.8372995999999999E-2</v>
      </c>
      <c r="AC295" s="9">
        <v>4.9070748999999997E-2</v>
      </c>
      <c r="AD295" s="9">
        <v>0.13629340600000001</v>
      </c>
      <c r="AE295" s="9">
        <v>4.2124521999999998E-2</v>
      </c>
      <c r="AF295" s="9">
        <v>4.7260626999999999E-2</v>
      </c>
      <c r="AG295" s="9">
        <v>2.4021553000000001E-2</v>
      </c>
      <c r="AH295" s="9">
        <v>1.5664075999999999E-2</v>
      </c>
      <c r="AI295" s="9">
        <v>0.17694449800000001</v>
      </c>
      <c r="AJ295" s="9">
        <v>3.848368E-3</v>
      </c>
      <c r="AK295" s="9">
        <v>7.9918881999999997E-2</v>
      </c>
      <c r="AL295" s="9">
        <v>0</v>
      </c>
      <c r="AM295" s="9">
        <v>3.2656141999999999E-2</v>
      </c>
      <c r="AN295" s="9">
        <v>3.8734220000000001E-3</v>
      </c>
      <c r="AO295" s="9">
        <v>9.8562240000000002E-3</v>
      </c>
      <c r="AP295" s="9">
        <v>2.1354875999999998E-2</v>
      </c>
      <c r="AQ295" s="9">
        <v>2.5799934E-2</v>
      </c>
      <c r="AR295" s="10">
        <v>3.6376529999999998E-3</v>
      </c>
    </row>
    <row r="296" spans="1:44" hidden="1" outlineLevel="1" x14ac:dyDescent="0.25">
      <c r="A296" s="52" t="s">
        <v>1858</v>
      </c>
      <c r="B296" s="20" t="str">
        <f>IFERROR(VLOOKUP(LEFT($A296,6),Data!$A:$F,2,FALSE),"")</f>
        <v>БЕ Поволжье</v>
      </c>
      <c r="C296" s="4" t="str">
        <f>IFERROR(VLOOKUP(LEFT($A296,6),Data!$A:$F,4,FALSE),"")</f>
        <v>Озерки</v>
      </c>
      <c r="D296" s="4" t="str">
        <f>IFERROR(VLOOKUP(LEFT($A296,6),Data!$A:$F,5,FALSE),"")</f>
        <v>Стрит</v>
      </c>
      <c r="E296" s="4" t="str">
        <f>IFERROR(VLOOKUP(LEFT($A296,6),Data!$A:$F,8,FALSE),"")</f>
        <v/>
      </c>
      <c r="F296" s="4" t="str">
        <f>IFERROR(VLOOKUP(LEFT($A296,6),Data!$A:$F,7,FALSE),"")</f>
        <v/>
      </c>
      <c r="G296" s="4" t="str">
        <f>IFERROR(VLOOKUP(LEFT($A296,6),Data!$A:$F,6,FALSE),"")</f>
        <v>ЗФТ</v>
      </c>
      <c r="H296" s="4" t="str">
        <f>IFERROR(VLOOKUP(LEFT($A296,6),Data!$A:$F,9,FALSE),"")</f>
        <v/>
      </c>
      <c r="I296" s="21" t="str">
        <f>IFERROR(VLOOKUP(LEFT($A296,6),Data!$A:$F,10,FALSE),"")</f>
        <v/>
      </c>
      <c r="J296" s="6" t="str">
        <f>IFERROR(VLOOKUP(LEFT($A296,6),Data!$A:$F,13,FALSE),"")</f>
        <v/>
      </c>
      <c r="K296" s="21" t="str">
        <f>IFERROR(VLOOKUP(LEFT($A296,6),Data!$A:$F,14,FALSE),"")</f>
        <v/>
      </c>
      <c r="L296" s="6">
        <v>1</v>
      </c>
      <c r="M296" s="4">
        <v>14518165.43</v>
      </c>
      <c r="N296" s="4">
        <v>41609</v>
      </c>
      <c r="O296" s="4">
        <f t="shared" si="4"/>
        <v>348.91887404167369</v>
      </c>
      <c r="P296" s="56">
        <v>26</v>
      </c>
      <c r="Q296" s="27">
        <v>0.436292722044477</v>
      </c>
      <c r="R296" s="28">
        <v>0.35686778675748049</v>
      </c>
      <c r="S296" s="29">
        <v>0.20683949119804251</v>
      </c>
      <c r="T296" s="8">
        <v>0.116044015</v>
      </c>
      <c r="U296" s="9">
        <v>2.5335585000000001E-2</v>
      </c>
      <c r="V296" s="9">
        <v>1.2790243E-2</v>
      </c>
      <c r="W296" s="9">
        <v>1.0160571E-2</v>
      </c>
      <c r="X296" s="9">
        <v>3.3887713E-2</v>
      </c>
      <c r="Y296" s="9">
        <v>4.2039559999999997E-2</v>
      </c>
      <c r="Z296" s="9">
        <v>1.5992853000000001E-2</v>
      </c>
      <c r="AA296" s="9">
        <v>3.6073470000000003E-2</v>
      </c>
      <c r="AB296" s="9">
        <v>2.3526351000000001E-2</v>
      </c>
      <c r="AC296" s="9">
        <v>7.1455003000000003E-2</v>
      </c>
      <c r="AD296" s="9">
        <v>0.128575734</v>
      </c>
      <c r="AE296" s="9">
        <v>4.8182249000000003E-2</v>
      </c>
      <c r="AF296" s="9">
        <v>4.1747801000000001E-2</v>
      </c>
      <c r="AG296" s="9">
        <v>2.1709843E-2</v>
      </c>
      <c r="AH296" s="9">
        <v>1.8465911000000002E-2</v>
      </c>
      <c r="AI296" s="9">
        <v>0.16514027000000001</v>
      </c>
      <c r="AJ296" s="9">
        <v>3.6362550000000001E-3</v>
      </c>
      <c r="AK296" s="9">
        <v>8.3368024999999998E-2</v>
      </c>
      <c r="AL296" s="9">
        <v>5.6629740000000003E-3</v>
      </c>
      <c r="AM296" s="9">
        <v>3.3683768000000003E-2</v>
      </c>
      <c r="AN296" s="9">
        <v>4.8270839999999997E-3</v>
      </c>
      <c r="AO296" s="9">
        <v>7.7255889999999997E-3</v>
      </c>
      <c r="AP296" s="9">
        <v>1.3412077999999999E-2</v>
      </c>
      <c r="AQ296" s="9">
        <v>2.8137636000000001E-2</v>
      </c>
      <c r="AR296" s="10">
        <v>8.4194209999999998E-3</v>
      </c>
    </row>
    <row r="297" spans="1:44" hidden="1" outlineLevel="1" x14ac:dyDescent="0.25">
      <c r="A297" s="52" t="s">
        <v>1892</v>
      </c>
      <c r="B297" s="20" t="str">
        <f>IFERROR(VLOOKUP(LEFT($A297,6),Data!$A:$F,2,FALSE),"")</f>
        <v>БЕ Поволжье</v>
      </c>
      <c r="C297" s="4" t="str">
        <f>IFERROR(VLOOKUP(LEFT($A297,6),Data!$A:$F,4,FALSE),"")</f>
        <v>Аптека.ру</v>
      </c>
      <c r="D297" s="4" t="str">
        <f>IFERROR(VLOOKUP(LEFT($A297,6),Data!$A:$F,5,FALSE),"")</f>
        <v>Стрит</v>
      </c>
      <c r="E297" s="4" t="str">
        <f>IFERROR(VLOOKUP(LEFT($A297,6),Data!$A:$F,8,FALSE),"")</f>
        <v/>
      </c>
      <c r="F297" s="4" t="str">
        <f>IFERROR(VLOOKUP(LEFT($A297,6),Data!$A:$F,7,FALSE),"")</f>
        <v/>
      </c>
      <c r="G297" s="4" t="str">
        <f>IFERROR(VLOOKUP(LEFT($A297,6),Data!$A:$F,6,FALSE),"")</f>
        <v>ЗФТ</v>
      </c>
      <c r="H297" s="4" t="str">
        <f>IFERROR(VLOOKUP(LEFT($A297,6),Data!$A:$F,9,FALSE),"")</f>
        <v/>
      </c>
      <c r="I297" s="21" t="str">
        <f>IFERROR(VLOOKUP(LEFT($A297,6),Data!$A:$F,10,FALSE),"")</f>
        <v/>
      </c>
      <c r="J297" s="6" t="str">
        <f>IFERROR(VLOOKUP(LEFT($A297,6),Data!$A:$F,13,FALSE),"")</f>
        <v/>
      </c>
      <c r="K297" s="21" t="str">
        <f>IFERROR(VLOOKUP(LEFT($A297,6),Data!$A:$F,14,FALSE),"")</f>
        <v/>
      </c>
      <c r="L297" s="6">
        <v>1</v>
      </c>
      <c r="M297" s="4">
        <v>7215815.79</v>
      </c>
      <c r="N297" s="4">
        <v>22236</v>
      </c>
      <c r="O297" s="4">
        <f t="shared" si="4"/>
        <v>324.5105140313006</v>
      </c>
      <c r="P297" s="56">
        <v>37.6</v>
      </c>
      <c r="Q297" s="27">
        <v>0.42793713314170079</v>
      </c>
      <c r="R297" s="28">
        <v>0.37536354540436151</v>
      </c>
      <c r="S297" s="29">
        <v>0.1966993214539377</v>
      </c>
      <c r="T297" s="8">
        <v>8.4061878000000007E-2</v>
      </c>
      <c r="U297" s="9">
        <v>1.3706751E-2</v>
      </c>
      <c r="V297" s="9">
        <v>1.5195972E-2</v>
      </c>
      <c r="W297" s="9">
        <v>8.3665260000000009E-3</v>
      </c>
      <c r="X297" s="9">
        <v>3.3364456000000001E-2</v>
      </c>
      <c r="Y297" s="9">
        <v>7.6910373000000004E-2</v>
      </c>
      <c r="Z297" s="9">
        <v>1.6444496999999999E-2</v>
      </c>
      <c r="AA297" s="9">
        <v>3.6755574999999999E-2</v>
      </c>
      <c r="AB297" s="9">
        <v>4.2492908000000003E-2</v>
      </c>
      <c r="AC297" s="9">
        <v>7.0674534999999997E-2</v>
      </c>
      <c r="AD297" s="9">
        <v>0.100765577</v>
      </c>
      <c r="AE297" s="9">
        <v>4.6094815999999997E-2</v>
      </c>
      <c r="AF297" s="9">
        <v>4.5757411999999997E-2</v>
      </c>
      <c r="AG297" s="9">
        <v>2.0637546999999999E-2</v>
      </c>
      <c r="AH297" s="9">
        <v>1.2499566E-2</v>
      </c>
      <c r="AI297" s="9">
        <v>0.14111865800000001</v>
      </c>
      <c r="AJ297" s="9">
        <v>4.129939E-3</v>
      </c>
      <c r="AK297" s="9">
        <v>9.3752727999999994E-2</v>
      </c>
      <c r="AL297" s="9">
        <v>1.6735657000000001E-2</v>
      </c>
      <c r="AM297" s="9">
        <v>3.7451152000000001E-2</v>
      </c>
      <c r="AN297" s="9">
        <v>3.0938369999999999E-3</v>
      </c>
      <c r="AO297" s="9">
        <v>1.7300587999999999E-2</v>
      </c>
      <c r="AP297" s="9">
        <v>1.5763268E-2</v>
      </c>
      <c r="AQ297" s="9">
        <v>3.6936472999999997E-2</v>
      </c>
      <c r="AR297" s="10">
        <v>9.9893110000000007E-3</v>
      </c>
    </row>
    <row r="298" spans="1:44" hidden="1" outlineLevel="1" x14ac:dyDescent="0.25">
      <c r="A298" s="52" t="s">
        <v>1900</v>
      </c>
      <c r="B298" s="20" t="str">
        <f>IFERROR(VLOOKUP(LEFT($A298,6),Data!$A:$F,2,FALSE),"")</f>
        <v>БЕ Сибирь</v>
      </c>
      <c r="C298" s="4" t="str">
        <f>IFERROR(VLOOKUP(LEFT($A298,6),Data!$A:$F,4,FALSE),"")</f>
        <v>Озерки</v>
      </c>
      <c r="D298" s="4" t="str">
        <f>IFERROR(VLOOKUP(LEFT($A298,6),Data!$A:$F,5,FALSE),"")</f>
        <v>Стрит</v>
      </c>
      <c r="E298" s="4" t="str">
        <f>IFERROR(VLOOKUP(LEFT($A298,6),Data!$A:$F,8,FALSE),"")</f>
        <v/>
      </c>
      <c r="F298" s="4" t="str">
        <f>IFERROR(VLOOKUP(LEFT($A298,6),Data!$A:$F,7,FALSE),"")</f>
        <v/>
      </c>
      <c r="G298" s="4" t="str">
        <f>IFERROR(VLOOKUP(LEFT($A298,6),Data!$A:$F,6,FALSE),"")</f>
        <v>ЗФТ</v>
      </c>
      <c r="H298" s="4" t="str">
        <f>IFERROR(VLOOKUP(LEFT($A298,6),Data!$A:$F,9,FALSE),"")</f>
        <v/>
      </c>
      <c r="I298" s="21" t="str">
        <f>IFERROR(VLOOKUP(LEFT($A298,6),Data!$A:$F,10,FALSE),"")</f>
        <v/>
      </c>
      <c r="J298" s="6" t="str">
        <f>IFERROR(VLOOKUP(LEFT($A298,6),Data!$A:$F,13,FALSE),"")</f>
        <v/>
      </c>
      <c r="K298" s="21" t="str">
        <f>IFERROR(VLOOKUP(LEFT($A298,6),Data!$A:$F,14,FALSE),"")</f>
        <v/>
      </c>
      <c r="L298" s="6">
        <v>1</v>
      </c>
      <c r="M298" s="4">
        <v>9209969.8000000007</v>
      </c>
      <c r="N298" s="4">
        <v>31018</v>
      </c>
      <c r="O298" s="4">
        <f t="shared" si="4"/>
        <v>296.92339286865695</v>
      </c>
      <c r="P298" s="56">
        <v>40</v>
      </c>
      <c r="Q298" s="27">
        <v>0.4388682348514355</v>
      </c>
      <c r="R298" s="28">
        <v>0.36169429723895458</v>
      </c>
      <c r="S298" s="29">
        <v>0.19943746790961001</v>
      </c>
      <c r="T298" s="8">
        <v>9.0666488000000003E-2</v>
      </c>
      <c r="U298" s="9">
        <v>1.3815241000000001E-2</v>
      </c>
      <c r="V298" s="9">
        <v>6.8327079999999998E-3</v>
      </c>
      <c r="W298" s="9">
        <v>1.7662682999999998E-2</v>
      </c>
      <c r="X298" s="9">
        <v>1.8400032E-2</v>
      </c>
      <c r="Y298" s="9">
        <v>4.5343111999999998E-2</v>
      </c>
      <c r="Z298" s="9">
        <v>1.3525535999999999E-2</v>
      </c>
      <c r="AA298" s="9">
        <v>3.2428033000000002E-2</v>
      </c>
      <c r="AB298" s="9">
        <v>3.4813779000000003E-2</v>
      </c>
      <c r="AC298" s="9">
        <v>5.6765594000000003E-2</v>
      </c>
      <c r="AD298" s="9">
        <v>0.12601631999999999</v>
      </c>
      <c r="AE298" s="9">
        <v>4.4716749E-2</v>
      </c>
      <c r="AF298" s="9">
        <v>4.3384210999999999E-2</v>
      </c>
      <c r="AG298" s="9">
        <v>2.4137194000000001E-2</v>
      </c>
      <c r="AH298" s="9">
        <v>1.7863787999999999E-2</v>
      </c>
      <c r="AI298" s="9">
        <v>0.22147856899999999</v>
      </c>
      <c r="AJ298" s="9">
        <v>2.8001160000000001E-3</v>
      </c>
      <c r="AK298" s="9">
        <v>9.8444797000000001E-2</v>
      </c>
      <c r="AL298" s="9">
        <v>7.7846579999999999E-3</v>
      </c>
      <c r="AM298" s="9">
        <v>3.0239902999999999E-2</v>
      </c>
      <c r="AN298" s="9">
        <v>2.5877830000000002E-3</v>
      </c>
      <c r="AO298" s="9">
        <v>7.8915900000000004E-3</v>
      </c>
      <c r="AP298" s="9">
        <v>1.2939132000000001E-2</v>
      </c>
      <c r="AQ298" s="9">
        <v>2.3078640000000001E-2</v>
      </c>
      <c r="AR298" s="10">
        <v>6.3833429999999997E-3</v>
      </c>
    </row>
    <row r="299" spans="1:44" hidden="1" outlineLevel="1" x14ac:dyDescent="0.25">
      <c r="A299" s="52" t="s">
        <v>1908</v>
      </c>
      <c r="B299" s="20" t="str">
        <f>IFERROR(VLOOKUP(LEFT($A299,6),Data!$A:$F,2,FALSE),"")</f>
        <v>БЕ Ниж.Новгород</v>
      </c>
      <c r="C299" s="4" t="str">
        <f>IFERROR(VLOOKUP(LEFT($A299,6),Data!$A:$F,4,FALSE),"")</f>
        <v>Аптека.ру</v>
      </c>
      <c r="D299" s="4" t="str">
        <f>IFERROR(VLOOKUP(LEFT($A299,6),Data!$A:$F,5,FALSE),"")</f>
        <v>Другое</v>
      </c>
      <c r="E299" s="4" t="str">
        <f>IFERROR(VLOOKUP(LEFT($A299,6),Data!$A:$F,8,FALSE),"")</f>
        <v/>
      </c>
      <c r="F299" s="4" t="str">
        <f>IFERROR(VLOOKUP(LEFT($A299,6),Data!$A:$F,7,FALSE),"")</f>
        <v/>
      </c>
      <c r="G299" s="4" t="str">
        <f>IFERROR(VLOOKUP(LEFT($A299,6),Data!$A:$F,6,FALSE),"")</f>
        <v>ЗФТ</v>
      </c>
      <c r="H299" s="4" t="str">
        <f>IFERROR(VLOOKUP(LEFT($A299,6),Data!$A:$F,9,FALSE),"")</f>
        <v/>
      </c>
      <c r="I299" s="21" t="str">
        <f>IFERROR(VLOOKUP(LEFT($A299,6),Data!$A:$F,10,FALSE),"")</f>
        <v/>
      </c>
      <c r="J299" s="6" t="str">
        <f>IFERROR(VLOOKUP(LEFT($A299,6),Data!$A:$F,13,FALSE),"")</f>
        <v/>
      </c>
      <c r="K299" s="21" t="str">
        <f>IFERROR(VLOOKUP(LEFT($A299,6),Data!$A:$F,14,FALSE),"")</f>
        <v/>
      </c>
      <c r="L299" s="6">
        <v>1</v>
      </c>
      <c r="M299" s="4">
        <v>8468433.5700000003</v>
      </c>
      <c r="N299" s="4">
        <v>24309</v>
      </c>
      <c r="O299" s="4">
        <f t="shared" si="4"/>
        <v>348.36618412933484</v>
      </c>
      <c r="P299" s="56">
        <v>17.3</v>
      </c>
      <c r="Q299" s="27">
        <v>0.44648265057069969</v>
      </c>
      <c r="R299" s="28">
        <v>0.35803381327289208</v>
      </c>
      <c r="S299" s="29">
        <v>0.19548353615640821</v>
      </c>
      <c r="T299" s="8">
        <v>0.11766963799999999</v>
      </c>
      <c r="U299" s="9">
        <v>1.9009549000000001E-2</v>
      </c>
      <c r="V299" s="9">
        <v>1.4805858999999999E-2</v>
      </c>
      <c r="W299" s="9">
        <v>1.1657498000000001E-2</v>
      </c>
      <c r="X299" s="9">
        <v>3.6938192000000002E-2</v>
      </c>
      <c r="Y299" s="9">
        <v>4.8933982000000001E-2</v>
      </c>
      <c r="Z299" s="9">
        <v>1.6437533000000001E-2</v>
      </c>
      <c r="AA299" s="9">
        <v>3.2333172E-2</v>
      </c>
      <c r="AB299" s="9">
        <v>3.1587231E-2</v>
      </c>
      <c r="AC299" s="9">
        <v>8.0456308000000004E-2</v>
      </c>
      <c r="AD299" s="9">
        <v>0.117570599</v>
      </c>
      <c r="AE299" s="9">
        <v>3.7984222999999998E-2</v>
      </c>
      <c r="AF299" s="9">
        <v>4.5283708999999998E-2</v>
      </c>
      <c r="AG299" s="9">
        <v>2.3066244999999999E-2</v>
      </c>
      <c r="AH299" s="9">
        <v>1.8850628000000001E-2</v>
      </c>
      <c r="AI299" s="9">
        <v>0.17974379600000001</v>
      </c>
      <c r="AJ299" s="9">
        <v>4.5286409999999999E-3</v>
      </c>
      <c r="AK299" s="9">
        <v>8.4924084999999996E-2</v>
      </c>
      <c r="AL299" s="9">
        <v>0</v>
      </c>
      <c r="AM299" s="9">
        <v>2.7825150999999999E-2</v>
      </c>
      <c r="AN299" s="9">
        <v>4.6794569999999997E-3</v>
      </c>
      <c r="AO299" s="9">
        <v>9.8356769999999993E-3</v>
      </c>
      <c r="AP299" s="9">
        <v>1.2325490999999999E-2</v>
      </c>
      <c r="AQ299" s="9">
        <v>2.1178845000000002E-2</v>
      </c>
      <c r="AR299" s="10">
        <v>2.374489E-3</v>
      </c>
    </row>
    <row r="300" spans="1:44" hidden="1" outlineLevel="1" x14ac:dyDescent="0.25">
      <c r="A300" s="52" t="s">
        <v>1910</v>
      </c>
      <c r="B300" s="20" t="str">
        <f>IFERROR(VLOOKUP(LEFT($A300,6),Data!$A:$F,2,FALSE),"")</f>
        <v>БЕ Сибирь</v>
      </c>
      <c r="C300" s="4" t="str">
        <f>IFERROR(VLOOKUP(LEFT($A300,6),Data!$A:$F,4,FALSE),"")</f>
        <v>Озерки</v>
      </c>
      <c r="D300" s="4" t="str">
        <f>IFERROR(VLOOKUP(LEFT($A300,6),Data!$A:$F,5,FALSE),"")</f>
        <v>Стрит</v>
      </c>
      <c r="E300" s="4" t="str">
        <f>IFERROR(VLOOKUP(LEFT($A300,6),Data!$A:$F,8,FALSE),"")</f>
        <v/>
      </c>
      <c r="F300" s="4" t="str">
        <f>IFERROR(VLOOKUP(LEFT($A300,6),Data!$A:$F,7,FALSE),"")</f>
        <v/>
      </c>
      <c r="G300" s="4" t="str">
        <f>IFERROR(VLOOKUP(LEFT($A300,6),Data!$A:$F,6,FALSE),"")</f>
        <v>ЗФТ</v>
      </c>
      <c r="H300" s="4" t="str">
        <f>IFERROR(VLOOKUP(LEFT($A300,6),Data!$A:$F,9,FALSE),"")</f>
        <v/>
      </c>
      <c r="I300" s="21" t="str">
        <f>IFERROR(VLOOKUP(LEFT($A300,6),Data!$A:$F,10,FALSE),"")</f>
        <v/>
      </c>
      <c r="J300" s="6" t="str">
        <f>IFERROR(VLOOKUP(LEFT($A300,6),Data!$A:$F,13,FALSE),"")</f>
        <v/>
      </c>
      <c r="K300" s="21" t="str">
        <f>IFERROR(VLOOKUP(LEFT($A300,6),Data!$A:$F,14,FALSE),"")</f>
        <v/>
      </c>
      <c r="L300" s="6">
        <v>1</v>
      </c>
      <c r="M300" s="4">
        <v>6007996.4500000002</v>
      </c>
      <c r="N300" s="4">
        <v>21134</v>
      </c>
      <c r="O300" s="4">
        <f t="shared" si="4"/>
        <v>284.28108498154631</v>
      </c>
      <c r="P300" s="56">
        <v>40</v>
      </c>
      <c r="Q300" s="27">
        <v>0.41616705029145601</v>
      </c>
      <c r="R300" s="28">
        <v>0.36012346351751873</v>
      </c>
      <c r="S300" s="29">
        <v>0.22370948619102529</v>
      </c>
      <c r="T300" s="8">
        <v>9.7354011000000004E-2</v>
      </c>
      <c r="U300" s="9">
        <v>2.7354205999999999E-2</v>
      </c>
      <c r="V300" s="9">
        <v>7.7905090000000001E-3</v>
      </c>
      <c r="W300" s="9">
        <v>1.4769314E-2</v>
      </c>
      <c r="X300" s="9">
        <v>2.9159501000000001E-2</v>
      </c>
      <c r="Y300" s="9">
        <v>4.7256476999999998E-2</v>
      </c>
      <c r="Z300" s="9">
        <v>1.7282867E-2</v>
      </c>
      <c r="AA300" s="9">
        <v>4.0340889999999997E-2</v>
      </c>
      <c r="AB300" s="9">
        <v>3.3608052999999999E-2</v>
      </c>
      <c r="AC300" s="9">
        <v>5.4164120000000003E-2</v>
      </c>
      <c r="AD300" s="9">
        <v>0.122363073</v>
      </c>
      <c r="AE300" s="9">
        <v>5.0238668E-2</v>
      </c>
      <c r="AF300" s="9">
        <v>4.8544996999999999E-2</v>
      </c>
      <c r="AG300" s="9">
        <v>2.3964297999999998E-2</v>
      </c>
      <c r="AH300" s="9">
        <v>1.4976398E-2</v>
      </c>
      <c r="AI300" s="9">
        <v>0.18149874599999999</v>
      </c>
      <c r="AJ300" s="9">
        <v>3.686202E-3</v>
      </c>
      <c r="AK300" s="9">
        <v>8.1399547000000003E-2</v>
      </c>
      <c r="AL300" s="9">
        <v>9.8592530000000001E-3</v>
      </c>
      <c r="AM300" s="9">
        <v>3.4998554000000001E-2</v>
      </c>
      <c r="AN300" s="9">
        <v>2.8551850000000001E-3</v>
      </c>
      <c r="AO300" s="9">
        <v>1.0428010999999999E-2</v>
      </c>
      <c r="AP300" s="9">
        <v>1.5123531000000001E-2</v>
      </c>
      <c r="AQ300" s="9">
        <v>2.6681374000000001E-2</v>
      </c>
      <c r="AR300" s="10">
        <v>4.3022160000000002E-3</v>
      </c>
    </row>
    <row r="301" spans="1:44" hidden="1" outlineLevel="1" x14ac:dyDescent="0.25">
      <c r="A301" s="52" t="s">
        <v>1912</v>
      </c>
      <c r="B301" s="20" t="str">
        <f>IFERROR(VLOOKUP(LEFT($A301,6),Data!$A:$F,2,FALSE),"")</f>
        <v>БЕ Москва</v>
      </c>
      <c r="C301" s="4" t="str">
        <f>IFERROR(VLOOKUP(LEFT($A301,6),Data!$A:$F,4,FALSE),"")</f>
        <v>Аптека.ру</v>
      </c>
      <c r="D301" s="4" t="str">
        <f>IFERROR(VLOOKUP(LEFT($A301,6),Data!$A:$F,5,FALSE),"")</f>
        <v>ТЦ</v>
      </c>
      <c r="E301" s="4" t="str">
        <f>IFERROR(VLOOKUP(LEFT($A301,6),Data!$A:$F,8,FALSE),"")</f>
        <v/>
      </c>
      <c r="F301" s="4" t="str">
        <f>IFERROR(VLOOKUP(LEFT($A301,6),Data!$A:$F,7,FALSE),"")</f>
        <v/>
      </c>
      <c r="G301" s="4" t="str">
        <f>IFERROR(VLOOKUP(LEFT($A301,6),Data!$A:$F,6,FALSE),"")</f>
        <v>ЗФТ</v>
      </c>
      <c r="H301" s="4" t="str">
        <f>IFERROR(VLOOKUP(LEFT($A301,6),Data!$A:$F,9,FALSE),"")</f>
        <v/>
      </c>
      <c r="I301" s="21" t="str">
        <f>IFERROR(VLOOKUP(LEFT($A301,6),Data!$A:$F,10,FALSE),"")</f>
        <v/>
      </c>
      <c r="J301" s="6" t="str">
        <f>IFERROR(VLOOKUP(LEFT($A301,6),Data!$A:$F,13,FALSE),"")</f>
        <v/>
      </c>
      <c r="K301" s="21" t="str">
        <f>IFERROR(VLOOKUP(LEFT($A301,6),Data!$A:$F,14,FALSE),"")</f>
        <v/>
      </c>
      <c r="L301" s="6">
        <v>1</v>
      </c>
      <c r="M301" s="4">
        <v>6219630.3899999997</v>
      </c>
      <c r="N301" s="4">
        <v>19243</v>
      </c>
      <c r="O301" s="4">
        <f t="shared" si="4"/>
        <v>323.2152154030037</v>
      </c>
      <c r="P301" s="56">
        <v>27.4</v>
      </c>
      <c r="Q301" s="27">
        <v>0.42233247218997061</v>
      </c>
      <c r="R301" s="28">
        <v>0.37653267697471032</v>
      </c>
      <c r="S301" s="29">
        <v>0.20113485083531901</v>
      </c>
      <c r="T301" s="8">
        <v>7.6951856999999999E-2</v>
      </c>
      <c r="U301" s="9">
        <v>1.9716047E-2</v>
      </c>
      <c r="V301" s="9">
        <v>1.0309763E-2</v>
      </c>
      <c r="W301" s="9">
        <v>1.3472499000000001E-2</v>
      </c>
      <c r="X301" s="9">
        <v>3.0635691999999999E-2</v>
      </c>
      <c r="Y301" s="9">
        <v>4.6993188999999998E-2</v>
      </c>
      <c r="Z301" s="9">
        <v>1.2299239E-2</v>
      </c>
      <c r="AA301" s="9">
        <v>3.0290300999999999E-2</v>
      </c>
      <c r="AB301" s="9">
        <v>3.6739264000000001E-2</v>
      </c>
      <c r="AC301" s="9">
        <v>5.1032673000000001E-2</v>
      </c>
      <c r="AD301" s="9">
        <v>0.12053185700000001</v>
      </c>
      <c r="AE301" s="9">
        <v>5.4709767999999999E-2</v>
      </c>
      <c r="AF301" s="9">
        <v>5.0572206000000001E-2</v>
      </c>
      <c r="AG301" s="9">
        <v>2.399364E-2</v>
      </c>
      <c r="AH301" s="9">
        <v>1.7378876000000001E-2</v>
      </c>
      <c r="AI301" s="9">
        <v>0.22041533899999999</v>
      </c>
      <c r="AJ301" s="9">
        <v>5.0852049999999998E-3</v>
      </c>
      <c r="AK301" s="9">
        <v>8.1370395999999998E-2</v>
      </c>
      <c r="AL301" s="9">
        <v>1.3678050000000001E-2</v>
      </c>
      <c r="AM301" s="9">
        <v>3.3352688999999998E-2</v>
      </c>
      <c r="AN301" s="9">
        <v>4.7258949999999999E-3</v>
      </c>
      <c r="AO301" s="9">
        <v>2.6283029999999998E-3</v>
      </c>
      <c r="AP301" s="9">
        <v>1.0922047000000001E-2</v>
      </c>
      <c r="AQ301" s="9">
        <v>2.8489625000000001E-2</v>
      </c>
      <c r="AR301" s="10">
        <v>3.705585E-3</v>
      </c>
    </row>
    <row r="302" spans="1:44" hidden="1" outlineLevel="1" x14ac:dyDescent="0.25">
      <c r="A302" s="52" t="s">
        <v>1914</v>
      </c>
      <c r="B302" s="20" t="str">
        <f>IFERROR(VLOOKUP(LEFT($A302,6),Data!$A:$F,2,FALSE),"")</f>
        <v>БЕ Москва</v>
      </c>
      <c r="C302" s="4" t="str">
        <f>IFERROR(VLOOKUP(LEFT($A302,6),Data!$A:$F,4,FALSE),"")</f>
        <v>Аптека.ру</v>
      </c>
      <c r="D302" s="4" t="str">
        <f>IFERROR(VLOOKUP(LEFT($A302,6),Data!$A:$F,5,FALSE),"")</f>
        <v>Стрит</v>
      </c>
      <c r="E302" s="4" t="str">
        <f>IFERROR(VLOOKUP(LEFT($A302,6),Data!$A:$F,8,FALSE),"")</f>
        <v/>
      </c>
      <c r="F302" s="4" t="str">
        <f>IFERROR(VLOOKUP(LEFT($A302,6),Data!$A:$F,7,FALSE),"")</f>
        <v/>
      </c>
      <c r="G302" s="4" t="str">
        <f>IFERROR(VLOOKUP(LEFT($A302,6),Data!$A:$F,6,FALSE),"")</f>
        <v>ЗФТ</v>
      </c>
      <c r="H302" s="4" t="str">
        <f>IFERROR(VLOOKUP(LEFT($A302,6),Data!$A:$F,9,FALSE),"")</f>
        <v/>
      </c>
      <c r="I302" s="21" t="str">
        <f>IFERROR(VLOOKUP(LEFT($A302,6),Data!$A:$F,10,FALSE),"")</f>
        <v/>
      </c>
      <c r="J302" s="6" t="str">
        <f>IFERROR(VLOOKUP(LEFT($A302,6),Data!$A:$F,13,FALSE),"")</f>
        <v/>
      </c>
      <c r="K302" s="21" t="str">
        <f>IFERROR(VLOOKUP(LEFT($A302,6),Data!$A:$F,14,FALSE),"")</f>
        <v/>
      </c>
      <c r="L302" s="6">
        <v>1</v>
      </c>
      <c r="M302" s="4">
        <v>3183748.69</v>
      </c>
      <c r="N302" s="4">
        <v>9875</v>
      </c>
      <c r="O302" s="4">
        <f t="shared" si="4"/>
        <v>322.40493063291137</v>
      </c>
      <c r="P302" s="56">
        <v>26.3</v>
      </c>
      <c r="Q302" s="27">
        <v>0.43801451275660092</v>
      </c>
      <c r="R302" s="28">
        <v>0.37451783383215043</v>
      </c>
      <c r="S302" s="29">
        <v>0.1874676534112486</v>
      </c>
      <c r="T302" s="8">
        <v>4.7567418E-2</v>
      </c>
      <c r="U302" s="9">
        <v>1.8732711999999999E-2</v>
      </c>
      <c r="V302" s="9">
        <v>9.2589509999999996E-3</v>
      </c>
      <c r="W302" s="9">
        <v>1.4842457999999999E-2</v>
      </c>
      <c r="X302" s="9">
        <v>3.4764043000000001E-2</v>
      </c>
      <c r="Y302" s="9">
        <v>5.4917156000000002E-2</v>
      </c>
      <c r="Z302" s="9">
        <v>1.5400776999999999E-2</v>
      </c>
      <c r="AA302" s="9">
        <v>2.6657315000000001E-2</v>
      </c>
      <c r="AB302" s="9">
        <v>4.1123897E-2</v>
      </c>
      <c r="AC302" s="9">
        <v>4.2273069000000003E-2</v>
      </c>
      <c r="AD302" s="9">
        <v>0.11227514600000001</v>
      </c>
      <c r="AE302" s="9">
        <v>4.9900643000000001E-2</v>
      </c>
      <c r="AF302" s="9">
        <v>5.7353068E-2</v>
      </c>
      <c r="AG302" s="9">
        <v>2.1430623999999999E-2</v>
      </c>
      <c r="AH302" s="9">
        <v>2.0714903E-2</v>
      </c>
      <c r="AI302" s="9">
        <v>0.21594302800000001</v>
      </c>
      <c r="AJ302" s="9">
        <v>4.5599220000000001E-3</v>
      </c>
      <c r="AK302" s="9">
        <v>9.4034764000000007E-2</v>
      </c>
      <c r="AL302" s="9">
        <v>1.7634054E-2</v>
      </c>
      <c r="AM302" s="9">
        <v>4.5571146E-2</v>
      </c>
      <c r="AN302" s="9">
        <v>4.3201919999999996E-3</v>
      </c>
      <c r="AO302" s="9">
        <v>4.4996740000000004E-3</v>
      </c>
      <c r="AP302" s="9">
        <v>1.0691654E-2</v>
      </c>
      <c r="AQ302" s="9">
        <v>2.5793399000000002E-2</v>
      </c>
      <c r="AR302" s="10">
        <v>9.7399879999999998E-3</v>
      </c>
    </row>
    <row r="303" spans="1:44" hidden="1" outlineLevel="1" x14ac:dyDescent="0.25">
      <c r="A303" s="52" t="s">
        <v>1924</v>
      </c>
      <c r="B303" s="20" t="str">
        <f>IFERROR(VLOOKUP(LEFT($A303,6),Data!$A:$F,2,FALSE),"")</f>
        <v>БЕ Ниж.Новгород</v>
      </c>
      <c r="C303" s="4" t="str">
        <f>IFERROR(VLOOKUP(LEFT($A303,6),Data!$A:$F,4,FALSE),"")</f>
        <v>Аптека.ру</v>
      </c>
      <c r="D303" s="4" t="str">
        <f>IFERROR(VLOOKUP(LEFT($A303,6),Data!$A:$F,5,FALSE),"")</f>
        <v>Другое</v>
      </c>
      <c r="E303" s="4" t="str">
        <f>IFERROR(VLOOKUP(LEFT($A303,6),Data!$A:$F,8,FALSE),"")</f>
        <v/>
      </c>
      <c r="F303" s="4" t="str">
        <f>IFERROR(VLOOKUP(LEFT($A303,6),Data!$A:$F,7,FALSE),"")</f>
        <v/>
      </c>
      <c r="G303" s="4" t="str">
        <f>IFERROR(VLOOKUP(LEFT($A303,6),Data!$A:$F,6,FALSE),"")</f>
        <v>ЗФТ</v>
      </c>
      <c r="H303" s="4" t="str">
        <f>IFERROR(VLOOKUP(LEFT($A303,6),Data!$A:$F,9,FALSE),"")</f>
        <v/>
      </c>
      <c r="I303" s="21" t="str">
        <f>IFERROR(VLOOKUP(LEFT($A303,6),Data!$A:$F,10,FALSE),"")</f>
        <v/>
      </c>
      <c r="J303" s="6" t="str">
        <f>IFERROR(VLOOKUP(LEFT($A303,6),Data!$A:$F,13,FALSE),"")</f>
        <v/>
      </c>
      <c r="K303" s="21" t="str">
        <f>IFERROR(VLOOKUP(LEFT($A303,6),Data!$A:$F,14,FALSE),"")</f>
        <v/>
      </c>
      <c r="L303" s="6">
        <v>1</v>
      </c>
      <c r="M303" s="4">
        <v>7089654.4699999997</v>
      </c>
      <c r="N303" s="4">
        <v>24667</v>
      </c>
      <c r="O303" s="4">
        <f t="shared" si="4"/>
        <v>287.41454047918268</v>
      </c>
      <c r="P303" s="56">
        <v>27.4</v>
      </c>
      <c r="Q303" s="27">
        <v>0.41510813205594121</v>
      </c>
      <c r="R303" s="28">
        <v>0.35296298911331297</v>
      </c>
      <c r="S303" s="29">
        <v>0.23192887883074589</v>
      </c>
      <c r="T303" s="8">
        <v>0.114423519</v>
      </c>
      <c r="U303" s="9">
        <v>1.5169568E-2</v>
      </c>
      <c r="V303" s="9">
        <v>1.0257529E-2</v>
      </c>
      <c r="W303" s="9">
        <v>7.9508210000000003E-3</v>
      </c>
      <c r="X303" s="9">
        <v>2.4954964E-2</v>
      </c>
      <c r="Y303" s="9">
        <v>4.9596660000000001E-2</v>
      </c>
      <c r="Z303" s="9">
        <v>1.2906344E-2</v>
      </c>
      <c r="AA303" s="9">
        <v>2.6522253999999999E-2</v>
      </c>
      <c r="AB303" s="9">
        <v>3.8698373000000001E-2</v>
      </c>
      <c r="AC303" s="9">
        <v>6.3368742000000006E-2</v>
      </c>
      <c r="AD303" s="9">
        <v>0.12103011</v>
      </c>
      <c r="AE303" s="9">
        <v>5.8316996000000003E-2</v>
      </c>
      <c r="AF303" s="9">
        <v>4.2903634000000003E-2</v>
      </c>
      <c r="AG303" s="9">
        <v>2.3979589999999999E-2</v>
      </c>
      <c r="AH303" s="9">
        <v>1.3579087E-2</v>
      </c>
      <c r="AI303" s="9">
        <v>0.192691588</v>
      </c>
      <c r="AJ303" s="9">
        <v>5.7300900000000002E-3</v>
      </c>
      <c r="AK303" s="9">
        <v>7.4804526999999996E-2</v>
      </c>
      <c r="AL303" s="9">
        <v>1.4861068999999999E-2</v>
      </c>
      <c r="AM303" s="9">
        <v>2.9751387000000001E-2</v>
      </c>
      <c r="AN303" s="9">
        <v>7.1461850000000002E-3</v>
      </c>
      <c r="AO303" s="9">
        <v>4.4249859999999997E-3</v>
      </c>
      <c r="AP303" s="9">
        <v>1.7261144999999999E-2</v>
      </c>
      <c r="AQ303" s="9">
        <v>2.6400125999999999E-2</v>
      </c>
      <c r="AR303" s="10">
        <v>3.2707069999999999E-3</v>
      </c>
    </row>
    <row r="304" spans="1:44" hidden="1" outlineLevel="1" x14ac:dyDescent="0.25">
      <c r="A304" s="52" t="s">
        <v>1930</v>
      </c>
      <c r="B304" s="20" t="str">
        <f>IFERROR(VLOOKUP(LEFT($A304,6),Data!$A:$F,2,FALSE),"")</f>
        <v>БЕ Озерки СЗ</v>
      </c>
      <c r="C304" s="4" t="str">
        <f>IFERROR(VLOOKUP(LEFT($A304,6),Data!$A:$F,4,FALSE),"")</f>
        <v>Озерки</v>
      </c>
      <c r="D304" s="4" t="str">
        <f>IFERROR(VLOOKUP(LEFT($A304,6),Data!$A:$F,5,FALSE),"")</f>
        <v>Стрит</v>
      </c>
      <c r="E304" s="4" t="str">
        <f>IFERROR(VLOOKUP(LEFT($A304,6),Data!$A:$F,8,FALSE),"")</f>
        <v/>
      </c>
      <c r="F304" s="4" t="str">
        <f>IFERROR(VLOOKUP(LEFT($A304,6),Data!$A:$F,7,FALSE),"")</f>
        <v/>
      </c>
      <c r="G304" s="4" t="str">
        <f>IFERROR(VLOOKUP(LEFT($A304,6),Data!$A:$F,6,FALSE),"")</f>
        <v>ОФТ</v>
      </c>
      <c r="H304" s="4" t="str">
        <f>IFERROR(VLOOKUP(LEFT($A304,6),Data!$A:$F,9,FALSE),"")</f>
        <v/>
      </c>
      <c r="I304" s="21" t="str">
        <f>IFERROR(VLOOKUP(LEFT($A304,6),Data!$A:$F,10,FALSE),"")</f>
        <v/>
      </c>
      <c r="J304" s="6" t="str">
        <f>IFERROR(VLOOKUP(LEFT($A304,6),Data!$A:$F,13,FALSE),"")</f>
        <v/>
      </c>
      <c r="K304" s="21" t="str">
        <f>IFERROR(VLOOKUP(LEFT($A304,6),Data!$A:$F,14,FALSE),"")</f>
        <v/>
      </c>
      <c r="L304" s="6">
        <v>1</v>
      </c>
      <c r="M304" s="4">
        <v>27564988.550000001</v>
      </c>
      <c r="N304" s="4">
        <v>68160</v>
      </c>
      <c r="O304" s="4">
        <f t="shared" si="4"/>
        <v>404.4159118251174</v>
      </c>
      <c r="P304" s="56">
        <v>40.200000000000003</v>
      </c>
      <c r="Q304" s="27">
        <v>0.46900952785628131</v>
      </c>
      <c r="R304" s="28">
        <v>0.36677999368927411</v>
      </c>
      <c r="S304" s="29">
        <v>0.16421047845444459</v>
      </c>
      <c r="T304" s="8">
        <v>8.5498055000000003E-2</v>
      </c>
      <c r="U304" s="9">
        <v>1.4447892E-2</v>
      </c>
      <c r="V304" s="9">
        <v>1.6819173999999999E-2</v>
      </c>
      <c r="W304" s="9">
        <v>1.1055928E-2</v>
      </c>
      <c r="X304" s="9">
        <v>2.5835019000000001E-2</v>
      </c>
      <c r="Y304" s="9">
        <v>5.4777252999999998E-2</v>
      </c>
      <c r="Z304" s="9">
        <v>1.3538489000000001E-2</v>
      </c>
      <c r="AA304" s="9">
        <v>3.4869079999999997E-2</v>
      </c>
      <c r="AB304" s="9">
        <v>6.3546024000000007E-2</v>
      </c>
      <c r="AC304" s="9">
        <v>6.7181330999999997E-2</v>
      </c>
      <c r="AD304" s="9">
        <v>0.109445323</v>
      </c>
      <c r="AE304" s="9">
        <v>3.1829739000000003E-2</v>
      </c>
      <c r="AF304" s="9">
        <v>5.6890029000000002E-2</v>
      </c>
      <c r="AG304" s="9">
        <v>2.4027949E-2</v>
      </c>
      <c r="AH304" s="9">
        <v>1.5675446999999999E-2</v>
      </c>
      <c r="AI304" s="9">
        <v>0.151685876</v>
      </c>
      <c r="AJ304" s="9">
        <v>2.0304009999999998E-3</v>
      </c>
      <c r="AK304" s="9">
        <v>0.112182877</v>
      </c>
      <c r="AL304" s="9">
        <v>1.989107E-2</v>
      </c>
      <c r="AM304" s="9">
        <v>3.9248660999999997E-2</v>
      </c>
      <c r="AN304" s="9">
        <v>3.9429030000000002E-3</v>
      </c>
      <c r="AO304" s="9">
        <v>4.1738019999999999E-3</v>
      </c>
      <c r="AP304" s="9">
        <v>1.5562275E-2</v>
      </c>
      <c r="AQ304" s="9">
        <v>2.0674509000000001E-2</v>
      </c>
      <c r="AR304" s="10">
        <v>5.1708939999999997E-3</v>
      </c>
    </row>
    <row r="305" spans="1:44" hidden="1" outlineLevel="1" x14ac:dyDescent="0.25">
      <c r="A305" s="52" t="s">
        <v>1932</v>
      </c>
      <c r="B305" s="20" t="str">
        <f>IFERROR(VLOOKUP(LEFT($A305,6),Data!$A:$F,2,FALSE),"")</f>
        <v>БЕ Озерки СЗ</v>
      </c>
      <c r="C305" s="4" t="str">
        <f>IFERROR(VLOOKUP(LEFT($A305,6),Data!$A:$F,4,FALSE),"")</f>
        <v>Озерки</v>
      </c>
      <c r="D305" s="4" t="str">
        <f>IFERROR(VLOOKUP(LEFT($A305,6),Data!$A:$F,5,FALSE),"")</f>
        <v>Стрит</v>
      </c>
      <c r="E305" s="4" t="str">
        <f>IFERROR(VLOOKUP(LEFT($A305,6),Data!$A:$F,8,FALSE),"")</f>
        <v/>
      </c>
      <c r="F305" s="4" t="str">
        <f>IFERROR(VLOOKUP(LEFT($A305,6),Data!$A:$F,7,FALSE),"")</f>
        <v/>
      </c>
      <c r="G305" s="4" t="str">
        <f>IFERROR(VLOOKUP(LEFT($A305,6),Data!$A:$F,6,FALSE),"")</f>
        <v>ОФТ</v>
      </c>
      <c r="H305" s="4" t="str">
        <f>IFERROR(VLOOKUP(LEFT($A305,6),Data!$A:$F,9,FALSE),"")</f>
        <v/>
      </c>
      <c r="I305" s="21" t="str">
        <f>IFERROR(VLOOKUP(LEFT($A305,6),Data!$A:$F,10,FALSE),"")</f>
        <v/>
      </c>
      <c r="J305" s="6" t="str">
        <f>IFERROR(VLOOKUP(LEFT($A305,6),Data!$A:$F,13,FALSE),"")</f>
        <v/>
      </c>
      <c r="K305" s="21" t="str">
        <f>IFERROR(VLOOKUP(LEFT($A305,6),Data!$A:$F,14,FALSE),"")</f>
        <v/>
      </c>
      <c r="L305" s="6">
        <v>1</v>
      </c>
      <c r="M305" s="4">
        <v>19259799.75</v>
      </c>
      <c r="N305" s="4">
        <v>51170</v>
      </c>
      <c r="O305" s="4">
        <f t="shared" si="4"/>
        <v>376.38850400625364</v>
      </c>
      <c r="P305" s="56">
        <v>32.9</v>
      </c>
      <c r="Q305" s="27">
        <v>0.43515873053141452</v>
      </c>
      <c r="R305" s="28">
        <v>0.38530655617386039</v>
      </c>
      <c r="S305" s="29">
        <v>0.17953471329472509</v>
      </c>
      <c r="T305" s="8">
        <v>7.6434425E-2</v>
      </c>
      <c r="U305" s="9">
        <v>1.1623792000000001E-2</v>
      </c>
      <c r="V305" s="9">
        <v>1.008213E-2</v>
      </c>
      <c r="W305" s="9">
        <v>8.8685489999999999E-3</v>
      </c>
      <c r="X305" s="9">
        <v>2.4457705999999999E-2</v>
      </c>
      <c r="Y305" s="9">
        <v>4.1298179999999997E-2</v>
      </c>
      <c r="Z305" s="9">
        <v>1.3478821E-2</v>
      </c>
      <c r="AA305" s="9">
        <v>3.4888125999999998E-2</v>
      </c>
      <c r="AB305" s="9">
        <v>6.3701563000000003E-2</v>
      </c>
      <c r="AC305" s="9">
        <v>6.9479604E-2</v>
      </c>
      <c r="AD305" s="9">
        <v>0.113518814</v>
      </c>
      <c r="AE305" s="9">
        <v>3.8503006999999999E-2</v>
      </c>
      <c r="AF305" s="9">
        <v>5.7957963000000001E-2</v>
      </c>
      <c r="AG305" s="9">
        <v>2.5371535000000001E-2</v>
      </c>
      <c r="AH305" s="9">
        <v>1.5546564000000001E-2</v>
      </c>
      <c r="AI305" s="9">
        <v>0.18963042099999999</v>
      </c>
      <c r="AJ305" s="9">
        <v>2.4672549999999998E-3</v>
      </c>
      <c r="AK305" s="9">
        <v>0.100290737</v>
      </c>
      <c r="AL305" s="9">
        <v>1.3240046E-2</v>
      </c>
      <c r="AM305" s="9">
        <v>4.1726471000000001E-2</v>
      </c>
      <c r="AN305" s="9">
        <v>4.8450009999999998E-3</v>
      </c>
      <c r="AO305" s="9">
        <v>3.6833370000000001E-3</v>
      </c>
      <c r="AP305" s="9">
        <v>1.3863511E-2</v>
      </c>
      <c r="AQ305" s="9">
        <v>2.1169456E-2</v>
      </c>
      <c r="AR305" s="10">
        <v>3.8729839999999999E-3</v>
      </c>
    </row>
    <row r="306" spans="1:44" hidden="1" outlineLevel="1" x14ac:dyDescent="0.25">
      <c r="A306" s="52" t="s">
        <v>1936</v>
      </c>
      <c r="B306" s="20" t="str">
        <f>IFERROR(VLOOKUP(LEFT($A306,6),Data!$A:$F,2,FALSE),"")</f>
        <v>БЕ Озерки СЗ</v>
      </c>
      <c r="C306" s="4" t="str">
        <f>IFERROR(VLOOKUP(LEFT($A306,6),Data!$A:$F,4,FALSE),"")</f>
        <v>Озерки</v>
      </c>
      <c r="D306" s="4" t="str">
        <f>IFERROR(VLOOKUP(LEFT($A306,6),Data!$A:$F,5,FALSE),"")</f>
        <v>Стрит</v>
      </c>
      <c r="E306" s="4" t="str">
        <f>IFERROR(VLOOKUP(LEFT($A306,6),Data!$A:$F,8,FALSE),"")</f>
        <v/>
      </c>
      <c r="F306" s="4" t="str">
        <f>IFERROR(VLOOKUP(LEFT($A306,6),Data!$A:$F,7,FALSE),"")</f>
        <v/>
      </c>
      <c r="G306" s="4" t="str">
        <f>IFERROR(VLOOKUP(LEFT($A306,6),Data!$A:$F,6,FALSE),"")</f>
        <v>ОФТ</v>
      </c>
      <c r="H306" s="4" t="str">
        <f>IFERROR(VLOOKUP(LEFT($A306,6),Data!$A:$F,9,FALSE),"")</f>
        <v/>
      </c>
      <c r="I306" s="21" t="str">
        <f>IFERROR(VLOOKUP(LEFT($A306,6),Data!$A:$F,10,FALSE),"")</f>
        <v/>
      </c>
      <c r="J306" s="6" t="str">
        <f>IFERROR(VLOOKUP(LEFT($A306,6),Data!$A:$F,13,FALSE),"")</f>
        <v/>
      </c>
      <c r="K306" s="21" t="str">
        <f>IFERROR(VLOOKUP(LEFT($A306,6),Data!$A:$F,14,FALSE),"")</f>
        <v/>
      </c>
      <c r="L306" s="6">
        <v>1</v>
      </c>
      <c r="M306" s="4">
        <v>10666171.08</v>
      </c>
      <c r="N306" s="4">
        <v>34258</v>
      </c>
      <c r="O306" s="4">
        <f t="shared" si="4"/>
        <v>311.34832973320101</v>
      </c>
      <c r="P306" s="56">
        <v>41.1</v>
      </c>
      <c r="Q306" s="27">
        <v>0.39870419889570108</v>
      </c>
      <c r="R306" s="28">
        <v>0.38948291799588203</v>
      </c>
      <c r="S306" s="29">
        <v>0.21181288310841689</v>
      </c>
      <c r="T306" s="8">
        <v>0.14995239899999999</v>
      </c>
      <c r="U306" s="9">
        <v>1.9170095000000002E-2</v>
      </c>
      <c r="V306" s="9">
        <v>6.9033419999999998E-3</v>
      </c>
      <c r="W306" s="9">
        <v>9.4305989999999996E-3</v>
      </c>
      <c r="X306" s="9">
        <v>2.1283494999999999E-2</v>
      </c>
      <c r="Y306" s="9">
        <v>6.1893181999999998E-2</v>
      </c>
      <c r="Z306" s="9">
        <v>1.7519600999999999E-2</v>
      </c>
      <c r="AA306" s="9">
        <v>3.2919471999999998E-2</v>
      </c>
      <c r="AB306" s="9">
        <v>2.9865062000000001E-2</v>
      </c>
      <c r="AC306" s="9">
        <v>5.7805299999999997E-2</v>
      </c>
      <c r="AD306" s="9">
        <v>0.124577361</v>
      </c>
      <c r="AE306" s="9">
        <v>3.5907201E-2</v>
      </c>
      <c r="AF306" s="9">
        <v>4.1346487000000001E-2</v>
      </c>
      <c r="AG306" s="9">
        <v>2.8675933000000001E-2</v>
      </c>
      <c r="AH306" s="9">
        <v>1.1032123E-2</v>
      </c>
      <c r="AI306" s="9">
        <v>0.18224968</v>
      </c>
      <c r="AJ306" s="9">
        <v>2.6544649999999999E-3</v>
      </c>
      <c r="AK306" s="9">
        <v>6.9206359999999995E-2</v>
      </c>
      <c r="AL306" s="9">
        <v>5.007605E-3</v>
      </c>
      <c r="AM306" s="9">
        <v>3.3823918000000001E-2</v>
      </c>
      <c r="AN306" s="9">
        <v>3.6190060000000001E-3</v>
      </c>
      <c r="AO306" s="9">
        <v>8.3725710000000005E-3</v>
      </c>
      <c r="AP306" s="9">
        <v>1.7244556000000001E-2</v>
      </c>
      <c r="AQ306" s="9">
        <v>1.9303718000000001E-2</v>
      </c>
      <c r="AR306" s="10">
        <v>1.0236471E-2</v>
      </c>
    </row>
    <row r="307" spans="1:44" hidden="1" outlineLevel="1" x14ac:dyDescent="0.25">
      <c r="A307" s="52" t="s">
        <v>1938</v>
      </c>
      <c r="B307" s="20" t="str">
        <f>IFERROR(VLOOKUP(LEFT($A307,6),Data!$A:$F,2,FALSE),"")</f>
        <v>БЕ Озерки СЗ</v>
      </c>
      <c r="C307" s="4" t="str">
        <f>IFERROR(VLOOKUP(LEFT($A307,6),Data!$A:$F,4,FALSE),"")</f>
        <v>Озерки</v>
      </c>
      <c r="D307" s="4" t="str">
        <f>IFERROR(VLOOKUP(LEFT($A307,6),Data!$A:$F,5,FALSE),"")</f>
        <v>Стрит</v>
      </c>
      <c r="E307" s="4" t="str">
        <f>IFERROR(VLOOKUP(LEFT($A307,6),Data!$A:$F,8,FALSE),"")</f>
        <v/>
      </c>
      <c r="F307" s="4" t="str">
        <f>IFERROR(VLOOKUP(LEFT($A307,6),Data!$A:$F,7,FALSE),"")</f>
        <v/>
      </c>
      <c r="G307" s="4" t="str">
        <f>IFERROR(VLOOKUP(LEFT($A307,6),Data!$A:$F,6,FALSE),"")</f>
        <v>ОФТ</v>
      </c>
      <c r="H307" s="4" t="str">
        <f>IFERROR(VLOOKUP(LEFT($A307,6),Data!$A:$F,9,FALSE),"")</f>
        <v/>
      </c>
      <c r="I307" s="21" t="str">
        <f>IFERROR(VLOOKUP(LEFT($A307,6),Data!$A:$F,10,FALSE),"")</f>
        <v/>
      </c>
      <c r="J307" s="6" t="str">
        <f>IFERROR(VLOOKUP(LEFT($A307,6),Data!$A:$F,13,FALSE),"")</f>
        <v/>
      </c>
      <c r="K307" s="21" t="str">
        <f>IFERROR(VLOOKUP(LEFT($A307,6),Data!$A:$F,14,FALSE),"")</f>
        <v/>
      </c>
      <c r="L307" s="6">
        <v>1</v>
      </c>
      <c r="M307" s="4">
        <v>14915801.43</v>
      </c>
      <c r="N307" s="4">
        <v>40181</v>
      </c>
      <c r="O307" s="4">
        <f t="shared" si="4"/>
        <v>371.21528657823347</v>
      </c>
      <c r="P307" s="56">
        <v>36.200000000000003</v>
      </c>
      <c r="Q307" s="27">
        <v>0.44824511406747142</v>
      </c>
      <c r="R307" s="28">
        <v>0.37158518896721832</v>
      </c>
      <c r="S307" s="29">
        <v>0.18016969696531041</v>
      </c>
      <c r="T307" s="8">
        <v>0.108070049</v>
      </c>
      <c r="U307" s="9">
        <v>2.0972678000000002E-2</v>
      </c>
      <c r="V307" s="9">
        <v>1.0023112000000001E-2</v>
      </c>
      <c r="W307" s="9">
        <v>1.9084929E-2</v>
      </c>
      <c r="X307" s="9">
        <v>3.1729647E-2</v>
      </c>
      <c r="Y307" s="9">
        <v>4.2112564999999998E-2</v>
      </c>
      <c r="Z307" s="9">
        <v>1.2333079E-2</v>
      </c>
      <c r="AA307" s="9">
        <v>2.7546126000000001E-2</v>
      </c>
      <c r="AB307" s="9">
        <v>4.0825686E-2</v>
      </c>
      <c r="AC307" s="9">
        <v>5.7109054999999999E-2</v>
      </c>
      <c r="AD307" s="9">
        <v>0.125138897</v>
      </c>
      <c r="AE307" s="9">
        <v>3.6559249000000002E-2</v>
      </c>
      <c r="AF307" s="9">
        <v>4.424053E-2</v>
      </c>
      <c r="AG307" s="9">
        <v>2.2877483000000001E-2</v>
      </c>
      <c r="AH307" s="9">
        <v>1.9714784999999999E-2</v>
      </c>
      <c r="AI307" s="9">
        <v>0.20437623499999999</v>
      </c>
      <c r="AJ307" s="9">
        <v>2.2969599999999998E-3</v>
      </c>
      <c r="AK307" s="9">
        <v>8.5534901999999996E-2</v>
      </c>
      <c r="AL307" s="9">
        <v>7.6320709999999998E-3</v>
      </c>
      <c r="AM307" s="9">
        <v>2.9579793E-2</v>
      </c>
      <c r="AN307" s="9">
        <v>4.6187210000000001E-3</v>
      </c>
      <c r="AO307" s="9">
        <v>4.1037699999999996E-3</v>
      </c>
      <c r="AP307" s="9">
        <v>1.8684479E-2</v>
      </c>
      <c r="AQ307" s="9">
        <v>1.7837228E-2</v>
      </c>
      <c r="AR307" s="10">
        <v>6.9979689999999997E-3</v>
      </c>
    </row>
    <row r="308" spans="1:44" hidden="1" outlineLevel="1" x14ac:dyDescent="0.25">
      <c r="A308" s="52" t="s">
        <v>1940</v>
      </c>
      <c r="B308" s="20" t="str">
        <f>IFERROR(VLOOKUP(LEFT($A308,6),Data!$A:$F,2,FALSE),"")</f>
        <v>БЕ Озерки СЗ</v>
      </c>
      <c r="C308" s="4" t="str">
        <f>IFERROR(VLOOKUP(LEFT($A308,6),Data!$A:$F,4,FALSE),"")</f>
        <v>Озерки</v>
      </c>
      <c r="D308" s="4" t="str">
        <f>IFERROR(VLOOKUP(LEFT($A308,6),Data!$A:$F,5,FALSE),"")</f>
        <v>Стрит</v>
      </c>
      <c r="E308" s="4" t="str">
        <f>IFERROR(VLOOKUP(LEFT($A308,6),Data!$A:$F,8,FALSE),"")</f>
        <v/>
      </c>
      <c r="F308" s="4" t="str">
        <f>IFERROR(VLOOKUP(LEFT($A308,6),Data!$A:$F,7,FALSE),"")</f>
        <v/>
      </c>
      <c r="G308" s="4" t="str">
        <f>IFERROR(VLOOKUP(LEFT($A308,6),Data!$A:$F,6,FALSE),"")</f>
        <v>ОФТ</v>
      </c>
      <c r="H308" s="4" t="str">
        <f>IFERROR(VLOOKUP(LEFT($A308,6),Data!$A:$F,9,FALSE),"")</f>
        <v/>
      </c>
      <c r="I308" s="21" t="str">
        <f>IFERROR(VLOOKUP(LEFT($A308,6),Data!$A:$F,10,FALSE),"")</f>
        <v/>
      </c>
      <c r="J308" s="6" t="str">
        <f>IFERROR(VLOOKUP(LEFT($A308,6),Data!$A:$F,13,FALSE),"")</f>
        <v/>
      </c>
      <c r="K308" s="21" t="str">
        <f>IFERROR(VLOOKUP(LEFT($A308,6),Data!$A:$F,14,FALSE),"")</f>
        <v/>
      </c>
      <c r="L308" s="6">
        <v>1</v>
      </c>
      <c r="M308" s="4">
        <v>10436984.66</v>
      </c>
      <c r="N308" s="4">
        <v>29661</v>
      </c>
      <c r="O308" s="4">
        <f t="shared" si="4"/>
        <v>351.87568389467651</v>
      </c>
      <c r="P308" s="56">
        <v>46.6</v>
      </c>
      <c r="Q308" s="27">
        <v>0.45835734988778681</v>
      </c>
      <c r="R308" s="28">
        <v>0.35882288713749849</v>
      </c>
      <c r="S308" s="29">
        <v>0.18281976297471469</v>
      </c>
      <c r="T308" s="8">
        <v>0.100460613</v>
      </c>
      <c r="U308" s="9">
        <v>1.7421160000000002E-2</v>
      </c>
      <c r="V308" s="9">
        <v>9.116641E-3</v>
      </c>
      <c r="W308" s="9">
        <v>1.6030631E-2</v>
      </c>
      <c r="X308" s="9">
        <v>2.6096831000000001E-2</v>
      </c>
      <c r="Y308" s="9">
        <v>4.7215981999999997E-2</v>
      </c>
      <c r="Z308" s="9">
        <v>1.1816251999999999E-2</v>
      </c>
      <c r="AA308" s="9">
        <v>3.5525580000000001E-2</v>
      </c>
      <c r="AB308" s="9">
        <v>4.1010543000000003E-2</v>
      </c>
      <c r="AC308" s="9">
        <v>5.4233407999999997E-2</v>
      </c>
      <c r="AD308" s="9">
        <v>0.11109516999999999</v>
      </c>
      <c r="AE308" s="9">
        <v>4.1548263000000002E-2</v>
      </c>
      <c r="AF308" s="9">
        <v>5.4447083E-2</v>
      </c>
      <c r="AG308" s="9">
        <v>2.371589E-2</v>
      </c>
      <c r="AH308" s="9">
        <v>1.8074231999999999E-2</v>
      </c>
      <c r="AI308" s="9">
        <v>0.20279800100000001</v>
      </c>
      <c r="AJ308" s="9">
        <v>3.3762509999999998E-3</v>
      </c>
      <c r="AK308" s="9">
        <v>8.3352476999999994E-2</v>
      </c>
      <c r="AL308" s="9">
        <v>1.0689581E-2</v>
      </c>
      <c r="AM308" s="9">
        <v>3.1946693999999998E-2</v>
      </c>
      <c r="AN308" s="9">
        <v>6.1620470000000004E-3</v>
      </c>
      <c r="AO308" s="9">
        <v>5.9041689999999999E-3</v>
      </c>
      <c r="AP308" s="9">
        <v>1.8852691000000001E-2</v>
      </c>
      <c r="AQ308" s="9">
        <v>2.3050547000000001E-2</v>
      </c>
      <c r="AR308" s="10">
        <v>6.0592629999999996E-3</v>
      </c>
    </row>
    <row r="309" spans="1:44" collapsed="1" x14ac:dyDescent="0.25">
      <c r="A309" s="51" t="s">
        <v>1973</v>
      </c>
      <c r="B309" s="45" t="str">
        <f>IFERROR(VLOOKUP(LEFT($A309,6),Data!$A:$F,2,FALSE),"")</f>
        <v/>
      </c>
      <c r="C309" s="46" t="str">
        <f>IFERROR(VLOOKUP(LEFT($A309,6),Data!$A:$F,4,FALSE),"")</f>
        <v/>
      </c>
      <c r="D309" s="46" t="str">
        <f>IFERROR(VLOOKUP(LEFT($A309,6),Data!$A:$F,5,FALSE),"")</f>
        <v/>
      </c>
      <c r="E309" s="46" t="str">
        <f>IFERROR(VLOOKUP(LEFT($A309,6),Data!$A:$F,8,FALSE),"")</f>
        <v/>
      </c>
      <c r="F309" s="46" t="str">
        <f>IFERROR(VLOOKUP(LEFT($A309,6),Data!$A:$F,7,FALSE),"")</f>
        <v/>
      </c>
      <c r="G309" s="46" t="str">
        <f>IFERROR(VLOOKUP(LEFT($A309,6),Data!$A:$F,6,FALSE),"")</f>
        <v/>
      </c>
      <c r="H309" s="46" t="str">
        <f>IFERROR(VLOOKUP(LEFT($A309,6),Data!$A:$F,9,FALSE),"")</f>
        <v/>
      </c>
      <c r="I309" s="47" t="str">
        <f>IFERROR(VLOOKUP(LEFT($A309,6),Data!$A:$F,10,FALSE),"")</f>
        <v/>
      </c>
      <c r="J309" s="17" t="str">
        <f>IFERROR(VLOOKUP(LEFT($A309,6),Data!$A:$F,13,FALSE),"")</f>
        <v/>
      </c>
      <c r="K309" s="47" t="str">
        <f>IFERROR(VLOOKUP(LEFT($A309,6),Data!$A:$F,14,FALSE),"")</f>
        <v/>
      </c>
      <c r="L309" s="17">
        <v>11</v>
      </c>
      <c r="M309" s="46">
        <v>21990031.814545453</v>
      </c>
      <c r="N309" s="46">
        <v>76779.909090909088</v>
      </c>
      <c r="O309" s="46">
        <f t="shared" si="4"/>
        <v>286.40346250617171</v>
      </c>
      <c r="P309" s="55">
        <v>38.345454545454544</v>
      </c>
      <c r="Q309" s="24">
        <v>0.37220223964639898</v>
      </c>
      <c r="R309" s="25">
        <v>0.38376573969218969</v>
      </c>
      <c r="S309" s="26">
        <v>0.24403202066141125</v>
      </c>
      <c r="T309" s="33">
        <v>0.13603468727272727</v>
      </c>
      <c r="U309" s="34">
        <v>1.7417416454545455E-2</v>
      </c>
      <c r="V309" s="34">
        <v>6.4227580909090899E-3</v>
      </c>
      <c r="W309" s="34">
        <v>1.053708709090909E-2</v>
      </c>
      <c r="X309" s="34">
        <v>2.4763700272727274E-2</v>
      </c>
      <c r="Y309" s="34">
        <v>6.7516836636363639E-2</v>
      </c>
      <c r="Z309" s="34">
        <v>1.6726320363636363E-2</v>
      </c>
      <c r="AA309" s="34">
        <v>3.7486315545454549E-2</v>
      </c>
      <c r="AB309" s="34">
        <v>3.3815582727272725E-2</v>
      </c>
      <c r="AC309" s="34">
        <v>6.3797604909090908E-2</v>
      </c>
      <c r="AD309" s="34">
        <v>0.110327118</v>
      </c>
      <c r="AE309" s="34">
        <v>4.8462558636363638E-2</v>
      </c>
      <c r="AF309" s="34">
        <v>4.490837090909091E-2</v>
      </c>
      <c r="AG309" s="34">
        <v>3.0679386727272721E-2</v>
      </c>
      <c r="AH309" s="34">
        <v>1.2057555727272727E-2</v>
      </c>
      <c r="AI309" s="34">
        <v>0.16932435954545452</v>
      </c>
      <c r="AJ309" s="34">
        <v>3.5009120909090907E-3</v>
      </c>
      <c r="AK309" s="34">
        <v>6.7718565727272736E-2</v>
      </c>
      <c r="AL309" s="34">
        <v>1.0569364363636365E-3</v>
      </c>
      <c r="AM309" s="34">
        <v>2.8178036090909096E-2</v>
      </c>
      <c r="AN309" s="34">
        <v>4.1386883636363638E-3</v>
      </c>
      <c r="AO309" s="34">
        <v>1.5921209090909091E-2</v>
      </c>
      <c r="AP309" s="34">
        <v>1.6370205636363634E-2</v>
      </c>
      <c r="AQ309" s="34">
        <v>2.8418327272727275E-2</v>
      </c>
      <c r="AR309" s="35">
        <v>4.4194609999999995E-3</v>
      </c>
    </row>
    <row r="310" spans="1:44" hidden="1" outlineLevel="1" x14ac:dyDescent="0.25">
      <c r="A310" s="52" t="s">
        <v>116</v>
      </c>
      <c r="B310" s="20" t="str">
        <f>IFERROR(VLOOKUP(LEFT($A310,6),Data!$A:$F,2,FALSE),"")</f>
        <v>БЕ Юг</v>
      </c>
      <c r="C310" s="4" t="str">
        <f>IFERROR(VLOOKUP(LEFT($A310,6),Data!$A:$F,4,FALSE),"")</f>
        <v>Озерки</v>
      </c>
      <c r="D310" s="4" t="str">
        <f>IFERROR(VLOOKUP(LEFT($A310,6),Data!$A:$F,5,FALSE),"")</f>
        <v>Стрит</v>
      </c>
      <c r="E310" s="4" t="str">
        <f>IFERROR(VLOOKUP(LEFT($A310,6),Data!$A:$F,8,FALSE),"")</f>
        <v/>
      </c>
      <c r="F310" s="4" t="str">
        <f>IFERROR(VLOOKUP(LEFT($A310,6),Data!$A:$F,7,FALSE),"")</f>
        <v/>
      </c>
      <c r="G310" s="4" t="str">
        <f>IFERROR(VLOOKUP(LEFT($A310,6),Data!$A:$F,6,FALSE),"")</f>
        <v>ЗФТ</v>
      </c>
      <c r="H310" s="4" t="str">
        <f>IFERROR(VLOOKUP(LEFT($A310,6),Data!$A:$F,9,FALSE),"")</f>
        <v/>
      </c>
      <c r="I310" s="21" t="str">
        <f>IFERROR(VLOOKUP(LEFT($A310,6),Data!$A:$F,10,FALSE),"")</f>
        <v/>
      </c>
      <c r="J310" s="6" t="str">
        <f>IFERROR(VLOOKUP(LEFT($A310,6),Data!$A:$F,13,FALSE),"")</f>
        <v/>
      </c>
      <c r="K310" s="21" t="str">
        <f>IFERROR(VLOOKUP(LEFT($A310,6),Data!$A:$F,14,FALSE),"")</f>
        <v/>
      </c>
      <c r="L310" s="6">
        <v>1</v>
      </c>
      <c r="M310" s="4">
        <v>29816772.960000001</v>
      </c>
      <c r="N310" s="4">
        <v>119732</v>
      </c>
      <c r="O310" s="4">
        <f t="shared" si="4"/>
        <v>249.02927337720911</v>
      </c>
      <c r="P310" s="56">
        <v>60.6</v>
      </c>
      <c r="Q310" s="27">
        <v>0.34590327539642302</v>
      </c>
      <c r="R310" s="28">
        <v>0.39139144971852829</v>
      </c>
      <c r="S310" s="29">
        <v>0.26270527488504858</v>
      </c>
      <c r="T310" s="8">
        <v>0.109547224</v>
      </c>
      <c r="U310" s="9">
        <v>1.4754177E-2</v>
      </c>
      <c r="V310" s="9">
        <v>5.3025490000000002E-3</v>
      </c>
      <c r="W310" s="9">
        <v>6.4360700000000003E-3</v>
      </c>
      <c r="X310" s="9">
        <v>3.2780185000000003E-2</v>
      </c>
      <c r="Y310" s="9">
        <v>6.8742148000000003E-2</v>
      </c>
      <c r="Z310" s="9">
        <v>1.3487706E-2</v>
      </c>
      <c r="AA310" s="9">
        <v>3.6294025000000001E-2</v>
      </c>
      <c r="AB310" s="9">
        <v>2.6545078999999999E-2</v>
      </c>
      <c r="AC310" s="9">
        <v>5.7529317000000003E-2</v>
      </c>
      <c r="AD310" s="9">
        <v>0.117033263</v>
      </c>
      <c r="AE310" s="9">
        <v>5.7402575999999997E-2</v>
      </c>
      <c r="AF310" s="9">
        <v>5.0335862000000002E-2</v>
      </c>
      <c r="AG310" s="9">
        <v>4.3271672999999997E-2</v>
      </c>
      <c r="AH310" s="9">
        <v>1.1317723999999999E-2</v>
      </c>
      <c r="AI310" s="9">
        <v>0.17887878500000001</v>
      </c>
      <c r="AJ310" s="9">
        <v>2.6423449999999999E-3</v>
      </c>
      <c r="AK310" s="9">
        <v>5.0536821000000003E-2</v>
      </c>
      <c r="AL310" s="9">
        <v>6.4986800000000006E-5</v>
      </c>
      <c r="AM310" s="9">
        <v>2.8281690000000002E-2</v>
      </c>
      <c r="AN310" s="9">
        <v>5.8804620000000004E-3</v>
      </c>
      <c r="AO310" s="9">
        <v>2.3409155000000001E-2</v>
      </c>
      <c r="AP310" s="9">
        <v>1.1873875000000001E-2</v>
      </c>
      <c r="AQ310" s="9">
        <v>4.1522716000000001E-2</v>
      </c>
      <c r="AR310" s="10">
        <v>6.1295849999999999E-3</v>
      </c>
    </row>
    <row r="311" spans="1:44" hidden="1" outlineLevel="1" x14ac:dyDescent="0.25">
      <c r="A311" s="52" t="s">
        <v>186</v>
      </c>
      <c r="B311" s="20" t="str">
        <f>IFERROR(VLOOKUP(LEFT($A311,6),Data!$A:$F,2,FALSE),"")</f>
        <v>БЕ Центр</v>
      </c>
      <c r="C311" s="4" t="str">
        <f>IFERROR(VLOOKUP(LEFT($A311,6),Data!$A:$F,4,FALSE),"")</f>
        <v>Аптека.ру</v>
      </c>
      <c r="D311" s="4" t="str">
        <f>IFERROR(VLOOKUP(LEFT($A311,6),Data!$A:$F,5,FALSE),"")</f>
        <v>Стрит</v>
      </c>
      <c r="E311" s="4" t="str">
        <f>IFERROR(VLOOKUP(LEFT($A311,6),Data!$A:$F,8,FALSE),"")</f>
        <v/>
      </c>
      <c r="F311" s="4" t="str">
        <f>IFERROR(VLOOKUP(LEFT($A311,6),Data!$A:$F,7,FALSE),"")</f>
        <v/>
      </c>
      <c r="G311" s="4" t="str">
        <f>IFERROR(VLOOKUP(LEFT($A311,6),Data!$A:$F,6,FALSE),"")</f>
        <v>ЗФТ</v>
      </c>
      <c r="H311" s="4" t="str">
        <f>IFERROR(VLOOKUP(LEFT($A311,6),Data!$A:$F,9,FALSE),"")</f>
        <v/>
      </c>
      <c r="I311" s="21" t="str">
        <f>IFERROR(VLOOKUP(LEFT($A311,6),Data!$A:$F,10,FALSE),"")</f>
        <v/>
      </c>
      <c r="J311" s="6" t="str">
        <f>IFERROR(VLOOKUP(LEFT($A311,6),Data!$A:$F,13,FALSE),"")</f>
        <v/>
      </c>
      <c r="K311" s="21" t="str">
        <f>IFERROR(VLOOKUP(LEFT($A311,6),Data!$A:$F,14,FALSE),"")</f>
        <v/>
      </c>
      <c r="L311" s="6">
        <v>1</v>
      </c>
      <c r="M311" s="4">
        <v>12737559.689999999</v>
      </c>
      <c r="N311" s="4">
        <v>55287</v>
      </c>
      <c r="O311" s="4">
        <f t="shared" si="4"/>
        <v>230.38977860979978</v>
      </c>
      <c r="P311" s="56">
        <v>28.7</v>
      </c>
      <c r="Q311" s="27">
        <v>0.34678549974704032</v>
      </c>
      <c r="R311" s="28">
        <v>0.38096820736124848</v>
      </c>
      <c r="S311" s="29">
        <v>0.27224629289171121</v>
      </c>
      <c r="T311" s="8">
        <v>0.120757922</v>
      </c>
      <c r="U311" s="9">
        <v>1.6425800000000001E-2</v>
      </c>
      <c r="V311" s="9">
        <v>4.7818519999999996E-3</v>
      </c>
      <c r="W311" s="9">
        <v>3.4293040000000002E-3</v>
      </c>
      <c r="X311" s="9">
        <v>2.9799572E-2</v>
      </c>
      <c r="Y311" s="9">
        <v>7.3519313000000003E-2</v>
      </c>
      <c r="Z311" s="9">
        <v>1.8891067000000001E-2</v>
      </c>
      <c r="AA311" s="9">
        <v>3.5421277000000001E-2</v>
      </c>
      <c r="AB311" s="9">
        <v>5.3279471000000002E-2</v>
      </c>
      <c r="AC311" s="9">
        <v>5.6650407E-2</v>
      </c>
      <c r="AD311" s="9">
        <v>9.0352692999999998E-2</v>
      </c>
      <c r="AE311" s="9">
        <v>4.9187694999999997E-2</v>
      </c>
      <c r="AF311" s="9">
        <v>4.3443030000000001E-2</v>
      </c>
      <c r="AG311" s="9">
        <v>2.7954805999999999E-2</v>
      </c>
      <c r="AH311" s="9">
        <v>1.2374461E-2</v>
      </c>
      <c r="AI311" s="9">
        <v>0.17640699500000001</v>
      </c>
      <c r="AJ311" s="9">
        <v>3.1163470000000002E-3</v>
      </c>
      <c r="AK311" s="9">
        <v>7.1042753E-2</v>
      </c>
      <c r="AL311" s="9">
        <v>3.2282699999999998E-4</v>
      </c>
      <c r="AM311" s="9">
        <v>3.5999371000000002E-2</v>
      </c>
      <c r="AN311" s="9">
        <v>3.81921E-3</v>
      </c>
      <c r="AO311" s="9">
        <v>1.0208142E-2</v>
      </c>
      <c r="AP311" s="9">
        <v>1.4713811E-2</v>
      </c>
      <c r="AQ311" s="9">
        <v>3.9917537000000003E-2</v>
      </c>
      <c r="AR311" s="10">
        <v>8.1843369999999999E-3</v>
      </c>
    </row>
    <row r="312" spans="1:44" hidden="1" outlineLevel="1" x14ac:dyDescent="0.25">
      <c r="A312" s="52" t="s">
        <v>897</v>
      </c>
      <c r="B312" s="20" t="str">
        <f>IFERROR(VLOOKUP(LEFT($A312,6),Data!$A:$F,2,FALSE),"")</f>
        <v>БЕ Ниж.Новгород</v>
      </c>
      <c r="C312" s="4" t="str">
        <f>IFERROR(VLOOKUP(LEFT($A312,6),Data!$A:$F,4,FALSE),"")</f>
        <v>Озерки</v>
      </c>
      <c r="D312" s="4" t="str">
        <f>IFERROR(VLOOKUP(LEFT($A312,6),Data!$A:$F,5,FALSE),"")</f>
        <v>Стрит</v>
      </c>
      <c r="E312" s="4" t="str">
        <f>IFERROR(VLOOKUP(LEFT($A312,6),Data!$A:$F,8,FALSE),"")</f>
        <v/>
      </c>
      <c r="F312" s="4" t="str">
        <f>IFERROR(VLOOKUP(LEFT($A312,6),Data!$A:$F,7,FALSE),"")</f>
        <v/>
      </c>
      <c r="G312" s="4" t="str">
        <f>IFERROR(VLOOKUP(LEFT($A312,6),Data!$A:$F,6,FALSE),"")</f>
        <v>ЗФТ</v>
      </c>
      <c r="H312" s="4" t="str">
        <f>IFERROR(VLOOKUP(LEFT($A312,6),Data!$A:$F,9,FALSE),"")</f>
        <v/>
      </c>
      <c r="I312" s="21" t="str">
        <f>IFERROR(VLOOKUP(LEFT($A312,6),Data!$A:$F,10,FALSE),"")</f>
        <v/>
      </c>
      <c r="J312" s="6" t="str">
        <f>IFERROR(VLOOKUP(LEFT($A312,6),Data!$A:$F,13,FALSE),"")</f>
        <v/>
      </c>
      <c r="K312" s="21" t="str">
        <f>IFERROR(VLOOKUP(LEFT($A312,6),Data!$A:$F,14,FALSE),"")</f>
        <v/>
      </c>
      <c r="L312" s="6">
        <v>1</v>
      </c>
      <c r="M312" s="4">
        <v>9013675.2599999998</v>
      </c>
      <c r="N312" s="4">
        <v>32225</v>
      </c>
      <c r="O312" s="4">
        <f t="shared" si="4"/>
        <v>279.71063646237394</v>
      </c>
      <c r="P312" s="56">
        <v>37.700000000000003</v>
      </c>
      <c r="Q312" s="27">
        <v>0.36769680729850218</v>
      </c>
      <c r="R312" s="28">
        <v>0.39256342153120322</v>
      </c>
      <c r="S312" s="29">
        <v>0.2397397711702946</v>
      </c>
      <c r="T312" s="8">
        <v>0.110634227</v>
      </c>
      <c r="U312" s="9">
        <v>1.1511230000000001E-2</v>
      </c>
      <c r="V312" s="9">
        <v>9.8227000000000002E-3</v>
      </c>
      <c r="W312" s="9">
        <v>3.9040250000000002E-3</v>
      </c>
      <c r="X312" s="9">
        <v>2.2254177E-2</v>
      </c>
      <c r="Y312" s="9">
        <v>0.13316302199999999</v>
      </c>
      <c r="Z312" s="9">
        <v>1.4215864E-2</v>
      </c>
      <c r="AA312" s="9">
        <v>4.0921774000000001E-2</v>
      </c>
      <c r="AB312" s="9">
        <v>2.4810691999999999E-2</v>
      </c>
      <c r="AC312" s="9">
        <v>6.5845377999999996E-2</v>
      </c>
      <c r="AD312" s="9">
        <v>0.110870655</v>
      </c>
      <c r="AE312" s="9">
        <v>4.3862894999999999E-2</v>
      </c>
      <c r="AF312" s="9">
        <v>4.8647267000000001E-2</v>
      </c>
      <c r="AG312" s="9">
        <v>4.2523257000000002E-2</v>
      </c>
      <c r="AH312" s="9">
        <v>9.4781910000000004E-3</v>
      </c>
      <c r="AI312" s="9">
        <v>0.14444947</v>
      </c>
      <c r="AJ312" s="9">
        <v>2.800603E-3</v>
      </c>
      <c r="AK312" s="9">
        <v>6.0593505999999998E-2</v>
      </c>
      <c r="AL312" s="9">
        <v>0</v>
      </c>
      <c r="AM312" s="9">
        <v>2.6207825000000001E-2</v>
      </c>
      <c r="AN312" s="9">
        <v>3.879721E-3</v>
      </c>
      <c r="AO312" s="9">
        <v>1.9289575999999999E-2</v>
      </c>
      <c r="AP312" s="9">
        <v>1.3132501E-2</v>
      </c>
      <c r="AQ312" s="9">
        <v>3.2322136000000001E-2</v>
      </c>
      <c r="AR312" s="10">
        <v>4.8593109999999998E-3</v>
      </c>
    </row>
    <row r="313" spans="1:44" hidden="1" outlineLevel="1" x14ac:dyDescent="0.25">
      <c r="A313" s="52" t="s">
        <v>1168</v>
      </c>
      <c r="B313" s="20" t="str">
        <f>IFERROR(VLOOKUP(LEFT($A313,6),Data!$A:$F,2,FALSE),"")</f>
        <v>БЕ Сибирь</v>
      </c>
      <c r="C313" s="4" t="str">
        <f>IFERROR(VLOOKUP(LEFT($A313,6),Data!$A:$F,4,FALSE),"")</f>
        <v>Озерки</v>
      </c>
      <c r="D313" s="4" t="str">
        <f>IFERROR(VLOOKUP(LEFT($A313,6),Data!$A:$F,5,FALSE),"")</f>
        <v>Стрит</v>
      </c>
      <c r="E313" s="4" t="str">
        <f>IFERROR(VLOOKUP(LEFT($A313,6),Data!$A:$F,8,FALSE),"")</f>
        <v/>
      </c>
      <c r="F313" s="4" t="str">
        <f>IFERROR(VLOOKUP(LEFT($A313,6),Data!$A:$F,7,FALSE),"")</f>
        <v/>
      </c>
      <c r="G313" s="4" t="str">
        <f>IFERROR(VLOOKUP(LEFT($A313,6),Data!$A:$F,6,FALSE),"")</f>
        <v>ЗФТ</v>
      </c>
      <c r="H313" s="4" t="str">
        <f>IFERROR(VLOOKUP(LEFT($A313,6),Data!$A:$F,9,FALSE),"")</f>
        <v/>
      </c>
      <c r="I313" s="21" t="str">
        <f>IFERROR(VLOOKUP(LEFT($A313,6),Data!$A:$F,10,FALSE),"")</f>
        <v/>
      </c>
      <c r="J313" s="6" t="str">
        <f>IFERROR(VLOOKUP(LEFT($A313,6),Data!$A:$F,13,FALSE),"")</f>
        <v/>
      </c>
      <c r="K313" s="21" t="str">
        <f>IFERROR(VLOOKUP(LEFT($A313,6),Data!$A:$F,14,FALSE),"")</f>
        <v/>
      </c>
      <c r="L313" s="6">
        <v>1</v>
      </c>
      <c r="M313" s="4">
        <v>36488169.280000001</v>
      </c>
      <c r="N313" s="4">
        <v>120047</v>
      </c>
      <c r="O313" s="4">
        <f t="shared" si="4"/>
        <v>303.94903062967006</v>
      </c>
      <c r="P313" s="56">
        <v>23</v>
      </c>
      <c r="Q313" s="27">
        <v>0.38339370819568708</v>
      </c>
      <c r="R313" s="28">
        <v>0.37976698676446918</v>
      </c>
      <c r="S313" s="29">
        <v>0.2368393050398436</v>
      </c>
      <c r="T313" s="8">
        <v>0.137224602</v>
      </c>
      <c r="U313" s="9">
        <v>1.9556120999999999E-2</v>
      </c>
      <c r="V313" s="9">
        <v>7.4909579999999998E-3</v>
      </c>
      <c r="W313" s="9">
        <v>1.4252147999999999E-2</v>
      </c>
      <c r="X313" s="9">
        <v>2.4514323000000001E-2</v>
      </c>
      <c r="Y313" s="9">
        <v>5.6933868999999998E-2</v>
      </c>
      <c r="Z313" s="9">
        <v>1.5862366999999999E-2</v>
      </c>
      <c r="AA313" s="9">
        <v>4.0160730999999998E-2</v>
      </c>
      <c r="AB313" s="9">
        <v>3.2311764999999999E-2</v>
      </c>
      <c r="AC313" s="9">
        <v>6.4939577999999998E-2</v>
      </c>
      <c r="AD313" s="9">
        <v>0.116584772</v>
      </c>
      <c r="AE313" s="9">
        <v>4.4907619000000003E-2</v>
      </c>
      <c r="AF313" s="9">
        <v>3.7683685000000001E-2</v>
      </c>
      <c r="AG313" s="9">
        <v>2.7446189999999999E-2</v>
      </c>
      <c r="AH313" s="9">
        <v>1.3227196E-2</v>
      </c>
      <c r="AI313" s="9">
        <v>0.17572766000000001</v>
      </c>
      <c r="AJ313" s="9">
        <v>3.1740240000000001E-3</v>
      </c>
      <c r="AK313" s="9">
        <v>7.5991658000000004E-2</v>
      </c>
      <c r="AL313" s="9">
        <v>1.32929E-4</v>
      </c>
      <c r="AM313" s="9">
        <v>2.9234222000000001E-2</v>
      </c>
      <c r="AN313" s="9">
        <v>4.1607440000000001E-3</v>
      </c>
      <c r="AO313" s="9">
        <v>1.453403E-2</v>
      </c>
      <c r="AP313" s="9">
        <v>1.6005228999999999E-2</v>
      </c>
      <c r="AQ313" s="9">
        <v>2.5368885000000001E-2</v>
      </c>
      <c r="AR313" s="10">
        <v>2.5746969999999999E-3</v>
      </c>
    </row>
    <row r="314" spans="1:44" hidden="1" outlineLevel="1" x14ac:dyDescent="0.25">
      <c r="A314" s="52" t="s">
        <v>1178</v>
      </c>
      <c r="B314" s="20" t="str">
        <f>IFERROR(VLOOKUP(LEFT($A314,6),Data!$A:$F,2,FALSE),"")</f>
        <v>БЕ Сибирь</v>
      </c>
      <c r="C314" s="4" t="str">
        <f>IFERROR(VLOOKUP(LEFT($A314,6),Data!$A:$F,4,FALSE),"")</f>
        <v>Озерки</v>
      </c>
      <c r="D314" s="4" t="str">
        <f>IFERROR(VLOOKUP(LEFT($A314,6),Data!$A:$F,5,FALSE),"")</f>
        <v>Стрит</v>
      </c>
      <c r="E314" s="4" t="str">
        <f>IFERROR(VLOOKUP(LEFT($A314,6),Data!$A:$F,8,FALSE),"")</f>
        <v/>
      </c>
      <c r="F314" s="4" t="str">
        <f>IFERROR(VLOOKUP(LEFT($A314,6),Data!$A:$F,7,FALSE),"")</f>
        <v/>
      </c>
      <c r="G314" s="4" t="str">
        <f>IFERROR(VLOOKUP(LEFT($A314,6),Data!$A:$F,6,FALSE),"")</f>
        <v>ЗФТ</v>
      </c>
      <c r="H314" s="4" t="str">
        <f>IFERROR(VLOOKUP(LEFT($A314,6),Data!$A:$F,9,FALSE),"")</f>
        <v/>
      </c>
      <c r="I314" s="21" t="str">
        <f>IFERROR(VLOOKUP(LEFT($A314,6),Data!$A:$F,10,FALSE),"")</f>
        <v/>
      </c>
      <c r="J314" s="6" t="str">
        <f>IFERROR(VLOOKUP(LEFT($A314,6),Data!$A:$F,13,FALSE),"")</f>
        <v/>
      </c>
      <c r="K314" s="21" t="str">
        <f>IFERROR(VLOOKUP(LEFT($A314,6),Data!$A:$F,14,FALSE),"")</f>
        <v/>
      </c>
      <c r="L314" s="6">
        <v>1</v>
      </c>
      <c r="M314" s="4">
        <v>11541863.58</v>
      </c>
      <c r="N314" s="4">
        <v>41235</v>
      </c>
      <c r="O314" s="4">
        <f t="shared" si="4"/>
        <v>279.90453692251731</v>
      </c>
      <c r="P314" s="56">
        <v>26</v>
      </c>
      <c r="Q314" s="27">
        <v>0.36959885421711758</v>
      </c>
      <c r="R314" s="28">
        <v>0.37915450785777122</v>
      </c>
      <c r="S314" s="29">
        <v>0.25124663792511109</v>
      </c>
      <c r="T314" s="8">
        <v>0.153226694</v>
      </c>
      <c r="U314" s="9">
        <v>1.4796102E-2</v>
      </c>
      <c r="V314" s="9">
        <v>4.0101609999999999E-3</v>
      </c>
      <c r="W314" s="9">
        <v>9.9734369999999999E-3</v>
      </c>
      <c r="X314" s="9">
        <v>2.4942549000000001E-2</v>
      </c>
      <c r="Y314" s="9">
        <v>5.8647679000000001E-2</v>
      </c>
      <c r="Z314" s="9">
        <v>1.7278135999999999E-2</v>
      </c>
      <c r="AA314" s="9">
        <v>3.5124137E-2</v>
      </c>
      <c r="AB314" s="9">
        <v>4.2325802000000003E-2</v>
      </c>
      <c r="AC314" s="9">
        <v>6.1707439000000003E-2</v>
      </c>
      <c r="AD314" s="9">
        <v>0.117083064</v>
      </c>
      <c r="AE314" s="9">
        <v>4.8098486000000003E-2</v>
      </c>
      <c r="AF314" s="9">
        <v>3.8200732000000001E-2</v>
      </c>
      <c r="AG314" s="9">
        <v>2.6273317000000001E-2</v>
      </c>
      <c r="AH314" s="9">
        <v>1.0140694E-2</v>
      </c>
      <c r="AI314" s="9">
        <v>0.165068677</v>
      </c>
      <c r="AJ314" s="9">
        <v>2.2828409999999999E-3</v>
      </c>
      <c r="AK314" s="9">
        <v>7.5442959000000004E-2</v>
      </c>
      <c r="AL314" s="9">
        <v>6.6957599999999996E-4</v>
      </c>
      <c r="AM314" s="9">
        <v>2.1576320999999999E-2</v>
      </c>
      <c r="AN314" s="9">
        <v>3.0643340000000002E-3</v>
      </c>
      <c r="AO314" s="9">
        <v>1.8266462000000001E-2</v>
      </c>
      <c r="AP314" s="9">
        <v>1.8211119000000001E-2</v>
      </c>
      <c r="AQ314" s="9">
        <v>3.0049774000000001E-2</v>
      </c>
      <c r="AR314" s="10">
        <v>3.5395090000000001E-3</v>
      </c>
    </row>
    <row r="315" spans="1:44" hidden="1" outlineLevel="1" x14ac:dyDescent="0.25">
      <c r="A315" s="52" t="s">
        <v>1252</v>
      </c>
      <c r="B315" s="20" t="str">
        <f>IFERROR(VLOOKUP(LEFT($A315,6),Data!$A:$F,2,FALSE),"")</f>
        <v>БЕ Сибирь</v>
      </c>
      <c r="C315" s="4" t="str">
        <f>IFERROR(VLOOKUP(LEFT($A315,6),Data!$A:$F,4,FALSE),"")</f>
        <v>Озерки</v>
      </c>
      <c r="D315" s="4" t="str">
        <f>IFERROR(VLOOKUP(LEFT($A315,6),Data!$A:$F,5,FALSE),"")</f>
        <v>Стрит</v>
      </c>
      <c r="E315" s="4" t="str">
        <f>IFERROR(VLOOKUP(LEFT($A315,6),Data!$A:$F,8,FALSE),"")</f>
        <v/>
      </c>
      <c r="F315" s="4" t="str">
        <f>IFERROR(VLOOKUP(LEFT($A315,6),Data!$A:$F,7,FALSE),"")</f>
        <v/>
      </c>
      <c r="G315" s="4" t="str">
        <f>IFERROR(VLOOKUP(LEFT($A315,6),Data!$A:$F,6,FALSE),"")</f>
        <v>ЗФТ</v>
      </c>
      <c r="H315" s="4" t="str">
        <f>IFERROR(VLOOKUP(LEFT($A315,6),Data!$A:$F,9,FALSE),"")</f>
        <v/>
      </c>
      <c r="I315" s="21" t="str">
        <f>IFERROR(VLOOKUP(LEFT($A315,6),Data!$A:$F,10,FALSE),"")</f>
        <v/>
      </c>
      <c r="J315" s="6" t="str">
        <f>IFERROR(VLOOKUP(LEFT($A315,6),Data!$A:$F,13,FALSE),"")</f>
        <v/>
      </c>
      <c r="K315" s="21" t="str">
        <f>IFERROR(VLOOKUP(LEFT($A315,6),Data!$A:$F,14,FALSE),"")</f>
        <v/>
      </c>
      <c r="L315" s="6">
        <v>1</v>
      </c>
      <c r="M315" s="4">
        <v>17933978.719999999</v>
      </c>
      <c r="N315" s="4">
        <v>66469</v>
      </c>
      <c r="O315" s="4">
        <f t="shared" si="4"/>
        <v>269.80966646105702</v>
      </c>
      <c r="P315" s="56">
        <v>15</v>
      </c>
      <c r="Q315" s="27">
        <v>0.37772779736059248</v>
      </c>
      <c r="R315" s="28">
        <v>0.38500792739157719</v>
      </c>
      <c r="S315" s="29">
        <v>0.23726427524783031</v>
      </c>
      <c r="T315" s="8">
        <v>0.1201009</v>
      </c>
      <c r="U315" s="9">
        <v>1.7724515E-2</v>
      </c>
      <c r="V315" s="9">
        <v>5.8881990000000002E-3</v>
      </c>
      <c r="W315" s="9">
        <v>1.3132945E-2</v>
      </c>
      <c r="X315" s="9">
        <v>2.3959577999999999E-2</v>
      </c>
      <c r="Y315" s="9">
        <v>5.3071437999999999E-2</v>
      </c>
      <c r="Z315" s="9">
        <v>1.7280627E-2</v>
      </c>
      <c r="AA315" s="9">
        <v>3.2105615999999997E-2</v>
      </c>
      <c r="AB315" s="9">
        <v>3.7882798000000002E-2</v>
      </c>
      <c r="AC315" s="9">
        <v>5.5007594999999999E-2</v>
      </c>
      <c r="AD315" s="9">
        <v>0.111924306</v>
      </c>
      <c r="AE315" s="9">
        <v>5.4873557000000003E-2</v>
      </c>
      <c r="AF315" s="9">
        <v>4.2440286000000001E-2</v>
      </c>
      <c r="AG315" s="9">
        <v>2.9004372E-2</v>
      </c>
      <c r="AH315" s="9">
        <v>1.5887865000000001E-2</v>
      </c>
      <c r="AI315" s="9">
        <v>0.203392093</v>
      </c>
      <c r="AJ315" s="9">
        <v>2.985363E-3</v>
      </c>
      <c r="AK315" s="9">
        <v>7.3443204999999998E-2</v>
      </c>
      <c r="AL315" s="9">
        <v>8.8171799999999995E-5</v>
      </c>
      <c r="AM315" s="9">
        <v>2.8492480000000001E-2</v>
      </c>
      <c r="AN315" s="9">
        <v>2.9740019999999999E-3</v>
      </c>
      <c r="AO315" s="9">
        <v>9.1993749999999992E-3</v>
      </c>
      <c r="AP315" s="9">
        <v>1.3022084999999999E-2</v>
      </c>
      <c r="AQ315" s="9">
        <v>2.9902196999999998E-2</v>
      </c>
      <c r="AR315" s="10">
        <v>6.2164309999999997E-3</v>
      </c>
    </row>
    <row r="316" spans="1:44" hidden="1" outlineLevel="1" x14ac:dyDescent="0.25">
      <c r="A316" s="52" t="s">
        <v>1752</v>
      </c>
      <c r="B316" s="20" t="str">
        <f>IFERROR(VLOOKUP(LEFT($A316,6),Data!$A:$F,2,FALSE),"")</f>
        <v>БЕ Озерки СЗ</v>
      </c>
      <c r="C316" s="4" t="str">
        <f>IFERROR(VLOOKUP(LEFT($A316,6),Data!$A:$F,4,FALSE),"")</f>
        <v>Озерки</v>
      </c>
      <c r="D316" s="4" t="str">
        <f>IFERROR(VLOOKUP(LEFT($A316,6),Data!$A:$F,5,FALSE),"")</f>
        <v>Стрит</v>
      </c>
      <c r="E316" s="4" t="str">
        <f>IFERROR(VLOOKUP(LEFT($A316,6),Data!$A:$F,8,FALSE),"")</f>
        <v/>
      </c>
      <c r="F316" s="4" t="str">
        <f>IFERROR(VLOOKUP(LEFT($A316,6),Data!$A:$F,7,FALSE),"")</f>
        <v/>
      </c>
      <c r="G316" s="4" t="str">
        <f>IFERROR(VLOOKUP(LEFT($A316,6),Data!$A:$F,6,FALSE),"")</f>
        <v>ЗФТ</v>
      </c>
      <c r="H316" s="4" t="str">
        <f>IFERROR(VLOOKUP(LEFT($A316,6),Data!$A:$F,9,FALSE),"")</f>
        <v/>
      </c>
      <c r="I316" s="21" t="str">
        <f>IFERROR(VLOOKUP(LEFT($A316,6),Data!$A:$F,10,FALSE),"")</f>
        <v/>
      </c>
      <c r="J316" s="6" t="str">
        <f>IFERROR(VLOOKUP(LEFT($A316,6),Data!$A:$F,13,FALSE),"")</f>
        <v/>
      </c>
      <c r="K316" s="21" t="str">
        <f>IFERROR(VLOOKUP(LEFT($A316,6),Data!$A:$F,14,FALSE),"")</f>
        <v/>
      </c>
      <c r="L316" s="6">
        <v>1</v>
      </c>
      <c r="M316" s="4">
        <v>36422333.280000001</v>
      </c>
      <c r="N316" s="4">
        <v>124035</v>
      </c>
      <c r="O316" s="4">
        <f t="shared" si="4"/>
        <v>293.64561035191679</v>
      </c>
      <c r="P316" s="56">
        <v>45.2</v>
      </c>
      <c r="Q316" s="27">
        <v>0.37652584983066179</v>
      </c>
      <c r="R316" s="28">
        <v>0.38998740247399749</v>
      </c>
      <c r="S316" s="29">
        <v>0.2334867476953407</v>
      </c>
      <c r="T316" s="8">
        <v>0.15164287700000001</v>
      </c>
      <c r="U316" s="9">
        <v>1.54167E-2</v>
      </c>
      <c r="V316" s="9">
        <v>7.8883860000000007E-3</v>
      </c>
      <c r="W316" s="9">
        <v>1.2976128999999999E-2</v>
      </c>
      <c r="X316" s="9">
        <v>2.4755233000000001E-2</v>
      </c>
      <c r="Y316" s="9">
        <v>6.1195277999999999E-2</v>
      </c>
      <c r="Z316" s="9">
        <v>1.9544223999999999E-2</v>
      </c>
      <c r="AA316" s="9">
        <v>3.4144439999999998E-2</v>
      </c>
      <c r="AB316" s="9">
        <v>2.9116461E-2</v>
      </c>
      <c r="AC316" s="9">
        <v>6.6605906000000006E-2</v>
      </c>
      <c r="AD316" s="9">
        <v>0.106633328</v>
      </c>
      <c r="AE316" s="9">
        <v>4.9231572000000001E-2</v>
      </c>
      <c r="AF316" s="9">
        <v>4.1718966000000003E-2</v>
      </c>
      <c r="AG316" s="9">
        <v>2.8638576999999998E-2</v>
      </c>
      <c r="AH316" s="9">
        <v>1.1576960000000001E-2</v>
      </c>
      <c r="AI316" s="9">
        <v>0.186636834</v>
      </c>
      <c r="AJ316" s="9">
        <v>5.6496200000000002E-3</v>
      </c>
      <c r="AK316" s="9">
        <v>5.9301584999999997E-2</v>
      </c>
      <c r="AL316" s="9">
        <v>3.6399010000000001E-3</v>
      </c>
      <c r="AM316" s="9">
        <v>1.9175549E-2</v>
      </c>
      <c r="AN316" s="9">
        <v>3.2654910000000001E-3</v>
      </c>
      <c r="AO316" s="9">
        <v>1.4980146999999999E-2</v>
      </c>
      <c r="AP316" s="9">
        <v>2.3415031999999999E-2</v>
      </c>
      <c r="AQ316" s="9">
        <v>2.0006240000000002E-2</v>
      </c>
      <c r="AR316" s="10">
        <v>2.8445660000000002E-3</v>
      </c>
    </row>
    <row r="317" spans="1:44" hidden="1" outlineLevel="1" x14ac:dyDescent="0.25">
      <c r="A317" s="52" t="s">
        <v>1764</v>
      </c>
      <c r="B317" s="20" t="str">
        <f>IFERROR(VLOOKUP(LEFT($A317,6),Data!$A:$F,2,FALSE),"")</f>
        <v>БЕ Озерки СЗ</v>
      </c>
      <c r="C317" s="4" t="str">
        <f>IFERROR(VLOOKUP(LEFT($A317,6),Data!$A:$F,4,FALSE),"")</f>
        <v>Озерки</v>
      </c>
      <c r="D317" s="4" t="str">
        <f>IFERROR(VLOOKUP(LEFT($A317,6),Data!$A:$F,5,FALSE),"")</f>
        <v>Стрит</v>
      </c>
      <c r="E317" s="4" t="str">
        <f>IFERROR(VLOOKUP(LEFT($A317,6),Data!$A:$F,8,FALSE),"")</f>
        <v/>
      </c>
      <c r="F317" s="4" t="str">
        <f>IFERROR(VLOOKUP(LEFT($A317,6),Data!$A:$F,7,FALSE),"")</f>
        <v/>
      </c>
      <c r="G317" s="4" t="str">
        <f>IFERROR(VLOOKUP(LEFT($A317,6),Data!$A:$F,6,FALSE),"")</f>
        <v>ЗФТ</v>
      </c>
      <c r="H317" s="4" t="str">
        <f>IFERROR(VLOOKUP(LEFT($A317,6),Data!$A:$F,9,FALSE),"")</f>
        <v/>
      </c>
      <c r="I317" s="21" t="str">
        <f>IFERROR(VLOOKUP(LEFT($A317,6),Data!$A:$F,10,FALSE),"")</f>
        <v/>
      </c>
      <c r="J317" s="6" t="str">
        <f>IFERROR(VLOOKUP(LEFT($A317,6),Data!$A:$F,13,FALSE),"")</f>
        <v/>
      </c>
      <c r="K317" s="21" t="str">
        <f>IFERROR(VLOOKUP(LEFT($A317,6),Data!$A:$F,14,FALSE),"")</f>
        <v/>
      </c>
      <c r="L317" s="6">
        <v>1</v>
      </c>
      <c r="M317" s="4">
        <v>27597940.129999999</v>
      </c>
      <c r="N317" s="4">
        <v>88378</v>
      </c>
      <c r="O317" s="4">
        <f t="shared" si="4"/>
        <v>312.27160752676002</v>
      </c>
      <c r="P317" s="56">
        <v>61.3</v>
      </c>
      <c r="Q317" s="27">
        <v>0.38118390589464451</v>
      </c>
      <c r="R317" s="28">
        <v>0.38872236830129592</v>
      </c>
      <c r="S317" s="29">
        <v>0.2300937258040596</v>
      </c>
      <c r="T317" s="8">
        <v>0.162101674</v>
      </c>
      <c r="U317" s="9">
        <v>2.6698377999999998E-2</v>
      </c>
      <c r="V317" s="9">
        <v>9.0603720000000006E-3</v>
      </c>
      <c r="W317" s="9">
        <v>1.3028378E-2</v>
      </c>
      <c r="X317" s="9">
        <v>2.0871358E-2</v>
      </c>
      <c r="Y317" s="9">
        <v>5.6166102000000002E-2</v>
      </c>
      <c r="Z317" s="9">
        <v>1.5491344000000001E-2</v>
      </c>
      <c r="AA317" s="9">
        <v>4.1364039999999998E-2</v>
      </c>
      <c r="AB317" s="9">
        <v>3.6650521999999998E-2</v>
      </c>
      <c r="AC317" s="9">
        <v>6.6085700999999997E-2</v>
      </c>
      <c r="AD317" s="9">
        <v>0.110393642</v>
      </c>
      <c r="AE317" s="9">
        <v>4.5027091999999998E-2</v>
      </c>
      <c r="AF317" s="9">
        <v>4.6523065000000002E-2</v>
      </c>
      <c r="AG317" s="9">
        <v>2.7776813000000001E-2</v>
      </c>
      <c r="AH317" s="9">
        <v>1.2311931E-2</v>
      </c>
      <c r="AI317" s="9">
        <v>0.13987549899999999</v>
      </c>
      <c r="AJ317" s="9">
        <v>2.898182E-3</v>
      </c>
      <c r="AK317" s="9">
        <v>6.9436346999999995E-2</v>
      </c>
      <c r="AL317" s="9">
        <v>6.5826899999999995E-4</v>
      </c>
      <c r="AM317" s="9">
        <v>3.0557055999999999E-2</v>
      </c>
      <c r="AN317" s="9">
        <v>5.0031540000000001E-3</v>
      </c>
      <c r="AO317" s="9">
        <v>1.7840986999999999E-2</v>
      </c>
      <c r="AP317" s="9">
        <v>1.9523879000000001E-2</v>
      </c>
      <c r="AQ317" s="9">
        <v>1.9970440999999998E-2</v>
      </c>
      <c r="AR317" s="10">
        <v>4.6857729999999998E-3</v>
      </c>
    </row>
    <row r="318" spans="1:44" hidden="1" outlineLevel="1" x14ac:dyDescent="0.25">
      <c r="A318" s="52" t="s">
        <v>1782</v>
      </c>
      <c r="B318" s="20" t="str">
        <f>IFERROR(VLOOKUP(LEFT($A318,6),Data!$A:$F,2,FALSE),"")</f>
        <v>БЕ Сибирь</v>
      </c>
      <c r="C318" s="4" t="str">
        <f>IFERROR(VLOOKUP(LEFT($A318,6),Data!$A:$F,4,FALSE),"")</f>
        <v>Озерки</v>
      </c>
      <c r="D318" s="4" t="str">
        <f>IFERROR(VLOOKUP(LEFT($A318,6),Data!$A:$F,5,FALSE),"")</f>
        <v>Другое</v>
      </c>
      <c r="E318" s="4" t="str">
        <f>IFERROR(VLOOKUP(LEFT($A318,6),Data!$A:$F,8,FALSE),"")</f>
        <v/>
      </c>
      <c r="F318" s="4" t="str">
        <f>IFERROR(VLOOKUP(LEFT($A318,6),Data!$A:$F,7,FALSE),"")</f>
        <v/>
      </c>
      <c r="G318" s="4" t="str">
        <f>IFERROR(VLOOKUP(LEFT($A318,6),Data!$A:$F,6,FALSE),"")</f>
        <v>ЗФТ</v>
      </c>
      <c r="H318" s="4" t="str">
        <f>IFERROR(VLOOKUP(LEFT($A318,6),Data!$A:$F,9,FALSE),"")</f>
        <v/>
      </c>
      <c r="I318" s="21" t="str">
        <f>IFERROR(VLOOKUP(LEFT($A318,6),Data!$A:$F,10,FALSE),"")</f>
        <v/>
      </c>
      <c r="J318" s="6" t="str">
        <f>IFERROR(VLOOKUP(LEFT($A318,6),Data!$A:$F,13,FALSE),"")</f>
        <v/>
      </c>
      <c r="K318" s="21" t="str">
        <f>IFERROR(VLOOKUP(LEFT($A318,6),Data!$A:$F,14,FALSE),"")</f>
        <v/>
      </c>
      <c r="L318" s="6">
        <v>1</v>
      </c>
      <c r="M318" s="4">
        <v>31170064.280000001</v>
      </c>
      <c r="N318" s="4">
        <v>97689</v>
      </c>
      <c r="O318" s="4">
        <f t="shared" si="4"/>
        <v>319.07445341850161</v>
      </c>
      <c r="P318" s="56">
        <v>65</v>
      </c>
      <c r="Q318" s="27">
        <v>0.38714095487460648</v>
      </c>
      <c r="R318" s="28">
        <v>0.38772211025768538</v>
      </c>
      <c r="S318" s="29">
        <v>0.22513693486770819</v>
      </c>
      <c r="T318" s="8">
        <v>0.153247719</v>
      </c>
      <c r="U318" s="9">
        <v>1.8225636999999999E-2</v>
      </c>
      <c r="V318" s="9">
        <v>5.2338209999999996E-3</v>
      </c>
      <c r="W318" s="9">
        <v>1.731063E-2</v>
      </c>
      <c r="X318" s="9">
        <v>2.3231022E-2</v>
      </c>
      <c r="Y318" s="9">
        <v>7.4228273999999997E-2</v>
      </c>
      <c r="Z318" s="9">
        <v>1.6033871000000002E-2</v>
      </c>
      <c r="AA318" s="9">
        <v>4.4795875999999998E-2</v>
      </c>
      <c r="AB318" s="9">
        <v>3.0287444E-2</v>
      </c>
      <c r="AC318" s="9">
        <v>7.8106157999999995E-2</v>
      </c>
      <c r="AD318" s="9">
        <v>0.114520357</v>
      </c>
      <c r="AE318" s="9">
        <v>4.7020978999999997E-2</v>
      </c>
      <c r="AF318" s="9">
        <v>4.6022594999999999E-2</v>
      </c>
      <c r="AG318" s="9">
        <v>3.3312484000000003E-2</v>
      </c>
      <c r="AH318" s="9">
        <v>1.1468486E-2</v>
      </c>
      <c r="AI318" s="9">
        <v>0.15094711599999999</v>
      </c>
      <c r="AJ318" s="9">
        <v>1.8774519999999999E-3</v>
      </c>
      <c r="AK318" s="9">
        <v>4.6993938999999998E-2</v>
      </c>
      <c r="AL318" s="9">
        <v>2.2916500000000001E-4</v>
      </c>
      <c r="AM318" s="9">
        <v>2.729881E-2</v>
      </c>
      <c r="AN318" s="9">
        <v>4.0695009999999997E-3</v>
      </c>
      <c r="AO318" s="9">
        <v>1.2450164E-2</v>
      </c>
      <c r="AP318" s="9">
        <v>1.7430280999999999E-2</v>
      </c>
      <c r="AQ318" s="9">
        <v>2.2706376E-2</v>
      </c>
      <c r="AR318" s="10">
        <v>2.9518439999999999E-3</v>
      </c>
    </row>
    <row r="319" spans="1:44" hidden="1" outlineLevel="1" x14ac:dyDescent="0.25">
      <c r="A319" s="52" t="s">
        <v>1836</v>
      </c>
      <c r="B319" s="20" t="str">
        <f>IFERROR(VLOOKUP(LEFT($A319,6),Data!$A:$F,2,FALSE),"")</f>
        <v>БЕ Озерки СЗ</v>
      </c>
      <c r="C319" s="4" t="str">
        <f>IFERROR(VLOOKUP(LEFT($A319,6),Data!$A:$F,4,FALSE),"")</f>
        <v>Озерки</v>
      </c>
      <c r="D319" s="4" t="str">
        <f>IFERROR(VLOOKUP(LEFT($A319,6),Data!$A:$F,5,FALSE),"")</f>
        <v>Стрит</v>
      </c>
      <c r="E319" s="4" t="str">
        <f>IFERROR(VLOOKUP(LEFT($A319,6),Data!$A:$F,8,FALSE),"")</f>
        <v/>
      </c>
      <c r="F319" s="4" t="str">
        <f>IFERROR(VLOOKUP(LEFT($A319,6),Data!$A:$F,7,FALSE),"")</f>
        <v/>
      </c>
      <c r="G319" s="4" t="str">
        <f>IFERROR(VLOOKUP(LEFT($A319,6),Data!$A:$F,6,FALSE),"")</f>
        <v>ОФТ</v>
      </c>
      <c r="H319" s="4" t="str">
        <f>IFERROR(VLOOKUP(LEFT($A319,6),Data!$A:$F,9,FALSE),"")</f>
        <v/>
      </c>
      <c r="I319" s="21" t="str">
        <f>IFERROR(VLOOKUP(LEFT($A319,6),Data!$A:$F,10,FALSE),"")</f>
        <v/>
      </c>
      <c r="J319" s="6" t="str">
        <f>IFERROR(VLOOKUP(LEFT($A319,6),Data!$A:$F,13,FALSE),"")</f>
        <v/>
      </c>
      <c r="K319" s="21" t="str">
        <f>IFERROR(VLOOKUP(LEFT($A319,6),Data!$A:$F,14,FALSE),"")</f>
        <v/>
      </c>
      <c r="L319" s="6">
        <v>1</v>
      </c>
      <c r="M319" s="4">
        <v>15889016.029999999</v>
      </c>
      <c r="N319" s="4">
        <v>48806</v>
      </c>
      <c r="O319" s="4">
        <f t="shared" si="4"/>
        <v>325.55456357824858</v>
      </c>
      <c r="P319" s="56">
        <v>44.3</v>
      </c>
      <c r="Q319" s="27">
        <v>0.3774344706363531</v>
      </c>
      <c r="R319" s="28">
        <v>0.36765914243568221</v>
      </c>
      <c r="S319" s="29">
        <v>0.25490638692796458</v>
      </c>
      <c r="T319" s="8">
        <v>0.14443065599999999</v>
      </c>
      <c r="U319" s="9">
        <v>1.3986009000000001E-2</v>
      </c>
      <c r="V319" s="9">
        <v>5.726549E-3</v>
      </c>
      <c r="W319" s="9">
        <v>1.1711116000000001E-2</v>
      </c>
      <c r="X319" s="9">
        <v>2.0585415999999999E-2</v>
      </c>
      <c r="Y319" s="9">
        <v>5.5862751000000002E-2</v>
      </c>
      <c r="Z319" s="9">
        <v>1.8625306000000001E-2</v>
      </c>
      <c r="AA319" s="9">
        <v>3.4869918999999999E-2</v>
      </c>
      <c r="AB319" s="9">
        <v>3.1239222000000001E-2</v>
      </c>
      <c r="AC319" s="9">
        <v>7.0294484000000004E-2</v>
      </c>
      <c r="AD319" s="9">
        <v>0.10416070400000001</v>
      </c>
      <c r="AE319" s="9">
        <v>3.3362435000000003E-2</v>
      </c>
      <c r="AF319" s="9">
        <v>5.1706594000000002E-2</v>
      </c>
      <c r="AG319" s="9">
        <v>2.7326738999999999E-2</v>
      </c>
      <c r="AH319" s="9">
        <v>1.0550156E-2</v>
      </c>
      <c r="AI319" s="9">
        <v>0.13597069000000001</v>
      </c>
      <c r="AJ319" s="9">
        <v>3.085342E-3</v>
      </c>
      <c r="AK319" s="9">
        <v>0.103807463</v>
      </c>
      <c r="AL319" s="9">
        <v>5.7462980000000004E-3</v>
      </c>
      <c r="AM319" s="9">
        <v>3.8541221000000001E-2</v>
      </c>
      <c r="AN319" s="9">
        <v>5.5384279999999998E-3</v>
      </c>
      <c r="AO319" s="9">
        <v>2.7791455999999999E-2</v>
      </c>
      <c r="AP319" s="9">
        <v>1.7583043999999999E-2</v>
      </c>
      <c r="AQ319" s="9">
        <v>2.3653929000000001E-2</v>
      </c>
      <c r="AR319" s="10">
        <v>3.8440739999999998E-3</v>
      </c>
    </row>
    <row r="320" spans="1:44" hidden="1" outlineLevel="1" x14ac:dyDescent="0.25">
      <c r="A320" s="52" t="s">
        <v>1872</v>
      </c>
      <c r="B320" s="20" t="str">
        <f>IFERROR(VLOOKUP(LEFT($A320,6),Data!$A:$F,2,FALSE),"")</f>
        <v>БЕ Сибирь</v>
      </c>
      <c r="C320" s="4" t="str">
        <f>IFERROR(VLOOKUP(LEFT($A320,6),Data!$A:$F,4,FALSE),"")</f>
        <v>Озерки</v>
      </c>
      <c r="D320" s="4" t="str">
        <f>IFERROR(VLOOKUP(LEFT($A320,6),Data!$A:$F,5,FALSE),"")</f>
        <v>Другое</v>
      </c>
      <c r="E320" s="4" t="str">
        <f>IFERROR(VLOOKUP(LEFT($A320,6),Data!$A:$F,8,FALSE),"")</f>
        <v/>
      </c>
      <c r="F320" s="4" t="str">
        <f>IFERROR(VLOOKUP(LEFT($A320,6),Data!$A:$F,7,FALSE),"")</f>
        <v/>
      </c>
      <c r="G320" s="4" t="str">
        <f>IFERROR(VLOOKUP(LEFT($A320,6),Data!$A:$F,6,FALSE),"")</f>
        <v>ЗФТ</v>
      </c>
      <c r="H320" s="4" t="str">
        <f>IFERROR(VLOOKUP(LEFT($A320,6),Data!$A:$F,9,FALSE),"")</f>
        <v/>
      </c>
      <c r="I320" s="21" t="str">
        <f>IFERROR(VLOOKUP(LEFT($A320,6),Data!$A:$F,10,FALSE),"")</f>
        <v/>
      </c>
      <c r="J320" s="6" t="str">
        <f>IFERROR(VLOOKUP(LEFT($A320,6),Data!$A:$F,13,FALSE),"")</f>
        <v/>
      </c>
      <c r="K320" s="21" t="str">
        <f>IFERROR(VLOOKUP(LEFT($A320,6),Data!$A:$F,14,FALSE),"")</f>
        <v/>
      </c>
      <c r="L320" s="6">
        <v>1</v>
      </c>
      <c r="M320" s="4">
        <v>13278976.75</v>
      </c>
      <c r="N320" s="4">
        <v>50676</v>
      </c>
      <c r="O320" s="4">
        <f t="shared" si="4"/>
        <v>262.03679749782935</v>
      </c>
      <c r="P320" s="56">
        <v>15</v>
      </c>
      <c r="Q320" s="27">
        <v>0.38083351265876042</v>
      </c>
      <c r="R320" s="28">
        <v>0.37847961252062817</v>
      </c>
      <c r="S320" s="29">
        <v>0.24068687482061149</v>
      </c>
      <c r="T320" s="8">
        <v>0.133467065</v>
      </c>
      <c r="U320" s="9">
        <v>2.2496912000000001E-2</v>
      </c>
      <c r="V320" s="9">
        <v>5.4447920000000004E-3</v>
      </c>
      <c r="W320" s="9">
        <v>9.7537760000000005E-3</v>
      </c>
      <c r="X320" s="9">
        <v>2.470729E-2</v>
      </c>
      <c r="Y320" s="9">
        <v>5.1155328999999999E-2</v>
      </c>
      <c r="Z320" s="9">
        <v>1.7279012E-2</v>
      </c>
      <c r="AA320" s="9">
        <v>3.7147635999999998E-2</v>
      </c>
      <c r="AB320" s="9">
        <v>2.7522154E-2</v>
      </c>
      <c r="AC320" s="9">
        <v>5.9001691000000002E-2</v>
      </c>
      <c r="AD320" s="9">
        <v>0.114041514</v>
      </c>
      <c r="AE320" s="9">
        <v>6.0113238999999999E-2</v>
      </c>
      <c r="AF320" s="9">
        <v>4.7269998000000001E-2</v>
      </c>
      <c r="AG320" s="9">
        <v>2.3945026000000001E-2</v>
      </c>
      <c r="AH320" s="9">
        <v>1.4299449000000001E-2</v>
      </c>
      <c r="AI320" s="9">
        <v>0.20521413599999999</v>
      </c>
      <c r="AJ320" s="9">
        <v>7.9979140000000001E-3</v>
      </c>
      <c r="AK320" s="9">
        <v>5.8313986999999998E-2</v>
      </c>
      <c r="AL320" s="9">
        <v>7.4177200000000005E-5</v>
      </c>
      <c r="AM320" s="9">
        <v>2.4593851999999999E-2</v>
      </c>
      <c r="AN320" s="9">
        <v>3.8705250000000001E-3</v>
      </c>
      <c r="AO320" s="9">
        <v>7.163806E-3</v>
      </c>
      <c r="AP320" s="9">
        <v>1.5161406000000001E-2</v>
      </c>
      <c r="AQ320" s="9">
        <v>2.7181369E-2</v>
      </c>
      <c r="AR320" s="10">
        <v>2.783944E-3</v>
      </c>
    </row>
    <row r="321" spans="1:44" collapsed="1" x14ac:dyDescent="0.25">
      <c r="A321" s="60" t="s">
        <v>1983</v>
      </c>
      <c r="B321" s="61" t="str">
        <f>IFERROR(VLOOKUP(LEFT($A321,6),Data!$A:$F,2,FALSE),"")</f>
        <v/>
      </c>
      <c r="C321" s="62" t="str">
        <f>IFERROR(VLOOKUP(LEFT($A321,6),Data!$A:$F,4,FALSE),"")</f>
        <v/>
      </c>
      <c r="D321" s="62" t="str">
        <f>IFERROR(VLOOKUP(LEFT($A321,6),Data!$A:$F,5,FALSE),"")</f>
        <v/>
      </c>
      <c r="E321" s="62" t="str">
        <f>IFERROR(VLOOKUP(LEFT($A321,6),Data!$A:$F,8,FALSE),"")</f>
        <v/>
      </c>
      <c r="F321" s="62" t="str">
        <f>IFERROR(VLOOKUP(LEFT($A321,6),Data!$A:$F,7,FALSE),"")</f>
        <v/>
      </c>
      <c r="G321" s="62" t="str">
        <f>IFERROR(VLOOKUP(LEFT($A321,6),Data!$A:$F,6,FALSE),"")</f>
        <v/>
      </c>
      <c r="H321" s="62" t="str">
        <f>IFERROR(VLOOKUP(LEFT($A321,6),Data!$A:$F,9,FALSE),"")</f>
        <v/>
      </c>
      <c r="I321" s="63" t="str">
        <f>IFERROR(VLOOKUP(LEFT($A321,6),Data!$A:$F,10,FALSE),"")</f>
        <v/>
      </c>
      <c r="J321" s="64" t="str">
        <f>IFERROR(VLOOKUP(LEFT($A321,6),Data!$A:$F,13,FALSE),"")</f>
        <v/>
      </c>
      <c r="K321" s="63" t="str">
        <f>IFERROR(VLOOKUP(LEFT($A321,6),Data!$A:$F,14,FALSE),"")</f>
        <v/>
      </c>
      <c r="L321" s="64">
        <v>108</v>
      </c>
      <c r="M321" s="62">
        <v>41768455.891203701</v>
      </c>
      <c r="N321" s="62">
        <v>83090.759259259255</v>
      </c>
      <c r="O321" s="62">
        <f t="shared" si="4"/>
        <v>502.68473008987718</v>
      </c>
      <c r="P321" s="65">
        <v>59.116666666666667</v>
      </c>
      <c r="Q321" s="66">
        <v>0.53153143912198819</v>
      </c>
      <c r="R321" s="67">
        <v>0.32604233639009594</v>
      </c>
      <c r="S321" s="68">
        <v>0.14242622448791598</v>
      </c>
      <c r="T321" s="69">
        <v>6.1366062194444466E-2</v>
      </c>
      <c r="U321" s="70">
        <v>1.0454045648148145E-2</v>
      </c>
      <c r="V321" s="70">
        <v>9.3602389074074078E-3</v>
      </c>
      <c r="W321" s="70">
        <v>5.9607380555555551E-3</v>
      </c>
      <c r="X321" s="70">
        <v>1.7064571629629637E-2</v>
      </c>
      <c r="Y321" s="70">
        <v>3.443009685185186E-2</v>
      </c>
      <c r="Z321" s="70">
        <v>1.0709320166666673E-2</v>
      </c>
      <c r="AA321" s="70">
        <v>3.1058889537037032E-2</v>
      </c>
      <c r="AB321" s="70">
        <v>3.4560098509259257E-2</v>
      </c>
      <c r="AC321" s="70">
        <v>4.5006205759259281E-2</v>
      </c>
      <c r="AD321" s="70">
        <v>0.11154386185185182</v>
      </c>
      <c r="AE321" s="70">
        <v>4.1081397305555545E-2</v>
      </c>
      <c r="AF321" s="70">
        <v>5.5134428046296285E-2</v>
      </c>
      <c r="AG321" s="70">
        <v>2.0899766120370384E-2</v>
      </c>
      <c r="AH321" s="70">
        <v>1.7885299379629623E-2</v>
      </c>
      <c r="AI321" s="70">
        <v>0.17639674815740738</v>
      </c>
      <c r="AJ321" s="70">
        <v>4.7291213333333351E-3</v>
      </c>
      <c r="AK321" s="70">
        <v>0.10008116399074074</v>
      </c>
      <c r="AL321" s="70">
        <v>7.006256416666666E-2</v>
      </c>
      <c r="AM321" s="70">
        <v>7.6807112250000004E-2</v>
      </c>
      <c r="AN321" s="70">
        <v>7.8672847037037034E-3</v>
      </c>
      <c r="AO321" s="70">
        <v>5.096926851851852E-3</v>
      </c>
      <c r="AP321" s="70">
        <v>1.3282666148148143E-2</v>
      </c>
      <c r="AQ321" s="70">
        <v>3.002256666666667E-2</v>
      </c>
      <c r="AR321" s="71">
        <v>9.1388257777777794E-3</v>
      </c>
    </row>
    <row r="322" spans="1:44" x14ac:dyDescent="0.25">
      <c r="A322" s="51" t="s">
        <v>1961</v>
      </c>
      <c r="B322" s="45" t="str">
        <f>IFERROR(VLOOKUP(LEFT($A322,6),Data!$A:$F,2,FALSE),"")</f>
        <v/>
      </c>
      <c r="C322" s="46" t="str">
        <f>IFERROR(VLOOKUP(LEFT($A322,6),Data!$A:$F,4,FALSE),"")</f>
        <v/>
      </c>
      <c r="D322" s="46" t="str">
        <f>IFERROR(VLOOKUP(LEFT($A322,6),Data!$A:$F,5,FALSE),"")</f>
        <v/>
      </c>
      <c r="E322" s="46" t="str">
        <f>IFERROR(VLOOKUP(LEFT($A322,6),Data!$A:$F,8,FALSE),"")</f>
        <v/>
      </c>
      <c r="F322" s="46" t="str">
        <f>IFERROR(VLOOKUP(LEFT($A322,6),Data!$A:$F,7,FALSE),"")</f>
        <v/>
      </c>
      <c r="G322" s="46" t="str">
        <f>IFERROR(VLOOKUP(LEFT($A322,6),Data!$A:$F,6,FALSE),"")</f>
        <v/>
      </c>
      <c r="H322" s="46" t="str">
        <f>IFERROR(VLOOKUP(LEFT($A322,6),Data!$A:$F,9,FALSE),"")</f>
        <v/>
      </c>
      <c r="I322" s="47" t="str">
        <f>IFERROR(VLOOKUP(LEFT($A322,6),Data!$A:$F,10,FALSE),"")</f>
        <v/>
      </c>
      <c r="J322" s="17" t="str">
        <f>IFERROR(VLOOKUP(LEFT($A322,6),Data!$A:$F,13,FALSE),"")</f>
        <v/>
      </c>
      <c r="K322" s="47" t="str">
        <f>IFERROR(VLOOKUP(LEFT($A322,6),Data!$A:$F,14,FALSE),"")</f>
        <v/>
      </c>
      <c r="L322" s="17">
        <v>29</v>
      </c>
      <c r="M322" s="46">
        <v>79613804.247931033</v>
      </c>
      <c r="N322" s="46">
        <v>129426.37931034483</v>
      </c>
      <c r="O322" s="46">
        <f t="shared" si="4"/>
        <v>615.12811122552694</v>
      </c>
      <c r="P322" s="55">
        <v>79.215517241379288</v>
      </c>
      <c r="Q322" s="24">
        <v>0.57549581325119525</v>
      </c>
      <c r="R322" s="25">
        <v>0.3044053795381792</v>
      </c>
      <c r="S322" s="26">
        <v>0.12009880721062566</v>
      </c>
      <c r="T322" s="33">
        <v>6.8329340413793099E-2</v>
      </c>
      <c r="U322" s="34">
        <v>1.1571821827586206E-2</v>
      </c>
      <c r="V322" s="34">
        <v>1.3234997275862068E-2</v>
      </c>
      <c r="W322" s="34">
        <v>6.3351913793103457E-3</v>
      </c>
      <c r="X322" s="34">
        <v>1.751272182758621E-2</v>
      </c>
      <c r="Y322" s="34">
        <v>3.4913994931034482E-2</v>
      </c>
      <c r="Z322" s="34">
        <v>9.9155325517241381E-3</v>
      </c>
      <c r="AA322" s="34">
        <v>3.3613525241379311E-2</v>
      </c>
      <c r="AB322" s="34">
        <v>3.369598875862069E-2</v>
      </c>
      <c r="AC322" s="34">
        <v>5.0136276689655167E-2</v>
      </c>
      <c r="AD322" s="34">
        <v>0.10572331551724136</v>
      </c>
      <c r="AE322" s="34">
        <v>3.4013519896551721E-2</v>
      </c>
      <c r="AF322" s="34">
        <v>5.1580253310344833E-2</v>
      </c>
      <c r="AG322" s="34">
        <v>1.997026527586207E-2</v>
      </c>
      <c r="AH322" s="34">
        <v>1.7232890793103452E-2</v>
      </c>
      <c r="AI322" s="34">
        <v>0.15284954851724136</v>
      </c>
      <c r="AJ322" s="34">
        <v>3.8783377586206901E-3</v>
      </c>
      <c r="AK322" s="34">
        <v>9.917116341379309E-2</v>
      </c>
      <c r="AL322" s="34">
        <v>9.3719372586206884E-2</v>
      </c>
      <c r="AM322" s="34">
        <v>7.7391594965517257E-2</v>
      </c>
      <c r="AN322" s="34">
        <v>8.5727824482758636E-3</v>
      </c>
      <c r="AO322" s="34">
        <v>4.6787683103448269E-3</v>
      </c>
      <c r="AP322" s="34">
        <v>1.3520498862068967E-2</v>
      </c>
      <c r="AQ322" s="34">
        <v>2.9842784793103448E-2</v>
      </c>
      <c r="AR322" s="35">
        <v>8.5955132758620684E-3</v>
      </c>
    </row>
    <row r="323" spans="1:44" hidden="1" outlineLevel="1" x14ac:dyDescent="0.25">
      <c r="A323" s="52" t="s">
        <v>38</v>
      </c>
      <c r="B323" s="20" t="str">
        <f>IFERROR(VLOOKUP(LEFT($A323,6),Data!$A:$F,2,FALSE),"")</f>
        <v>БЕ Москва</v>
      </c>
      <c r="C323" s="4" t="str">
        <f>IFERROR(VLOOKUP(LEFT($A323,6),Data!$A:$F,4,FALSE),"")</f>
        <v>Доктор Столетов</v>
      </c>
      <c r="D323" s="4" t="str">
        <f>IFERROR(VLOOKUP(LEFT($A323,6),Data!$A:$F,5,FALSE),"")</f>
        <v>Стрит</v>
      </c>
      <c r="E323" s="4" t="str">
        <f>IFERROR(VLOOKUP(LEFT($A323,6),Data!$A:$F,8,FALSE),"")</f>
        <v/>
      </c>
      <c r="F323" s="4" t="str">
        <f>IFERROR(VLOOKUP(LEFT($A323,6),Data!$A:$F,7,FALSE),"")</f>
        <v/>
      </c>
      <c r="G323" s="4" t="str">
        <f>IFERROR(VLOOKUP(LEFT($A323,6),Data!$A:$F,6,FALSE),"")</f>
        <v>ОФТ</v>
      </c>
      <c r="H323" s="4" t="str">
        <f>IFERROR(VLOOKUP(LEFT($A323,6),Data!$A:$F,9,FALSE),"")</f>
        <v/>
      </c>
      <c r="I323" s="21" t="str">
        <f>IFERROR(VLOOKUP(LEFT($A323,6),Data!$A:$F,10,FALSE),"")</f>
        <v/>
      </c>
      <c r="J323" s="6" t="str">
        <f>IFERROR(VLOOKUP(LEFT($A323,6),Data!$A:$F,13,FALSE),"")</f>
        <v/>
      </c>
      <c r="K323" s="21" t="str">
        <f>IFERROR(VLOOKUP(LEFT($A323,6),Data!$A:$F,14,FALSE),"")</f>
        <v/>
      </c>
      <c r="L323" s="6">
        <v>1</v>
      </c>
      <c r="M323" s="4">
        <v>314013594.25</v>
      </c>
      <c r="N323" s="4">
        <v>276566</v>
      </c>
      <c r="O323" s="4">
        <f t="shared" si="4"/>
        <v>1135.4020170592191</v>
      </c>
      <c r="P323" s="56">
        <v>140.6</v>
      </c>
      <c r="Q323" s="27">
        <v>0.57849942102474672</v>
      </c>
      <c r="R323" s="28">
        <v>0.29298118180728661</v>
      </c>
      <c r="S323" s="29">
        <v>0.12851939716796651</v>
      </c>
      <c r="T323" s="8">
        <v>6.4975460999999998E-2</v>
      </c>
      <c r="U323" s="9">
        <v>1.7369335E-2</v>
      </c>
      <c r="V323" s="9">
        <v>3.765491E-2</v>
      </c>
      <c r="W323" s="9">
        <v>1.6938412E-2</v>
      </c>
      <c r="X323" s="9">
        <v>1.7201759E-2</v>
      </c>
      <c r="Y323" s="9">
        <v>5.5031766000000003E-2</v>
      </c>
      <c r="Z323" s="9">
        <v>7.2366410000000003E-3</v>
      </c>
      <c r="AA323" s="9">
        <v>3.7795000000000002E-2</v>
      </c>
      <c r="AB323" s="9">
        <v>2.9966353000000001E-2</v>
      </c>
      <c r="AC323" s="9">
        <v>6.2872455999999993E-2</v>
      </c>
      <c r="AD323" s="9">
        <v>8.3041302999999997E-2</v>
      </c>
      <c r="AE323" s="9">
        <v>3.0027824000000002E-2</v>
      </c>
      <c r="AF323" s="9">
        <v>4.1290859999999999E-2</v>
      </c>
      <c r="AG323" s="9">
        <v>1.8697834E-2</v>
      </c>
      <c r="AH323" s="9">
        <v>1.4475396E-2</v>
      </c>
      <c r="AI323" s="9">
        <v>0.121650755</v>
      </c>
      <c r="AJ323" s="9">
        <v>3.8635200000000001E-3</v>
      </c>
      <c r="AK323" s="9">
        <v>7.8002770999999999E-2</v>
      </c>
      <c r="AL323" s="9">
        <v>0.10787496000000001</v>
      </c>
      <c r="AM323" s="9">
        <v>9.2059411999999993E-2</v>
      </c>
      <c r="AN323" s="9">
        <v>6.4656940000000001E-3</v>
      </c>
      <c r="AO323" s="9">
        <v>3.00621E-3</v>
      </c>
      <c r="AP323" s="9">
        <v>1.4066278E-2</v>
      </c>
      <c r="AQ323" s="9">
        <v>2.7603485000000001E-2</v>
      </c>
      <c r="AR323" s="10">
        <v>1.0831604999999999E-2</v>
      </c>
    </row>
    <row r="324" spans="1:44" hidden="1" outlineLevel="1" x14ac:dyDescent="0.25">
      <c r="A324" s="52" t="s">
        <v>43</v>
      </c>
      <c r="B324" s="20" t="str">
        <f>IFERROR(VLOOKUP(LEFT($A324,6),Data!$A:$F,2,FALSE),"")</f>
        <v>БЕ Москва</v>
      </c>
      <c r="C324" s="4" t="str">
        <f>IFERROR(VLOOKUP(LEFT($A324,6),Data!$A:$F,4,FALSE),"")</f>
        <v>Доктор Столетов</v>
      </c>
      <c r="D324" s="4" t="str">
        <f>IFERROR(VLOOKUP(LEFT($A324,6),Data!$A:$F,5,FALSE),"")</f>
        <v>Стрит</v>
      </c>
      <c r="E324" s="4" t="str">
        <f>IFERROR(VLOOKUP(LEFT($A324,6),Data!$A:$F,8,FALSE),"")</f>
        <v/>
      </c>
      <c r="F324" s="4" t="str">
        <f>IFERROR(VLOOKUP(LEFT($A324,6),Data!$A:$F,7,FALSE),"")</f>
        <v/>
      </c>
      <c r="G324" s="4" t="str">
        <f>IFERROR(VLOOKUP(LEFT($A324,6),Data!$A:$F,6,FALSE),"")</f>
        <v>ОФТ</v>
      </c>
      <c r="H324" s="4" t="str">
        <f>IFERROR(VLOOKUP(LEFT($A324,6),Data!$A:$F,9,FALSE),"")</f>
        <v/>
      </c>
      <c r="I324" s="21" t="str">
        <f>IFERROR(VLOOKUP(LEFT($A324,6),Data!$A:$F,10,FALSE),"")</f>
        <v/>
      </c>
      <c r="J324" s="6" t="str">
        <f>IFERROR(VLOOKUP(LEFT($A324,6),Data!$A:$F,13,FALSE),"")</f>
        <v/>
      </c>
      <c r="K324" s="21" t="str">
        <f>IFERROR(VLOOKUP(LEFT($A324,6),Data!$A:$F,14,FALSE),"")</f>
        <v/>
      </c>
      <c r="L324" s="6">
        <v>1</v>
      </c>
      <c r="M324" s="4">
        <v>53929228.609999999</v>
      </c>
      <c r="N324" s="4">
        <v>98612</v>
      </c>
      <c r="O324" s="4">
        <f t="shared" ref="O324:O387" si="5">M324/N324</f>
        <v>546.88302245162856</v>
      </c>
      <c r="P324" s="56">
        <v>84.5</v>
      </c>
      <c r="Q324" s="27">
        <v>0.586680215370735</v>
      </c>
      <c r="R324" s="28">
        <v>0.29801631317476901</v>
      </c>
      <c r="S324" s="29">
        <v>0.115303471454496</v>
      </c>
      <c r="T324" s="8">
        <v>6.7081325999999997E-2</v>
      </c>
      <c r="U324" s="9">
        <v>9.6466729999999997E-3</v>
      </c>
      <c r="V324" s="9">
        <v>8.0959499999999993E-3</v>
      </c>
      <c r="W324" s="9">
        <v>5.5771809999999996E-3</v>
      </c>
      <c r="X324" s="9">
        <v>2.2689283000000001E-2</v>
      </c>
      <c r="Y324" s="9">
        <v>4.0268941000000003E-2</v>
      </c>
      <c r="Z324" s="9">
        <v>1.0260495999999999E-2</v>
      </c>
      <c r="AA324" s="9">
        <v>3.3972357000000002E-2</v>
      </c>
      <c r="AB324" s="9">
        <v>2.8797388E-2</v>
      </c>
      <c r="AC324" s="9">
        <v>5.4829760999999998E-2</v>
      </c>
      <c r="AD324" s="9">
        <v>0.108052869</v>
      </c>
      <c r="AE324" s="9">
        <v>3.5130117000000002E-2</v>
      </c>
      <c r="AF324" s="9">
        <v>4.5573356000000002E-2</v>
      </c>
      <c r="AG324" s="9">
        <v>1.9043138000000001E-2</v>
      </c>
      <c r="AH324" s="9">
        <v>1.6313345E-2</v>
      </c>
      <c r="AI324" s="9">
        <v>0.165498543</v>
      </c>
      <c r="AJ324" s="9">
        <v>4.2643799999999999E-3</v>
      </c>
      <c r="AK324" s="9">
        <v>8.4120390000000003E-2</v>
      </c>
      <c r="AL324" s="9">
        <v>0.100519837</v>
      </c>
      <c r="AM324" s="9">
        <v>7.5280849999999996E-2</v>
      </c>
      <c r="AN324" s="9">
        <v>1.3025914E-2</v>
      </c>
      <c r="AO324" s="9">
        <v>6.1374810000000002E-3</v>
      </c>
      <c r="AP324" s="9">
        <v>1.5283725999999999E-2</v>
      </c>
      <c r="AQ324" s="9">
        <v>2.5048931E-2</v>
      </c>
      <c r="AR324" s="10">
        <v>5.4877659999999998E-3</v>
      </c>
    </row>
    <row r="325" spans="1:44" hidden="1" outlineLevel="1" x14ac:dyDescent="0.25">
      <c r="A325" s="52" t="s">
        <v>45</v>
      </c>
      <c r="B325" s="20" t="str">
        <f>IFERROR(VLOOKUP(LEFT($A325,6),Data!$A:$F,2,FALSE),"")</f>
        <v>БЕ Москва</v>
      </c>
      <c r="C325" s="4" t="str">
        <f>IFERROR(VLOOKUP(LEFT($A325,6),Data!$A:$F,4,FALSE),"")</f>
        <v>Доктор Столетов</v>
      </c>
      <c r="D325" s="4" t="str">
        <f>IFERROR(VLOOKUP(LEFT($A325,6),Data!$A:$F,5,FALSE),"")</f>
        <v>Стрит</v>
      </c>
      <c r="E325" s="4" t="str">
        <f>IFERROR(VLOOKUP(LEFT($A325,6),Data!$A:$F,8,FALSE),"")</f>
        <v/>
      </c>
      <c r="F325" s="4" t="str">
        <f>IFERROR(VLOOKUP(LEFT($A325,6),Data!$A:$F,7,FALSE),"")</f>
        <v/>
      </c>
      <c r="G325" s="4" t="str">
        <f>IFERROR(VLOOKUP(LEFT($A325,6),Data!$A:$F,6,FALSE),"")</f>
        <v>ОФТ</v>
      </c>
      <c r="H325" s="4" t="str">
        <f>IFERROR(VLOOKUP(LEFT($A325,6),Data!$A:$F,9,FALSE),"")</f>
        <v/>
      </c>
      <c r="I325" s="21" t="str">
        <f>IFERROR(VLOOKUP(LEFT($A325,6),Data!$A:$F,10,FALSE),"")</f>
        <v/>
      </c>
      <c r="J325" s="6" t="str">
        <f>IFERROR(VLOOKUP(LEFT($A325,6),Data!$A:$F,13,FALSE),"")</f>
        <v/>
      </c>
      <c r="K325" s="21" t="str">
        <f>IFERROR(VLOOKUP(LEFT($A325,6),Data!$A:$F,14,FALSE),"")</f>
        <v/>
      </c>
      <c r="L325" s="6">
        <v>1</v>
      </c>
      <c r="M325" s="4">
        <v>77024239.290000007</v>
      </c>
      <c r="N325" s="4">
        <v>158915</v>
      </c>
      <c r="O325" s="4">
        <f t="shared" si="5"/>
        <v>484.68828801560585</v>
      </c>
      <c r="P325" s="56">
        <v>102</v>
      </c>
      <c r="Q325" s="27">
        <v>0.55157448240252516</v>
      </c>
      <c r="R325" s="28">
        <v>0.31062090108255591</v>
      </c>
      <c r="S325" s="29">
        <v>0.13780461651491899</v>
      </c>
      <c r="T325" s="8">
        <v>6.7972573999999994E-2</v>
      </c>
      <c r="U325" s="9">
        <v>9.6378520000000006E-3</v>
      </c>
      <c r="V325" s="9">
        <v>9.2299840000000001E-3</v>
      </c>
      <c r="W325" s="9">
        <v>6.4240190000000004E-3</v>
      </c>
      <c r="X325" s="9">
        <v>2.0242268000000001E-2</v>
      </c>
      <c r="Y325" s="9">
        <v>3.2920422999999997E-2</v>
      </c>
      <c r="Z325" s="9">
        <v>1.1936448000000001E-2</v>
      </c>
      <c r="AA325" s="9">
        <v>3.8486398999999998E-2</v>
      </c>
      <c r="AB325" s="9">
        <v>2.7328644999999999E-2</v>
      </c>
      <c r="AC325" s="9">
        <v>4.5750354E-2</v>
      </c>
      <c r="AD325" s="9">
        <v>0.11811160699999999</v>
      </c>
      <c r="AE325" s="9">
        <v>4.5045053000000002E-2</v>
      </c>
      <c r="AF325" s="9">
        <v>5.3197996999999997E-2</v>
      </c>
      <c r="AG325" s="9">
        <v>2.0401318000000002E-2</v>
      </c>
      <c r="AH325" s="9">
        <v>1.8024688000000001E-2</v>
      </c>
      <c r="AI325" s="9">
        <v>0.20576375199999999</v>
      </c>
      <c r="AJ325" s="9">
        <v>3.9780650000000002E-3</v>
      </c>
      <c r="AK325" s="9">
        <v>7.5366810000000006E-2</v>
      </c>
      <c r="AL325" s="9">
        <v>5.3370316000000001E-2</v>
      </c>
      <c r="AM325" s="9">
        <v>6.0344083E-2</v>
      </c>
      <c r="AN325" s="9">
        <v>9.0150939999999995E-3</v>
      </c>
      <c r="AO325" s="9">
        <v>6.8978440000000002E-3</v>
      </c>
      <c r="AP325" s="9">
        <v>2.0310658999999998E-2</v>
      </c>
      <c r="AQ325" s="9">
        <v>3.3235168000000002E-2</v>
      </c>
      <c r="AR325" s="10">
        <v>7.0085800000000004E-3</v>
      </c>
    </row>
    <row r="326" spans="1:44" hidden="1" outlineLevel="1" x14ac:dyDescent="0.25">
      <c r="A326" s="52" t="s">
        <v>72</v>
      </c>
      <c r="B326" s="20" t="str">
        <f>IFERROR(VLOOKUP(LEFT($A326,6),Data!$A:$F,2,FALSE),"")</f>
        <v>БЕ Москва</v>
      </c>
      <c r="C326" s="4" t="str">
        <f>IFERROR(VLOOKUP(LEFT($A326,6),Data!$A:$F,4,FALSE),"")</f>
        <v>Доктор Столетов</v>
      </c>
      <c r="D326" s="4" t="str">
        <f>IFERROR(VLOOKUP(LEFT($A326,6),Data!$A:$F,5,FALSE),"")</f>
        <v>Стрит</v>
      </c>
      <c r="E326" s="4" t="str">
        <f>IFERROR(VLOOKUP(LEFT($A326,6),Data!$A:$F,8,FALSE),"")</f>
        <v/>
      </c>
      <c r="F326" s="4" t="str">
        <f>IFERROR(VLOOKUP(LEFT($A326,6),Data!$A:$F,7,FALSE),"")</f>
        <v/>
      </c>
      <c r="G326" s="4" t="str">
        <f>IFERROR(VLOOKUP(LEFT($A326,6),Data!$A:$F,6,FALSE),"")</f>
        <v>ОФТ</v>
      </c>
      <c r="H326" s="4" t="str">
        <f>IFERROR(VLOOKUP(LEFT($A326,6),Data!$A:$F,9,FALSE),"")</f>
        <v/>
      </c>
      <c r="I326" s="21" t="str">
        <f>IFERROR(VLOOKUP(LEFT($A326,6),Data!$A:$F,10,FALSE),"")</f>
        <v/>
      </c>
      <c r="J326" s="6" t="str">
        <f>IFERROR(VLOOKUP(LEFT($A326,6),Data!$A:$F,13,FALSE),"")</f>
        <v/>
      </c>
      <c r="K326" s="21" t="str">
        <f>IFERROR(VLOOKUP(LEFT($A326,6),Data!$A:$F,14,FALSE),"")</f>
        <v/>
      </c>
      <c r="L326" s="6">
        <v>1</v>
      </c>
      <c r="M326" s="4">
        <v>69396597.189999998</v>
      </c>
      <c r="N326" s="4">
        <v>137605</v>
      </c>
      <c r="O326" s="4">
        <f t="shared" si="5"/>
        <v>504.31740990516329</v>
      </c>
      <c r="P326" s="56">
        <v>75</v>
      </c>
      <c r="Q326" s="27">
        <v>0.54923506207945583</v>
      </c>
      <c r="R326" s="28">
        <v>0.31819699536657858</v>
      </c>
      <c r="S326" s="29">
        <v>0.1325679425539657</v>
      </c>
      <c r="T326" s="8">
        <v>5.2131534E-2</v>
      </c>
      <c r="U326" s="9">
        <v>9.6668199999999996E-3</v>
      </c>
      <c r="V326" s="9">
        <v>1.0119121999999999E-2</v>
      </c>
      <c r="W326" s="9">
        <v>5.744079E-3</v>
      </c>
      <c r="X326" s="9">
        <v>1.6166724E-2</v>
      </c>
      <c r="Y326" s="9">
        <v>2.5922163000000002E-2</v>
      </c>
      <c r="Z326" s="9">
        <v>9.089916E-3</v>
      </c>
      <c r="AA326" s="9">
        <v>3.9136488999999997E-2</v>
      </c>
      <c r="AB326" s="9">
        <v>3.2003286999999998E-2</v>
      </c>
      <c r="AC326" s="9">
        <v>4.2245816999999998E-2</v>
      </c>
      <c r="AD326" s="9">
        <v>0.106808427</v>
      </c>
      <c r="AE326" s="9">
        <v>3.6430997999999999E-2</v>
      </c>
      <c r="AF326" s="9">
        <v>5.8018472000000001E-2</v>
      </c>
      <c r="AG326" s="9">
        <v>1.8404671000000001E-2</v>
      </c>
      <c r="AH326" s="9">
        <v>1.7194634E-2</v>
      </c>
      <c r="AI326" s="9">
        <v>0.17606213300000001</v>
      </c>
      <c r="AJ326" s="9">
        <v>5.2628099999999997E-3</v>
      </c>
      <c r="AK326" s="9">
        <v>8.3117204E-2</v>
      </c>
      <c r="AL326" s="9">
        <v>0.101166176</v>
      </c>
      <c r="AM326" s="9">
        <v>9.1025481000000005E-2</v>
      </c>
      <c r="AN326" s="9">
        <v>1.0372513E-2</v>
      </c>
      <c r="AO326" s="9">
        <v>4.8959429999999998E-3</v>
      </c>
      <c r="AP326" s="9">
        <v>1.5292501999999999E-2</v>
      </c>
      <c r="AQ326" s="9">
        <v>2.7900165000000001E-2</v>
      </c>
      <c r="AR326" s="10">
        <v>5.8219209999999999E-3</v>
      </c>
    </row>
    <row r="327" spans="1:44" hidden="1" outlineLevel="1" x14ac:dyDescent="0.25">
      <c r="A327" s="52" t="s">
        <v>177</v>
      </c>
      <c r="B327" s="20" t="str">
        <f>IFERROR(VLOOKUP(LEFT($A327,6),Data!$A:$F,2,FALSE),"")</f>
        <v>БЕ Москва</v>
      </c>
      <c r="C327" s="4" t="str">
        <f>IFERROR(VLOOKUP(LEFT($A327,6),Data!$A:$F,4,FALSE),"")</f>
        <v>Доктор Столетов</v>
      </c>
      <c r="D327" s="4" t="str">
        <f>IFERROR(VLOOKUP(LEFT($A327,6),Data!$A:$F,5,FALSE),"")</f>
        <v>Стрит</v>
      </c>
      <c r="E327" s="4" t="str">
        <f>IFERROR(VLOOKUP(LEFT($A327,6),Data!$A:$F,8,FALSE),"")</f>
        <v/>
      </c>
      <c r="F327" s="4" t="str">
        <f>IFERROR(VLOOKUP(LEFT($A327,6),Data!$A:$F,7,FALSE),"")</f>
        <v/>
      </c>
      <c r="G327" s="4" t="str">
        <f>IFERROR(VLOOKUP(LEFT($A327,6),Data!$A:$F,6,FALSE),"")</f>
        <v>ОФТ</v>
      </c>
      <c r="H327" s="4" t="str">
        <f>IFERROR(VLOOKUP(LEFT($A327,6),Data!$A:$F,9,FALSE),"")</f>
        <v/>
      </c>
      <c r="I327" s="21" t="str">
        <f>IFERROR(VLOOKUP(LEFT($A327,6),Data!$A:$F,10,FALSE),"")</f>
        <v/>
      </c>
      <c r="J327" s="6" t="str">
        <f>IFERROR(VLOOKUP(LEFT($A327,6),Data!$A:$F,13,FALSE),"")</f>
        <v/>
      </c>
      <c r="K327" s="21" t="str">
        <f>IFERROR(VLOOKUP(LEFT($A327,6),Data!$A:$F,14,FALSE),"")</f>
        <v/>
      </c>
      <c r="L327" s="6">
        <v>1</v>
      </c>
      <c r="M327" s="4">
        <v>99269527.200000003</v>
      </c>
      <c r="N327" s="4">
        <v>127522</v>
      </c>
      <c r="O327" s="4">
        <f t="shared" si="5"/>
        <v>778.45020623892356</v>
      </c>
      <c r="P327" s="56">
        <v>80.400000000000006</v>
      </c>
      <c r="Q327" s="27">
        <v>0.65365123363498723</v>
      </c>
      <c r="R327" s="28">
        <v>0.26208680716717442</v>
      </c>
      <c r="S327" s="29">
        <v>8.4261959197838451E-2</v>
      </c>
      <c r="T327" s="8">
        <v>5.4591489E-2</v>
      </c>
      <c r="U327" s="9">
        <v>9.8865110000000006E-3</v>
      </c>
      <c r="V327" s="9">
        <v>1.3623613E-2</v>
      </c>
      <c r="W327" s="9">
        <v>5.4864199999999997E-3</v>
      </c>
      <c r="X327" s="9">
        <v>1.9066998000000002E-2</v>
      </c>
      <c r="Y327" s="9">
        <v>2.7085211000000001E-2</v>
      </c>
      <c r="Z327" s="9">
        <v>7.9438740000000001E-3</v>
      </c>
      <c r="AA327" s="9">
        <v>2.9790199E-2</v>
      </c>
      <c r="AB327" s="9">
        <v>3.3666551000000003E-2</v>
      </c>
      <c r="AC327" s="9">
        <v>4.4276007999999999E-2</v>
      </c>
      <c r="AD327" s="9">
        <v>9.9740862E-2</v>
      </c>
      <c r="AE327" s="9">
        <v>2.6871542000000002E-2</v>
      </c>
      <c r="AF327" s="9">
        <v>4.6653150999999997E-2</v>
      </c>
      <c r="AG327" s="9">
        <v>1.7314441999999999E-2</v>
      </c>
      <c r="AH327" s="9">
        <v>1.8967827E-2</v>
      </c>
      <c r="AI327" s="9">
        <v>0.143579493</v>
      </c>
      <c r="AJ327" s="9">
        <v>3.7071840000000001E-3</v>
      </c>
      <c r="AK327" s="9">
        <v>0.10214277400000001</v>
      </c>
      <c r="AL327" s="9">
        <v>0.123614551</v>
      </c>
      <c r="AM327" s="9">
        <v>9.4210125000000006E-2</v>
      </c>
      <c r="AN327" s="9">
        <v>1.2491116E-2</v>
      </c>
      <c r="AO327" s="9">
        <v>2.6028029999999999E-3</v>
      </c>
      <c r="AP327" s="9">
        <v>1.3543279E-2</v>
      </c>
      <c r="AQ327" s="9">
        <v>4.2080672E-2</v>
      </c>
      <c r="AR327" s="10">
        <v>7.0633069999999996E-3</v>
      </c>
    </row>
    <row r="328" spans="1:44" hidden="1" outlineLevel="1" x14ac:dyDescent="0.25">
      <c r="A328" s="52" t="s">
        <v>179</v>
      </c>
      <c r="B328" s="20" t="str">
        <f>IFERROR(VLOOKUP(LEFT($A328,6),Data!$A:$F,2,FALSE),"")</f>
        <v>БЕ Москва</v>
      </c>
      <c r="C328" s="4" t="str">
        <f>IFERROR(VLOOKUP(LEFT($A328,6),Data!$A:$F,4,FALSE),"")</f>
        <v>Доктор Столетов</v>
      </c>
      <c r="D328" s="4" t="str">
        <f>IFERROR(VLOOKUP(LEFT($A328,6),Data!$A:$F,5,FALSE),"")</f>
        <v>ТЦ</v>
      </c>
      <c r="E328" s="4" t="str">
        <f>IFERROR(VLOOKUP(LEFT($A328,6),Data!$A:$F,8,FALSE),"")</f>
        <v/>
      </c>
      <c r="F328" s="4" t="str">
        <f>IFERROR(VLOOKUP(LEFT($A328,6),Data!$A:$F,7,FALSE),"")</f>
        <v/>
      </c>
      <c r="G328" s="4" t="str">
        <f>IFERROR(VLOOKUP(LEFT($A328,6),Data!$A:$F,6,FALSE),"")</f>
        <v>ОФТ</v>
      </c>
      <c r="H328" s="4" t="str">
        <f>IFERROR(VLOOKUP(LEFT($A328,6),Data!$A:$F,9,FALSE),"")</f>
        <v/>
      </c>
      <c r="I328" s="21" t="str">
        <f>IFERROR(VLOOKUP(LEFT($A328,6),Data!$A:$F,10,FALSE),"")</f>
        <v/>
      </c>
      <c r="J328" s="6" t="str">
        <f>IFERROR(VLOOKUP(LEFT($A328,6),Data!$A:$F,13,FALSE),"")</f>
        <v/>
      </c>
      <c r="K328" s="21" t="str">
        <f>IFERROR(VLOOKUP(LEFT($A328,6),Data!$A:$F,14,FALSE),"")</f>
        <v/>
      </c>
      <c r="L328" s="6">
        <v>1</v>
      </c>
      <c r="M328" s="4">
        <v>59884885.439999998</v>
      </c>
      <c r="N328" s="4">
        <v>85649</v>
      </c>
      <c r="O328" s="4">
        <f t="shared" si="5"/>
        <v>699.18954617100019</v>
      </c>
      <c r="P328" s="56">
        <v>69.7</v>
      </c>
      <c r="Q328" s="27">
        <v>0.63638326692822722</v>
      </c>
      <c r="R328" s="28">
        <v>0.2636315906500068</v>
      </c>
      <c r="S328" s="29">
        <v>9.9985142421765982E-2</v>
      </c>
      <c r="T328" s="8">
        <v>0.122788834</v>
      </c>
      <c r="U328" s="9">
        <v>1.4499137E-2</v>
      </c>
      <c r="V328" s="9">
        <v>6.2162670000000001E-3</v>
      </c>
      <c r="W328" s="9">
        <v>6.8837789999999996E-3</v>
      </c>
      <c r="X328" s="9">
        <v>2.1198814999999999E-2</v>
      </c>
      <c r="Y328" s="9">
        <v>3.7016375999999997E-2</v>
      </c>
      <c r="Z328" s="9">
        <v>1.2043518E-2</v>
      </c>
      <c r="AA328" s="9">
        <v>3.7197156000000002E-2</v>
      </c>
      <c r="AB328" s="9">
        <v>2.4182454999999999E-2</v>
      </c>
      <c r="AC328" s="9">
        <v>5.8196299E-2</v>
      </c>
      <c r="AD328" s="9">
        <v>0.11369510400000001</v>
      </c>
      <c r="AE328" s="9">
        <v>2.5472142E-2</v>
      </c>
      <c r="AF328" s="9">
        <v>4.6389233000000002E-2</v>
      </c>
      <c r="AG328" s="9">
        <v>2.0869777999999999E-2</v>
      </c>
      <c r="AH328" s="9">
        <v>1.4584751999999999E-2</v>
      </c>
      <c r="AI328" s="9">
        <v>0.13490047299999999</v>
      </c>
      <c r="AJ328" s="9">
        <v>2.7187999999999999E-3</v>
      </c>
      <c r="AK328" s="9">
        <v>8.0811901000000005E-2</v>
      </c>
      <c r="AL328" s="9">
        <v>9.7626762000000006E-2</v>
      </c>
      <c r="AM328" s="9">
        <v>5.6255731000000003E-2</v>
      </c>
      <c r="AN328" s="9">
        <v>7.8466979999999992E-3</v>
      </c>
      <c r="AO328" s="9">
        <v>1.0859027E-2</v>
      </c>
      <c r="AP328" s="9">
        <v>1.8119823E-2</v>
      </c>
      <c r="AQ328" s="9">
        <v>2.4315323E-2</v>
      </c>
      <c r="AR328" s="10">
        <v>5.3118150000000001E-3</v>
      </c>
    </row>
    <row r="329" spans="1:44" hidden="1" outlineLevel="1" x14ac:dyDescent="0.25">
      <c r="A329" s="52" t="s">
        <v>390</v>
      </c>
      <c r="B329" s="20" t="str">
        <f>IFERROR(VLOOKUP(LEFT($A329,6),Data!$A:$F,2,FALSE),"")</f>
        <v>БЕ Москва</v>
      </c>
      <c r="C329" s="4" t="str">
        <f>IFERROR(VLOOKUP(LEFT($A329,6),Data!$A:$F,4,FALSE),"")</f>
        <v>Доктор Столетов</v>
      </c>
      <c r="D329" s="4" t="str">
        <f>IFERROR(VLOOKUP(LEFT($A329,6),Data!$A:$F,5,FALSE),"")</f>
        <v>Стрит</v>
      </c>
      <c r="E329" s="4" t="str">
        <f>IFERROR(VLOOKUP(LEFT($A329,6),Data!$A:$F,8,FALSE),"")</f>
        <v/>
      </c>
      <c r="F329" s="4" t="str">
        <f>IFERROR(VLOOKUP(LEFT($A329,6),Data!$A:$F,7,FALSE),"")</f>
        <v/>
      </c>
      <c r="G329" s="4" t="str">
        <f>IFERROR(VLOOKUP(LEFT($A329,6),Data!$A:$F,6,FALSE),"")</f>
        <v>ОФТ</v>
      </c>
      <c r="H329" s="4" t="str">
        <f>IFERROR(VLOOKUP(LEFT($A329,6),Data!$A:$F,9,FALSE),"")</f>
        <v/>
      </c>
      <c r="I329" s="21" t="str">
        <f>IFERROR(VLOOKUP(LEFT($A329,6),Data!$A:$F,10,FALSE),"")</f>
        <v/>
      </c>
      <c r="J329" s="6" t="str">
        <f>IFERROR(VLOOKUP(LEFT($A329,6),Data!$A:$F,13,FALSE),"")</f>
        <v/>
      </c>
      <c r="K329" s="21" t="str">
        <f>IFERROR(VLOOKUP(LEFT($A329,6),Data!$A:$F,14,FALSE),"")</f>
        <v/>
      </c>
      <c r="L329" s="6">
        <v>1</v>
      </c>
      <c r="M329" s="4">
        <v>62542808.719999999</v>
      </c>
      <c r="N329" s="4">
        <v>104417</v>
      </c>
      <c r="O329" s="4">
        <f t="shared" si="5"/>
        <v>598.97151536627177</v>
      </c>
      <c r="P329" s="56">
        <v>65.87</v>
      </c>
      <c r="Q329" s="27">
        <v>0.61536081177223501</v>
      </c>
      <c r="R329" s="28">
        <v>0.28328248000498729</v>
      </c>
      <c r="S329" s="29">
        <v>0.10135670822277761</v>
      </c>
      <c r="T329" s="8">
        <v>4.8287692E-2</v>
      </c>
      <c r="U329" s="9">
        <v>7.5545689999999997E-3</v>
      </c>
      <c r="V329" s="9">
        <v>7.1711270000000002E-3</v>
      </c>
      <c r="W329" s="9">
        <v>4.2035759999999997E-3</v>
      </c>
      <c r="X329" s="9">
        <v>1.3126090999999999E-2</v>
      </c>
      <c r="Y329" s="9">
        <v>2.9741719999999999E-2</v>
      </c>
      <c r="Z329" s="9">
        <v>8.862422E-3</v>
      </c>
      <c r="AA329" s="9">
        <v>3.3607205000000001E-2</v>
      </c>
      <c r="AB329" s="9">
        <v>2.6694196E-2</v>
      </c>
      <c r="AC329" s="9">
        <v>4.6471878000000001E-2</v>
      </c>
      <c r="AD329" s="9">
        <v>0.102628448</v>
      </c>
      <c r="AE329" s="9">
        <v>3.0020692000000002E-2</v>
      </c>
      <c r="AF329" s="9">
        <v>4.0074870999999998E-2</v>
      </c>
      <c r="AG329" s="9">
        <v>1.7771042000000001E-2</v>
      </c>
      <c r="AH329" s="9">
        <v>1.5032032000000001E-2</v>
      </c>
      <c r="AI329" s="9">
        <v>0.134354794</v>
      </c>
      <c r="AJ329" s="9">
        <v>2.4239270000000002E-3</v>
      </c>
      <c r="AK329" s="9">
        <v>0.12496181200000001</v>
      </c>
      <c r="AL329" s="9">
        <v>0.13992416699999999</v>
      </c>
      <c r="AM329" s="9">
        <v>9.5111011999999995E-2</v>
      </c>
      <c r="AN329" s="9">
        <v>5.5774639999999999E-3</v>
      </c>
      <c r="AO329" s="9">
        <v>5.1398030000000001E-3</v>
      </c>
      <c r="AP329" s="9">
        <v>9.9146939999999999E-3</v>
      </c>
      <c r="AQ329" s="9">
        <v>3.8047785000000001E-2</v>
      </c>
      <c r="AR329" s="10">
        <v>1.3296980999999999E-2</v>
      </c>
    </row>
    <row r="330" spans="1:44" hidden="1" outlineLevel="1" x14ac:dyDescent="0.25">
      <c r="A330" s="52" t="s">
        <v>520</v>
      </c>
      <c r="B330" s="20" t="str">
        <f>IFERROR(VLOOKUP(LEFT($A330,6),Data!$A:$F,2,FALSE),"")</f>
        <v>БЕ Северо-Запад</v>
      </c>
      <c r="C330" s="4" t="str">
        <f>IFERROR(VLOOKUP(LEFT($A330,6),Data!$A:$F,4,FALSE),"")</f>
        <v>Доктор Столетов</v>
      </c>
      <c r="D330" s="4" t="str">
        <f>IFERROR(VLOOKUP(LEFT($A330,6),Data!$A:$F,5,FALSE),"")</f>
        <v>Стрит</v>
      </c>
      <c r="E330" s="4" t="str">
        <f>IFERROR(VLOOKUP(LEFT($A330,6),Data!$A:$F,8,FALSE),"")</f>
        <v/>
      </c>
      <c r="F330" s="4" t="str">
        <f>IFERROR(VLOOKUP(LEFT($A330,6),Data!$A:$F,7,FALSE),"")</f>
        <v/>
      </c>
      <c r="G330" s="4" t="str">
        <f>IFERROR(VLOOKUP(LEFT($A330,6),Data!$A:$F,6,FALSE),"")</f>
        <v>ОФТ</v>
      </c>
      <c r="H330" s="4" t="str">
        <f>IFERROR(VLOOKUP(LEFT($A330,6),Data!$A:$F,9,FALSE),"")</f>
        <v/>
      </c>
      <c r="I330" s="21" t="str">
        <f>IFERROR(VLOOKUP(LEFT($A330,6),Data!$A:$F,10,FALSE),"")</f>
        <v/>
      </c>
      <c r="J330" s="6" t="str">
        <f>IFERROR(VLOOKUP(LEFT($A330,6),Data!$A:$F,13,FALSE),"")</f>
        <v/>
      </c>
      <c r="K330" s="21" t="str">
        <f>IFERROR(VLOOKUP(LEFT($A330,6),Data!$A:$F,14,FALSE),"")</f>
        <v/>
      </c>
      <c r="L330" s="6">
        <v>1</v>
      </c>
      <c r="M330" s="4">
        <v>46146512.369999997</v>
      </c>
      <c r="N330" s="4">
        <v>78542</v>
      </c>
      <c r="O330" s="4">
        <f t="shared" si="5"/>
        <v>587.53930852282849</v>
      </c>
      <c r="P330" s="56">
        <v>119.5</v>
      </c>
      <c r="Q330" s="27">
        <v>0.59580190442796499</v>
      </c>
      <c r="R330" s="28">
        <v>0.30438723473794982</v>
      </c>
      <c r="S330" s="29">
        <v>9.9810860834085316E-2</v>
      </c>
      <c r="T330" s="8">
        <v>6.3335531E-2</v>
      </c>
      <c r="U330" s="9">
        <v>1.0997236000000001E-2</v>
      </c>
      <c r="V330" s="9">
        <v>9.7612299999999992E-3</v>
      </c>
      <c r="W330" s="9">
        <v>5.4329549999999997E-3</v>
      </c>
      <c r="X330" s="9">
        <v>1.4551346E-2</v>
      </c>
      <c r="Y330" s="9">
        <v>2.2991131000000001E-2</v>
      </c>
      <c r="Z330" s="9">
        <v>8.0094199999999997E-3</v>
      </c>
      <c r="AA330" s="9">
        <v>2.7276188E-2</v>
      </c>
      <c r="AB330" s="9">
        <v>3.0073901E-2</v>
      </c>
      <c r="AC330" s="9">
        <v>6.0026955999999999E-2</v>
      </c>
      <c r="AD330" s="9">
        <v>0.117549317</v>
      </c>
      <c r="AE330" s="9">
        <v>2.9072750000000001E-2</v>
      </c>
      <c r="AF330" s="9">
        <v>4.8432845000000002E-2</v>
      </c>
      <c r="AG330" s="9">
        <v>1.6413549E-2</v>
      </c>
      <c r="AH330" s="9">
        <v>1.5372435E-2</v>
      </c>
      <c r="AI330" s="9">
        <v>0.13746830099999999</v>
      </c>
      <c r="AJ330" s="9">
        <v>3.5461690000000001E-3</v>
      </c>
      <c r="AK330" s="9">
        <v>0.116561578</v>
      </c>
      <c r="AL330" s="9">
        <v>7.6070044000000003E-2</v>
      </c>
      <c r="AM330" s="9">
        <v>9.8576548999999999E-2</v>
      </c>
      <c r="AN330" s="9">
        <v>1.4922771E-2</v>
      </c>
      <c r="AO330" s="9">
        <v>4.7336460000000002E-3</v>
      </c>
      <c r="AP330" s="9">
        <v>1.3118726000000001E-2</v>
      </c>
      <c r="AQ330" s="9">
        <v>4.0641783000000001E-2</v>
      </c>
      <c r="AR330" s="10">
        <v>1.5063643999999999E-2</v>
      </c>
    </row>
    <row r="331" spans="1:44" hidden="1" outlineLevel="1" x14ac:dyDescent="0.25">
      <c r="A331" s="52" t="s">
        <v>522</v>
      </c>
      <c r="B331" s="20" t="str">
        <f>IFERROR(VLOOKUP(LEFT($A331,6),Data!$A:$F,2,FALSE),"")</f>
        <v>БЕ Северо-Запад</v>
      </c>
      <c r="C331" s="4" t="str">
        <f>IFERROR(VLOOKUP(LEFT($A331,6),Data!$A:$F,4,FALSE),"")</f>
        <v>Доктор Столетов</v>
      </c>
      <c r="D331" s="4" t="str">
        <f>IFERROR(VLOOKUP(LEFT($A331,6),Data!$A:$F,5,FALSE),"")</f>
        <v>Стрит</v>
      </c>
      <c r="E331" s="4" t="str">
        <f>IFERROR(VLOOKUP(LEFT($A331,6),Data!$A:$F,8,FALSE),"")</f>
        <v/>
      </c>
      <c r="F331" s="4" t="str">
        <f>IFERROR(VLOOKUP(LEFT($A331,6),Data!$A:$F,7,FALSE),"")</f>
        <v/>
      </c>
      <c r="G331" s="4" t="str">
        <f>IFERROR(VLOOKUP(LEFT($A331,6),Data!$A:$F,6,FALSE),"")</f>
        <v>ОФТ</v>
      </c>
      <c r="H331" s="4" t="str">
        <f>IFERROR(VLOOKUP(LEFT($A331,6),Data!$A:$F,9,FALSE),"")</f>
        <v/>
      </c>
      <c r="I331" s="21" t="str">
        <f>IFERROR(VLOOKUP(LEFT($A331,6),Data!$A:$F,10,FALSE),"")</f>
        <v/>
      </c>
      <c r="J331" s="6" t="str">
        <f>IFERROR(VLOOKUP(LEFT($A331,6),Data!$A:$F,13,FALSE),"")</f>
        <v/>
      </c>
      <c r="K331" s="21" t="str">
        <f>IFERROR(VLOOKUP(LEFT($A331,6),Data!$A:$F,14,FALSE),"")</f>
        <v/>
      </c>
      <c r="L331" s="6">
        <v>1</v>
      </c>
      <c r="M331" s="4">
        <v>186165358.61000001</v>
      </c>
      <c r="N331" s="4">
        <v>205025</v>
      </c>
      <c r="O331" s="4">
        <f t="shared" si="5"/>
        <v>908.01296724789665</v>
      </c>
      <c r="P331" s="56">
        <v>107.3</v>
      </c>
      <c r="Q331" s="27">
        <v>0.684853224558993</v>
      </c>
      <c r="R331" s="28">
        <v>0.23776054112636999</v>
      </c>
      <c r="S331" s="29">
        <v>7.7386234314636926E-2</v>
      </c>
      <c r="T331" s="8">
        <v>7.9447383999999996E-2</v>
      </c>
      <c r="U331" s="9">
        <v>1.2706639E-2</v>
      </c>
      <c r="V331" s="9">
        <v>8.2751079999999998E-3</v>
      </c>
      <c r="W331" s="9">
        <v>7.0604329999999996E-3</v>
      </c>
      <c r="X331" s="9">
        <v>1.3723602E-2</v>
      </c>
      <c r="Y331" s="9">
        <v>2.8491636000000001E-2</v>
      </c>
      <c r="Z331" s="9">
        <v>8.4796170000000001E-3</v>
      </c>
      <c r="AA331" s="9">
        <v>4.4546603999999997E-2</v>
      </c>
      <c r="AB331" s="9">
        <v>2.3550661000000001E-2</v>
      </c>
      <c r="AC331" s="9">
        <v>4.6007184999999999E-2</v>
      </c>
      <c r="AD331" s="9">
        <v>0.100182139</v>
      </c>
      <c r="AE331" s="9">
        <v>1.9072256999999999E-2</v>
      </c>
      <c r="AF331" s="9">
        <v>4.2717586000000002E-2</v>
      </c>
      <c r="AG331" s="9">
        <v>1.6025520000000001E-2</v>
      </c>
      <c r="AH331" s="9">
        <v>1.6548066E-2</v>
      </c>
      <c r="AI331" s="9">
        <v>0.117214585</v>
      </c>
      <c r="AJ331" s="9">
        <v>3.2651080000000001E-3</v>
      </c>
      <c r="AK331" s="9">
        <v>0.10717629100000001</v>
      </c>
      <c r="AL331" s="9">
        <v>0.132360114</v>
      </c>
      <c r="AM331" s="9">
        <v>9.3699200999999996E-2</v>
      </c>
      <c r="AN331" s="9">
        <v>1.2580121E-2</v>
      </c>
      <c r="AO331" s="9">
        <v>6.212136E-3</v>
      </c>
      <c r="AP331" s="9">
        <v>1.5397983000000001E-2</v>
      </c>
      <c r="AQ331" s="9">
        <v>3.9068054999999997E-2</v>
      </c>
      <c r="AR331" s="10">
        <v>6.1919719999999996E-3</v>
      </c>
    </row>
    <row r="332" spans="1:44" hidden="1" outlineLevel="1" x14ac:dyDescent="0.25">
      <c r="A332" s="52" t="s">
        <v>526</v>
      </c>
      <c r="B332" s="20" t="str">
        <f>IFERROR(VLOOKUP(LEFT($A332,6),Data!$A:$F,2,FALSE),"")</f>
        <v>БЕ Северо-Запад</v>
      </c>
      <c r="C332" s="4" t="str">
        <f>IFERROR(VLOOKUP(LEFT($A332,6),Data!$A:$F,4,FALSE),"")</f>
        <v>Доктор Столетов</v>
      </c>
      <c r="D332" s="4" t="str">
        <f>IFERROR(VLOOKUP(LEFT($A332,6),Data!$A:$F,5,FALSE),"")</f>
        <v>Стрит</v>
      </c>
      <c r="E332" s="4" t="str">
        <f>IFERROR(VLOOKUP(LEFT($A332,6),Data!$A:$F,8,FALSE),"")</f>
        <v/>
      </c>
      <c r="F332" s="4" t="str">
        <f>IFERROR(VLOOKUP(LEFT($A332,6),Data!$A:$F,7,FALSE),"")</f>
        <v/>
      </c>
      <c r="G332" s="4" t="str">
        <f>IFERROR(VLOOKUP(LEFT($A332,6),Data!$A:$F,6,FALSE),"")</f>
        <v>ОФТ</v>
      </c>
      <c r="H332" s="4" t="str">
        <f>IFERROR(VLOOKUP(LEFT($A332,6),Data!$A:$F,9,FALSE),"")</f>
        <v/>
      </c>
      <c r="I332" s="21" t="str">
        <f>IFERROR(VLOOKUP(LEFT($A332,6),Data!$A:$F,10,FALSE),"")</f>
        <v/>
      </c>
      <c r="J332" s="6" t="str">
        <f>IFERROR(VLOOKUP(LEFT($A332,6),Data!$A:$F,13,FALSE),"")</f>
        <v/>
      </c>
      <c r="K332" s="21" t="str">
        <f>IFERROR(VLOOKUP(LEFT($A332,6),Data!$A:$F,14,FALSE),"")</f>
        <v/>
      </c>
      <c r="L332" s="6">
        <v>1</v>
      </c>
      <c r="M332" s="4">
        <v>42200950.899999999</v>
      </c>
      <c r="N332" s="4">
        <v>80340</v>
      </c>
      <c r="O332" s="4">
        <f t="shared" si="5"/>
        <v>525.2794485934777</v>
      </c>
      <c r="P332" s="56">
        <v>66.2</v>
      </c>
      <c r="Q332" s="27">
        <v>0.57305710532994258</v>
      </c>
      <c r="R332" s="28">
        <v>0.30889929046244718</v>
      </c>
      <c r="S332" s="29">
        <v>0.1180436042076102</v>
      </c>
      <c r="T332" s="8">
        <v>5.7177812000000001E-2</v>
      </c>
      <c r="U332" s="9">
        <v>7.2671009999999998E-3</v>
      </c>
      <c r="V332" s="9">
        <v>1.3396798999999999E-2</v>
      </c>
      <c r="W332" s="9">
        <v>5.013048E-3</v>
      </c>
      <c r="X332" s="9">
        <v>1.3990357E-2</v>
      </c>
      <c r="Y332" s="9">
        <v>2.8028821999999998E-2</v>
      </c>
      <c r="Z332" s="9">
        <v>9.5496880000000006E-3</v>
      </c>
      <c r="AA332" s="9">
        <v>3.4636408E-2</v>
      </c>
      <c r="AB332" s="9">
        <v>3.3453562999999999E-2</v>
      </c>
      <c r="AC332" s="9">
        <v>4.5613204999999997E-2</v>
      </c>
      <c r="AD332" s="9">
        <v>0.101126149</v>
      </c>
      <c r="AE332" s="9">
        <v>2.8553891000000001E-2</v>
      </c>
      <c r="AF332" s="9">
        <v>5.5102765999999997E-2</v>
      </c>
      <c r="AG332" s="9">
        <v>1.5780025E-2</v>
      </c>
      <c r="AH332" s="9">
        <v>1.4101588999999999E-2</v>
      </c>
      <c r="AI332" s="9">
        <v>0.14172929100000001</v>
      </c>
      <c r="AJ332" s="9">
        <v>3.4213260000000001E-3</v>
      </c>
      <c r="AK332" s="9">
        <v>0.116170433</v>
      </c>
      <c r="AL332" s="9">
        <v>0.126343501</v>
      </c>
      <c r="AM332" s="9">
        <v>8.1474099999999994E-2</v>
      </c>
      <c r="AN332" s="9">
        <v>9.3289770000000004E-3</v>
      </c>
      <c r="AO332" s="9">
        <v>5.9267759999999999E-3</v>
      </c>
      <c r="AP332" s="9">
        <v>1.5099398999999999E-2</v>
      </c>
      <c r="AQ332" s="9">
        <v>2.6428712E-2</v>
      </c>
      <c r="AR332" s="10">
        <v>1.1286261000000001E-2</v>
      </c>
    </row>
    <row r="333" spans="1:44" hidden="1" outlineLevel="1" x14ac:dyDescent="0.25">
      <c r="A333" s="52" t="s">
        <v>689</v>
      </c>
      <c r="B333" s="20" t="str">
        <f>IFERROR(VLOOKUP(LEFT($A333,6),Data!$A:$F,2,FALSE),"")</f>
        <v>БЕ Юг</v>
      </c>
      <c r="C333" s="4" t="str">
        <f>IFERROR(VLOOKUP(LEFT($A333,6),Data!$A:$F,4,FALSE),"")</f>
        <v>Доктор Столетов</v>
      </c>
      <c r="D333" s="4" t="str">
        <f>IFERROR(VLOOKUP(LEFT($A333,6),Data!$A:$F,5,FALSE),"")</f>
        <v>Продуктовик</v>
      </c>
      <c r="E333" s="4" t="str">
        <f>IFERROR(VLOOKUP(LEFT($A333,6),Data!$A:$F,8,FALSE),"")</f>
        <v/>
      </c>
      <c r="F333" s="4" t="str">
        <f>IFERROR(VLOOKUP(LEFT($A333,6),Data!$A:$F,7,FALSE),"")</f>
        <v/>
      </c>
      <c r="G333" s="4" t="str">
        <f>IFERROR(VLOOKUP(LEFT($A333,6),Data!$A:$F,6,FALSE),"")</f>
        <v>ОФТ</v>
      </c>
      <c r="H333" s="4" t="str">
        <f>IFERROR(VLOOKUP(LEFT($A333,6),Data!$A:$F,9,FALSE),"")</f>
        <v/>
      </c>
      <c r="I333" s="21" t="str">
        <f>IFERROR(VLOOKUP(LEFT($A333,6),Data!$A:$F,10,FALSE),"")</f>
        <v/>
      </c>
      <c r="J333" s="6" t="str">
        <f>IFERROR(VLOOKUP(LEFT($A333,6),Data!$A:$F,13,FALSE),"")</f>
        <v/>
      </c>
      <c r="K333" s="21" t="str">
        <f>IFERROR(VLOOKUP(LEFT($A333,6),Data!$A:$F,14,FALSE),"")</f>
        <v/>
      </c>
      <c r="L333" s="6">
        <v>1</v>
      </c>
      <c r="M333" s="4">
        <v>68050591.280000001</v>
      </c>
      <c r="N333" s="4">
        <v>132041</v>
      </c>
      <c r="O333" s="4">
        <f t="shared" si="5"/>
        <v>515.37470391772251</v>
      </c>
      <c r="P333" s="56">
        <v>70</v>
      </c>
      <c r="Q333" s="27">
        <v>0.55777109925536017</v>
      </c>
      <c r="R333" s="28">
        <v>0.32561652154166421</v>
      </c>
      <c r="S333" s="29">
        <v>0.11661237920297569</v>
      </c>
      <c r="T333" s="8">
        <v>5.3628605000000003E-2</v>
      </c>
      <c r="U333" s="9">
        <v>9.4874940000000008E-3</v>
      </c>
      <c r="V333" s="9">
        <v>1.0047172E-2</v>
      </c>
      <c r="W333" s="9">
        <v>6.248132E-3</v>
      </c>
      <c r="X333" s="9">
        <v>2.1013236000000001E-2</v>
      </c>
      <c r="Y333" s="9">
        <v>2.7423617000000001E-2</v>
      </c>
      <c r="Z333" s="9">
        <v>1.1200754E-2</v>
      </c>
      <c r="AA333" s="9">
        <v>2.9353219999999999E-2</v>
      </c>
      <c r="AB333" s="9">
        <v>4.3933106999999999E-2</v>
      </c>
      <c r="AC333" s="9">
        <v>3.8160014999999999E-2</v>
      </c>
      <c r="AD333" s="9">
        <v>0.1185224</v>
      </c>
      <c r="AE333" s="9">
        <v>3.6870447000000001E-2</v>
      </c>
      <c r="AF333" s="9">
        <v>5.8009906999999999E-2</v>
      </c>
      <c r="AG333" s="9">
        <v>1.7381712000000001E-2</v>
      </c>
      <c r="AH333" s="9">
        <v>2.1108862999999999E-2</v>
      </c>
      <c r="AI333" s="9">
        <v>0.165829792</v>
      </c>
      <c r="AJ333" s="9">
        <v>4.0491520000000003E-3</v>
      </c>
      <c r="AK333" s="9">
        <v>0.11924665600000001</v>
      </c>
      <c r="AL333" s="9">
        <v>9.3586463999999994E-2</v>
      </c>
      <c r="AM333" s="9">
        <v>6.2727831999999997E-2</v>
      </c>
      <c r="AN333" s="9">
        <v>8.4300739999999992E-3</v>
      </c>
      <c r="AO333" s="9">
        <v>4.0450069999999998E-3</v>
      </c>
      <c r="AP333" s="9">
        <v>1.1649980000000001E-2</v>
      </c>
      <c r="AQ333" s="9">
        <v>2.4814514999999999E-2</v>
      </c>
      <c r="AR333" s="10">
        <v>3.2318469999999999E-3</v>
      </c>
    </row>
    <row r="334" spans="1:44" hidden="1" outlineLevel="1" x14ac:dyDescent="0.25">
      <c r="A334" s="52" t="s">
        <v>811</v>
      </c>
      <c r="B334" s="20" t="str">
        <f>IFERROR(VLOOKUP(LEFT($A334,6),Data!$A:$F,2,FALSE),"")</f>
        <v>БЕ Москва</v>
      </c>
      <c r="C334" s="4" t="str">
        <f>IFERROR(VLOOKUP(LEFT($A334,6),Data!$A:$F,4,FALSE),"")</f>
        <v>Доктор Столетов</v>
      </c>
      <c r="D334" s="4" t="str">
        <f>IFERROR(VLOOKUP(LEFT($A334,6),Data!$A:$F,5,FALSE),"")</f>
        <v>Стрит</v>
      </c>
      <c r="E334" s="4" t="str">
        <f>IFERROR(VLOOKUP(LEFT($A334,6),Data!$A:$F,8,FALSE),"")</f>
        <v/>
      </c>
      <c r="F334" s="4" t="str">
        <f>IFERROR(VLOOKUP(LEFT($A334,6),Data!$A:$F,7,FALSE),"")</f>
        <v/>
      </c>
      <c r="G334" s="4" t="str">
        <f>IFERROR(VLOOKUP(LEFT($A334,6),Data!$A:$F,6,FALSE),"")</f>
        <v>ОФТ</v>
      </c>
      <c r="H334" s="4" t="str">
        <f>IFERROR(VLOOKUP(LEFT($A334,6),Data!$A:$F,9,FALSE),"")</f>
        <v/>
      </c>
      <c r="I334" s="21" t="str">
        <f>IFERROR(VLOOKUP(LEFT($A334,6),Data!$A:$F,10,FALSE),"")</f>
        <v/>
      </c>
      <c r="J334" s="6" t="str">
        <f>IFERROR(VLOOKUP(LEFT($A334,6),Data!$A:$F,13,FALSE),"")</f>
        <v/>
      </c>
      <c r="K334" s="21" t="str">
        <f>IFERROR(VLOOKUP(LEFT($A334,6),Data!$A:$F,14,FALSE),"")</f>
        <v/>
      </c>
      <c r="L334" s="6">
        <v>1</v>
      </c>
      <c r="M334" s="4">
        <v>42907350.289999999</v>
      </c>
      <c r="N334" s="4">
        <v>90442</v>
      </c>
      <c r="O334" s="4">
        <f t="shared" si="5"/>
        <v>474.41841500630238</v>
      </c>
      <c r="P334" s="56">
        <v>55.4</v>
      </c>
      <c r="Q334" s="27">
        <v>0.53618049537771584</v>
      </c>
      <c r="R334" s="28">
        <v>0.33376032334060518</v>
      </c>
      <c r="S334" s="29">
        <v>0.13005918128167909</v>
      </c>
      <c r="T334" s="8">
        <v>5.5140095E-2</v>
      </c>
      <c r="U334" s="9">
        <v>1.0341436000000001E-2</v>
      </c>
      <c r="V334" s="9">
        <v>1.2534396E-2</v>
      </c>
      <c r="W334" s="9">
        <v>5.5499290000000003E-3</v>
      </c>
      <c r="X334" s="9">
        <v>1.6249935E-2</v>
      </c>
      <c r="Y334" s="9">
        <v>3.8307290000000001E-2</v>
      </c>
      <c r="Z334" s="9">
        <v>7.269434E-3</v>
      </c>
      <c r="AA334" s="9">
        <v>3.6011353000000003E-2</v>
      </c>
      <c r="AB334" s="9">
        <v>3.3137873999999998E-2</v>
      </c>
      <c r="AC334" s="9">
        <v>4.4879185000000002E-2</v>
      </c>
      <c r="AD334" s="9">
        <v>0.113378864</v>
      </c>
      <c r="AE334" s="9">
        <v>3.8383809999999997E-2</v>
      </c>
      <c r="AF334" s="9">
        <v>5.5644510000000001E-2</v>
      </c>
      <c r="AG334" s="9">
        <v>1.9027283999999998E-2</v>
      </c>
      <c r="AH334" s="9">
        <v>1.6191206E-2</v>
      </c>
      <c r="AI334" s="9">
        <v>0.18702813200000001</v>
      </c>
      <c r="AJ334" s="9">
        <v>6.0624090000000004E-3</v>
      </c>
      <c r="AK334" s="9">
        <v>8.1524055999999998E-2</v>
      </c>
      <c r="AL334" s="9">
        <v>7.7278949999999999E-2</v>
      </c>
      <c r="AM334" s="9">
        <v>7.7795903E-2</v>
      </c>
      <c r="AN334" s="9">
        <v>8.57254E-3</v>
      </c>
      <c r="AO334" s="9">
        <v>5.5174819999999998E-3</v>
      </c>
      <c r="AP334" s="9">
        <v>1.780315E-2</v>
      </c>
      <c r="AQ334" s="9">
        <v>2.6557134999999999E-2</v>
      </c>
      <c r="AR334" s="10">
        <v>9.8136430000000004E-3</v>
      </c>
    </row>
    <row r="335" spans="1:44" hidden="1" outlineLevel="1" x14ac:dyDescent="0.25">
      <c r="A335" s="52" t="s">
        <v>819</v>
      </c>
      <c r="B335" s="20" t="str">
        <f>IFERROR(VLOOKUP(LEFT($A335,6),Data!$A:$F,2,FALSE),"")</f>
        <v>БЕ Москва</v>
      </c>
      <c r="C335" s="4" t="str">
        <f>IFERROR(VLOOKUP(LEFT($A335,6),Data!$A:$F,4,FALSE),"")</f>
        <v>Доктор Столетов</v>
      </c>
      <c r="D335" s="4" t="str">
        <f>IFERROR(VLOOKUP(LEFT($A335,6),Data!$A:$F,5,FALSE),"")</f>
        <v>ТЦ</v>
      </c>
      <c r="E335" s="4" t="str">
        <f>IFERROR(VLOOKUP(LEFT($A335,6),Data!$A:$F,8,FALSE),"")</f>
        <v/>
      </c>
      <c r="F335" s="4" t="str">
        <f>IFERROR(VLOOKUP(LEFT($A335,6),Data!$A:$F,7,FALSE),"")</f>
        <v/>
      </c>
      <c r="G335" s="4" t="str">
        <f>IFERROR(VLOOKUP(LEFT($A335,6),Data!$A:$F,6,FALSE),"")</f>
        <v>ОФТ</v>
      </c>
      <c r="H335" s="4" t="str">
        <f>IFERROR(VLOOKUP(LEFT($A335,6),Data!$A:$F,9,FALSE),"")</f>
        <v/>
      </c>
      <c r="I335" s="21" t="str">
        <f>IFERROR(VLOOKUP(LEFT($A335,6),Data!$A:$F,10,FALSE),"")</f>
        <v/>
      </c>
      <c r="J335" s="6" t="str">
        <f>IFERROR(VLOOKUP(LEFT($A335,6),Data!$A:$F,13,FALSE),"")</f>
        <v/>
      </c>
      <c r="K335" s="21" t="str">
        <f>IFERROR(VLOOKUP(LEFT($A335,6),Data!$A:$F,14,FALSE),"")</f>
        <v/>
      </c>
      <c r="L335" s="6">
        <v>1</v>
      </c>
      <c r="M335" s="4">
        <v>55866524.18</v>
      </c>
      <c r="N335" s="4">
        <v>143349</v>
      </c>
      <c r="O335" s="4">
        <f t="shared" si="5"/>
        <v>389.72385004429748</v>
      </c>
      <c r="P335" s="56">
        <v>72.83</v>
      </c>
      <c r="Q335" s="27">
        <v>0.53472089792731281</v>
      </c>
      <c r="R335" s="28">
        <v>0.31995130040550401</v>
      </c>
      <c r="S335" s="29">
        <v>0.14532780166718329</v>
      </c>
      <c r="T335" s="8">
        <v>4.7491684999999999E-2</v>
      </c>
      <c r="U335" s="9">
        <v>8.0132309999999991E-3</v>
      </c>
      <c r="V335" s="9">
        <v>6.0795090000000003E-3</v>
      </c>
      <c r="W335" s="9">
        <v>4.6578050000000001E-3</v>
      </c>
      <c r="X335" s="9">
        <v>1.4054265E-2</v>
      </c>
      <c r="Y335" s="9">
        <v>2.6369383999999999E-2</v>
      </c>
      <c r="Z335" s="9">
        <v>8.0877640000000008E-3</v>
      </c>
      <c r="AA335" s="9">
        <v>2.5814462E-2</v>
      </c>
      <c r="AB335" s="9">
        <v>3.7878083999999999E-2</v>
      </c>
      <c r="AC335" s="9">
        <v>3.7950544000000003E-2</v>
      </c>
      <c r="AD335" s="9">
        <v>0.102975594</v>
      </c>
      <c r="AE335" s="9">
        <v>5.1109617000000003E-2</v>
      </c>
      <c r="AF335" s="9">
        <v>6.3285623999999999E-2</v>
      </c>
      <c r="AG335" s="9">
        <v>1.925025E-2</v>
      </c>
      <c r="AH335" s="9">
        <v>1.8239051999999999E-2</v>
      </c>
      <c r="AI335" s="9">
        <v>0.16856239000000001</v>
      </c>
      <c r="AJ335" s="9">
        <v>3.4152610000000002E-3</v>
      </c>
      <c r="AK335" s="9">
        <v>9.9856930999999996E-2</v>
      </c>
      <c r="AL335" s="9">
        <v>9.1764035999999993E-2</v>
      </c>
      <c r="AM335" s="9">
        <v>7.6868429000000002E-2</v>
      </c>
      <c r="AN335" s="9">
        <v>8.1322189999999996E-3</v>
      </c>
      <c r="AO335" s="9">
        <v>2.0784319999999998E-3</v>
      </c>
      <c r="AP335" s="9">
        <v>9.4063029999999995E-3</v>
      </c>
      <c r="AQ335" s="9">
        <v>3.1746811E-2</v>
      </c>
      <c r="AR335" s="10">
        <v>3.6912318999999999E-2</v>
      </c>
    </row>
    <row r="336" spans="1:44" hidden="1" outlineLevel="1" x14ac:dyDescent="0.25">
      <c r="A336" s="52" t="s">
        <v>977</v>
      </c>
      <c r="B336" s="20" t="str">
        <f>IFERROR(VLOOKUP(LEFT($A336,6),Data!$A:$F,2,FALSE),"")</f>
        <v>БЕ Северо-Запад</v>
      </c>
      <c r="C336" s="4" t="str">
        <f>IFERROR(VLOOKUP(LEFT($A336,6),Data!$A:$F,4,FALSE),"")</f>
        <v>Доктор Столетов</v>
      </c>
      <c r="D336" s="4" t="str">
        <f>IFERROR(VLOOKUP(LEFT($A336,6),Data!$A:$F,5,FALSE),"")</f>
        <v>Продуктовик</v>
      </c>
      <c r="E336" s="4" t="str">
        <f>IFERROR(VLOOKUP(LEFT($A336,6),Data!$A:$F,8,FALSE),"")</f>
        <v/>
      </c>
      <c r="F336" s="4" t="str">
        <f>IFERROR(VLOOKUP(LEFT($A336,6),Data!$A:$F,7,FALSE),"")</f>
        <v/>
      </c>
      <c r="G336" s="4" t="str">
        <f>IFERROR(VLOOKUP(LEFT($A336,6),Data!$A:$F,6,FALSE),"")</f>
        <v>ОФТ</v>
      </c>
      <c r="H336" s="4" t="str">
        <f>IFERROR(VLOOKUP(LEFT($A336,6),Data!$A:$F,9,FALSE),"")</f>
        <v/>
      </c>
      <c r="I336" s="21" t="str">
        <f>IFERROR(VLOOKUP(LEFT($A336,6),Data!$A:$F,10,FALSE),"")</f>
        <v/>
      </c>
      <c r="J336" s="6" t="str">
        <f>IFERROR(VLOOKUP(LEFT($A336,6),Data!$A:$F,13,FALSE),"")</f>
        <v/>
      </c>
      <c r="K336" s="21" t="str">
        <f>IFERROR(VLOOKUP(LEFT($A336,6),Data!$A:$F,14,FALSE),"")</f>
        <v/>
      </c>
      <c r="L336" s="6">
        <v>1</v>
      </c>
      <c r="M336" s="4">
        <v>72712416.060000002</v>
      </c>
      <c r="N336" s="4">
        <v>133710</v>
      </c>
      <c r="O336" s="4">
        <f t="shared" si="5"/>
        <v>543.80686605339918</v>
      </c>
      <c r="P336" s="56">
        <v>55</v>
      </c>
      <c r="Q336" s="27">
        <v>0.55689955813794456</v>
      </c>
      <c r="R336" s="28">
        <v>0.31208374754798551</v>
      </c>
      <c r="S336" s="29">
        <v>0.1310166943140699</v>
      </c>
      <c r="T336" s="8">
        <v>0.10658627399999999</v>
      </c>
      <c r="U336" s="9">
        <v>1.372146E-2</v>
      </c>
      <c r="V336" s="9">
        <v>6.6166360000000004E-3</v>
      </c>
      <c r="W336" s="9">
        <v>8.0113449999999996E-3</v>
      </c>
      <c r="X336" s="9">
        <v>1.5587448E-2</v>
      </c>
      <c r="Y336" s="9">
        <v>3.6897700999999998E-2</v>
      </c>
      <c r="Z336" s="9">
        <v>1.3094978E-2</v>
      </c>
      <c r="AA336" s="9">
        <v>3.1435992000000003E-2</v>
      </c>
      <c r="AB336" s="9">
        <v>3.6077856999999998E-2</v>
      </c>
      <c r="AC336" s="9">
        <v>5.0754125999999997E-2</v>
      </c>
      <c r="AD336" s="9">
        <v>0.117075095</v>
      </c>
      <c r="AE336" s="9">
        <v>3.6237750999999999E-2</v>
      </c>
      <c r="AF336" s="9">
        <v>5.8127450999999997E-2</v>
      </c>
      <c r="AG336" s="9">
        <v>2.3685497E-2</v>
      </c>
      <c r="AH336" s="9">
        <v>1.6662529999999998E-2</v>
      </c>
      <c r="AI336" s="9">
        <v>0.16173800899999999</v>
      </c>
      <c r="AJ336" s="9">
        <v>3.2437479999999999E-3</v>
      </c>
      <c r="AK336" s="9">
        <v>0.102767474</v>
      </c>
      <c r="AL336" s="9">
        <v>6.8601331000000002E-2</v>
      </c>
      <c r="AM336" s="9">
        <v>4.4845095000000001E-2</v>
      </c>
      <c r="AN336" s="9">
        <v>4.4068609999999998E-3</v>
      </c>
      <c r="AO336" s="9">
        <v>4.783313E-3</v>
      </c>
      <c r="AP336" s="9">
        <v>1.2155868E-2</v>
      </c>
      <c r="AQ336" s="9">
        <v>2.2365783E-2</v>
      </c>
      <c r="AR336" s="10">
        <v>4.5203760000000004E-3</v>
      </c>
    </row>
    <row r="337" spans="1:44" hidden="1" outlineLevel="1" x14ac:dyDescent="0.25">
      <c r="A337" s="52" t="s">
        <v>1032</v>
      </c>
      <c r="B337" s="20" t="str">
        <f>IFERROR(VLOOKUP(LEFT($A337,6),Data!$A:$F,2,FALSE),"")</f>
        <v>БЕ Северо-Запад</v>
      </c>
      <c r="C337" s="4" t="str">
        <f>IFERROR(VLOOKUP(LEFT($A337,6),Data!$A:$F,4,FALSE),"")</f>
        <v>Доктор Столетов</v>
      </c>
      <c r="D337" s="4" t="str">
        <f>IFERROR(VLOOKUP(LEFT($A337,6),Data!$A:$F,5,FALSE),"")</f>
        <v>ТЦ</v>
      </c>
      <c r="E337" s="4" t="str">
        <f>IFERROR(VLOOKUP(LEFT($A337,6),Data!$A:$F,8,FALSE),"")</f>
        <v/>
      </c>
      <c r="F337" s="4" t="str">
        <f>IFERROR(VLOOKUP(LEFT($A337,6),Data!$A:$F,7,FALSE),"")</f>
        <v/>
      </c>
      <c r="G337" s="4" t="str">
        <f>IFERROR(VLOOKUP(LEFT($A337,6),Data!$A:$F,6,FALSE),"")</f>
        <v>ОФТ</v>
      </c>
      <c r="H337" s="4" t="str">
        <f>IFERROR(VLOOKUP(LEFT($A337,6),Data!$A:$F,9,FALSE),"")</f>
        <v/>
      </c>
      <c r="I337" s="21" t="str">
        <f>IFERROR(VLOOKUP(LEFT($A337,6),Data!$A:$F,10,FALSE),"")</f>
        <v/>
      </c>
      <c r="J337" s="6" t="str">
        <f>IFERROR(VLOOKUP(LEFT($A337,6),Data!$A:$F,13,FALSE),"")</f>
        <v/>
      </c>
      <c r="K337" s="21" t="str">
        <f>IFERROR(VLOOKUP(LEFT($A337,6),Data!$A:$F,14,FALSE),"")</f>
        <v/>
      </c>
      <c r="L337" s="6">
        <v>1</v>
      </c>
      <c r="M337" s="4">
        <v>64449257.979999997</v>
      </c>
      <c r="N337" s="4">
        <v>133765</v>
      </c>
      <c r="O337" s="4">
        <f t="shared" si="5"/>
        <v>481.80957634657796</v>
      </c>
      <c r="P337" s="56">
        <v>80</v>
      </c>
      <c r="Q337" s="27">
        <v>0.52946402383358238</v>
      </c>
      <c r="R337" s="28">
        <v>0.32331460704080539</v>
      </c>
      <c r="S337" s="29">
        <v>0.14722136912561229</v>
      </c>
      <c r="T337" s="8">
        <v>6.0030202999999997E-2</v>
      </c>
      <c r="U337" s="9">
        <v>8.2569710000000001E-3</v>
      </c>
      <c r="V337" s="9">
        <v>6.0571380000000001E-3</v>
      </c>
      <c r="W337" s="9">
        <v>7.1759570000000002E-3</v>
      </c>
      <c r="X337" s="9">
        <v>1.2189317E-2</v>
      </c>
      <c r="Y337" s="9">
        <v>3.2497247999999999E-2</v>
      </c>
      <c r="Z337" s="9">
        <v>1.0770920999999999E-2</v>
      </c>
      <c r="AA337" s="9">
        <v>3.0131549000000001E-2</v>
      </c>
      <c r="AB337" s="9">
        <v>3.6402205999999999E-2</v>
      </c>
      <c r="AC337" s="9">
        <v>3.9305214999999998E-2</v>
      </c>
      <c r="AD337" s="9">
        <v>0.102529011</v>
      </c>
      <c r="AE337" s="9">
        <v>4.5151209999999997E-2</v>
      </c>
      <c r="AF337" s="9">
        <v>6.034896E-2</v>
      </c>
      <c r="AG337" s="9">
        <v>2.2729855E-2</v>
      </c>
      <c r="AH337" s="9">
        <v>1.7223470000000001E-2</v>
      </c>
      <c r="AI337" s="9">
        <v>0.169477239</v>
      </c>
      <c r="AJ337" s="9">
        <v>3.9740440000000004E-3</v>
      </c>
      <c r="AK337" s="9">
        <v>0.115204265</v>
      </c>
      <c r="AL337" s="9">
        <v>8.3576594000000004E-2</v>
      </c>
      <c r="AM337" s="9">
        <v>8.2192869000000002E-2</v>
      </c>
      <c r="AN337" s="9">
        <v>7.7719599999999996E-3</v>
      </c>
      <c r="AO337" s="9">
        <v>3.35622E-3</v>
      </c>
      <c r="AP337" s="9">
        <v>1.1383645E-2</v>
      </c>
      <c r="AQ337" s="9">
        <v>2.5299091999999999E-2</v>
      </c>
      <c r="AR337" s="10">
        <v>6.9648410000000003E-3</v>
      </c>
    </row>
    <row r="338" spans="1:44" hidden="1" outlineLevel="1" x14ac:dyDescent="0.25">
      <c r="A338" s="52" t="s">
        <v>1066</v>
      </c>
      <c r="B338" s="20" t="str">
        <f>IFERROR(VLOOKUP(LEFT($A338,6),Data!$A:$F,2,FALSE),"")</f>
        <v>БЕ Северо-Запад</v>
      </c>
      <c r="C338" s="4" t="str">
        <f>IFERROR(VLOOKUP(LEFT($A338,6),Data!$A:$F,4,FALSE),"")</f>
        <v>Доктор Столетов</v>
      </c>
      <c r="D338" s="4" t="str">
        <f>IFERROR(VLOOKUP(LEFT($A338,6),Data!$A:$F,5,FALSE),"")</f>
        <v>Стрит</v>
      </c>
      <c r="E338" s="4" t="str">
        <f>IFERROR(VLOOKUP(LEFT($A338,6),Data!$A:$F,8,FALSE),"")</f>
        <v/>
      </c>
      <c r="F338" s="4" t="str">
        <f>IFERROR(VLOOKUP(LEFT($A338,6),Data!$A:$F,7,FALSE),"")</f>
        <v/>
      </c>
      <c r="G338" s="4" t="str">
        <f>IFERROR(VLOOKUP(LEFT($A338,6),Data!$A:$F,6,FALSE),"")</f>
        <v>ОФТ</v>
      </c>
      <c r="H338" s="4" t="str">
        <f>IFERROR(VLOOKUP(LEFT($A338,6),Data!$A:$F,9,FALSE),"")</f>
        <v/>
      </c>
      <c r="I338" s="21" t="str">
        <f>IFERROR(VLOOKUP(LEFT($A338,6),Data!$A:$F,10,FALSE),"")</f>
        <v/>
      </c>
      <c r="J338" s="6" t="str">
        <f>IFERROR(VLOOKUP(LEFT($A338,6),Data!$A:$F,13,FALSE),"")</f>
        <v/>
      </c>
      <c r="K338" s="21" t="str">
        <f>IFERROR(VLOOKUP(LEFT($A338,6),Data!$A:$F,14,FALSE),"")</f>
        <v/>
      </c>
      <c r="L338" s="6">
        <v>1</v>
      </c>
      <c r="M338" s="4">
        <v>58731552.189999998</v>
      </c>
      <c r="N338" s="4">
        <v>115835</v>
      </c>
      <c r="O338" s="4">
        <f t="shared" si="5"/>
        <v>507.02768757284065</v>
      </c>
      <c r="P338" s="56">
        <v>68.8</v>
      </c>
      <c r="Q338" s="27">
        <v>0.5467526390635371</v>
      </c>
      <c r="R338" s="28">
        <v>0.31764393842293748</v>
      </c>
      <c r="S338" s="29">
        <v>0.13560342251352539</v>
      </c>
      <c r="T338" s="8">
        <v>6.8885717999999999E-2</v>
      </c>
      <c r="U338" s="9">
        <v>9.6273030000000002E-3</v>
      </c>
      <c r="V338" s="9">
        <v>6.7079749999999997E-3</v>
      </c>
      <c r="W338" s="9">
        <v>7.1378550000000002E-3</v>
      </c>
      <c r="X338" s="9">
        <v>1.9301418000000001E-2</v>
      </c>
      <c r="Y338" s="9">
        <v>2.9850108E-2</v>
      </c>
      <c r="Z338" s="9">
        <v>1.2045704000000001E-2</v>
      </c>
      <c r="AA338" s="9">
        <v>4.2831547999999997E-2</v>
      </c>
      <c r="AB338" s="9">
        <v>3.6790512999999997E-2</v>
      </c>
      <c r="AC338" s="9">
        <v>5.2086084999999997E-2</v>
      </c>
      <c r="AD338" s="9">
        <v>8.7655836000000001E-2</v>
      </c>
      <c r="AE338" s="9">
        <v>3.0312888E-2</v>
      </c>
      <c r="AF338" s="9">
        <v>5.0721819000000001E-2</v>
      </c>
      <c r="AG338" s="9">
        <v>2.3586276999999999E-2</v>
      </c>
      <c r="AH338" s="9">
        <v>1.3674383E-2</v>
      </c>
      <c r="AI338" s="9">
        <v>0.13915003100000001</v>
      </c>
      <c r="AJ338" s="9">
        <v>2.8947090000000001E-3</v>
      </c>
      <c r="AK338" s="9">
        <v>0.106677355</v>
      </c>
      <c r="AL338" s="9">
        <v>9.4436375000000003E-2</v>
      </c>
      <c r="AM338" s="9">
        <v>9.1074443000000005E-2</v>
      </c>
      <c r="AN338" s="9">
        <v>8.7025750000000006E-3</v>
      </c>
      <c r="AO338" s="9">
        <v>7.1108020000000003E-3</v>
      </c>
      <c r="AP338" s="9">
        <v>1.4785665E-2</v>
      </c>
      <c r="AQ338" s="9">
        <v>3.1611437999999999E-2</v>
      </c>
      <c r="AR338" s="10">
        <v>1.2341177E-2</v>
      </c>
    </row>
    <row r="339" spans="1:44" hidden="1" outlineLevel="1" x14ac:dyDescent="0.25">
      <c r="A339" s="52" t="s">
        <v>1072</v>
      </c>
      <c r="B339" s="20" t="str">
        <f>IFERROR(VLOOKUP(LEFT($A339,6),Data!$A:$F,2,FALSE),"")</f>
        <v>БЕ Северо-Запад</v>
      </c>
      <c r="C339" s="4" t="str">
        <f>IFERROR(VLOOKUP(LEFT($A339,6),Data!$A:$F,4,FALSE),"")</f>
        <v>Доктор Столетов</v>
      </c>
      <c r="D339" s="4" t="str">
        <f>IFERROR(VLOOKUP(LEFT($A339,6),Data!$A:$F,5,FALSE),"")</f>
        <v>ТЦ</v>
      </c>
      <c r="E339" s="4" t="str">
        <f>IFERROR(VLOOKUP(LEFT($A339,6),Data!$A:$F,8,FALSE),"")</f>
        <v/>
      </c>
      <c r="F339" s="4" t="str">
        <f>IFERROR(VLOOKUP(LEFT($A339,6),Data!$A:$F,7,FALSE),"")</f>
        <v/>
      </c>
      <c r="G339" s="4" t="str">
        <f>IFERROR(VLOOKUP(LEFT($A339,6),Data!$A:$F,6,FALSE),"")</f>
        <v>ОФТ</v>
      </c>
      <c r="H339" s="4" t="str">
        <f>IFERROR(VLOOKUP(LEFT($A339,6),Data!$A:$F,9,FALSE),"")</f>
        <v/>
      </c>
      <c r="I339" s="21" t="str">
        <f>IFERROR(VLOOKUP(LEFT($A339,6),Data!$A:$F,10,FALSE),"")</f>
        <v/>
      </c>
      <c r="J339" s="6" t="str">
        <f>IFERROR(VLOOKUP(LEFT($A339,6),Data!$A:$F,13,FALSE),"")</f>
        <v/>
      </c>
      <c r="K339" s="21" t="str">
        <f>IFERROR(VLOOKUP(LEFT($A339,6),Data!$A:$F,14,FALSE),"")</f>
        <v/>
      </c>
      <c r="L339" s="6">
        <v>1</v>
      </c>
      <c r="M339" s="4">
        <v>84703439.579999998</v>
      </c>
      <c r="N339" s="4">
        <v>158029</v>
      </c>
      <c r="O339" s="4">
        <f t="shared" si="5"/>
        <v>535.99933923520371</v>
      </c>
      <c r="P339" s="56">
        <v>66.2</v>
      </c>
      <c r="Q339" s="27">
        <v>0.53509512289583172</v>
      </c>
      <c r="R339" s="28">
        <v>0.33176962643617608</v>
      </c>
      <c r="S339" s="29">
        <v>0.13313525066799209</v>
      </c>
      <c r="T339" s="8">
        <v>7.5748923999999995E-2</v>
      </c>
      <c r="U339" s="9">
        <v>1.1677865000000001E-2</v>
      </c>
      <c r="V339" s="9">
        <v>5.6876799999999996E-3</v>
      </c>
      <c r="W339" s="9">
        <v>6.3056509999999998E-3</v>
      </c>
      <c r="X339" s="9">
        <v>1.2579335000000001E-2</v>
      </c>
      <c r="Y339" s="9">
        <v>3.5179704999999999E-2</v>
      </c>
      <c r="Z339" s="9">
        <v>1.1833125999999999E-2</v>
      </c>
      <c r="AA339" s="9">
        <v>3.3411179999999999E-2</v>
      </c>
      <c r="AB339" s="9">
        <v>3.6249172000000003E-2</v>
      </c>
      <c r="AC339" s="9">
        <v>4.395988E-2</v>
      </c>
      <c r="AD339" s="9">
        <v>0.11079905</v>
      </c>
      <c r="AE339" s="9">
        <v>3.7451138000000002E-2</v>
      </c>
      <c r="AF339" s="9">
        <v>5.9806728000000003E-2</v>
      </c>
      <c r="AG339" s="9">
        <v>2.2563011000000001E-2</v>
      </c>
      <c r="AH339" s="9">
        <v>1.6719024999999998E-2</v>
      </c>
      <c r="AI339" s="9">
        <v>0.16959416899999999</v>
      </c>
      <c r="AJ339" s="9">
        <v>3.4320430000000001E-3</v>
      </c>
      <c r="AK339" s="9">
        <v>0.108611628</v>
      </c>
      <c r="AL339" s="9">
        <v>7.8218478999999994E-2</v>
      </c>
      <c r="AM339" s="9">
        <v>6.6215975999999996E-2</v>
      </c>
      <c r="AN339" s="9">
        <v>6.0319520000000001E-3</v>
      </c>
      <c r="AO339" s="9">
        <v>3.9387119999999996E-3</v>
      </c>
      <c r="AP339" s="9">
        <v>1.276732E-2</v>
      </c>
      <c r="AQ339" s="9">
        <v>2.4776452000000001E-2</v>
      </c>
      <c r="AR339" s="10">
        <v>6.4418000000000001E-3</v>
      </c>
    </row>
    <row r="340" spans="1:44" hidden="1" outlineLevel="1" x14ac:dyDescent="0.25">
      <c r="A340" s="52" t="s">
        <v>1082</v>
      </c>
      <c r="B340" s="20" t="str">
        <f>IFERROR(VLOOKUP(LEFT($A340,6),Data!$A:$F,2,FALSE),"")</f>
        <v>БЕ Северо-Запад</v>
      </c>
      <c r="C340" s="4" t="str">
        <f>IFERROR(VLOOKUP(LEFT($A340,6),Data!$A:$F,4,FALSE),"")</f>
        <v>Доктор Столетов</v>
      </c>
      <c r="D340" s="4" t="str">
        <f>IFERROR(VLOOKUP(LEFT($A340,6),Data!$A:$F,5,FALSE),"")</f>
        <v>Стрит</v>
      </c>
      <c r="E340" s="4" t="str">
        <f>IFERROR(VLOOKUP(LEFT($A340,6),Data!$A:$F,8,FALSE),"")</f>
        <v/>
      </c>
      <c r="F340" s="4" t="str">
        <f>IFERROR(VLOOKUP(LEFT($A340,6),Data!$A:$F,7,FALSE),"")</f>
        <v/>
      </c>
      <c r="G340" s="4" t="str">
        <f>IFERROR(VLOOKUP(LEFT($A340,6),Data!$A:$F,6,FALSE),"")</f>
        <v>ОФТ</v>
      </c>
      <c r="H340" s="4" t="str">
        <f>IFERROR(VLOOKUP(LEFT($A340,6),Data!$A:$F,9,FALSE),"")</f>
        <v/>
      </c>
      <c r="I340" s="21" t="str">
        <f>IFERROR(VLOOKUP(LEFT($A340,6),Data!$A:$F,10,FALSE),"")</f>
        <v/>
      </c>
      <c r="J340" s="6" t="str">
        <f>IFERROR(VLOOKUP(LEFT($A340,6),Data!$A:$F,13,FALSE),"")</f>
        <v/>
      </c>
      <c r="K340" s="21" t="str">
        <f>IFERROR(VLOOKUP(LEFT($A340,6),Data!$A:$F,14,FALSE),"")</f>
        <v/>
      </c>
      <c r="L340" s="6">
        <v>1</v>
      </c>
      <c r="M340" s="4">
        <v>89435796.030000001</v>
      </c>
      <c r="N340" s="4">
        <v>211955</v>
      </c>
      <c r="O340" s="4">
        <f t="shared" si="5"/>
        <v>421.95652864994929</v>
      </c>
      <c r="P340" s="56">
        <v>89.1</v>
      </c>
      <c r="Q340" s="27">
        <v>0.52596546298606939</v>
      </c>
      <c r="R340" s="28">
        <v>0.32862407307817892</v>
      </c>
      <c r="S340" s="29">
        <v>0.1454104639357516</v>
      </c>
      <c r="T340" s="8">
        <v>3.9742527E-2</v>
      </c>
      <c r="U340" s="9">
        <v>6.4912449999999997E-3</v>
      </c>
      <c r="V340" s="9">
        <v>6.1744340000000003E-3</v>
      </c>
      <c r="W340" s="9">
        <v>4.1252349999999997E-3</v>
      </c>
      <c r="X340" s="9">
        <v>1.0055279E-2</v>
      </c>
      <c r="Y340" s="9">
        <v>3.0763965000000001E-2</v>
      </c>
      <c r="Z340" s="9">
        <v>9.6050939999999998E-3</v>
      </c>
      <c r="AA340" s="9">
        <v>2.8942529000000002E-2</v>
      </c>
      <c r="AB340" s="9">
        <v>3.0683423000000001E-2</v>
      </c>
      <c r="AC340" s="9">
        <v>3.8963744000000002E-2</v>
      </c>
      <c r="AD340" s="9">
        <v>0.104939107</v>
      </c>
      <c r="AE340" s="9">
        <v>4.924452E-2</v>
      </c>
      <c r="AF340" s="9">
        <v>4.6863243999999998E-2</v>
      </c>
      <c r="AG340" s="9">
        <v>1.9138749E-2</v>
      </c>
      <c r="AH340" s="9">
        <v>1.4865344000000001E-2</v>
      </c>
      <c r="AI340" s="9">
        <v>0.17516922200000001</v>
      </c>
      <c r="AJ340" s="9">
        <v>4.3794029999999996E-3</v>
      </c>
      <c r="AK340" s="9">
        <v>8.1816479999999997E-2</v>
      </c>
      <c r="AL340" s="9">
        <v>9.3053381000000004E-2</v>
      </c>
      <c r="AM340" s="9">
        <v>0.12178344100000001</v>
      </c>
      <c r="AN340" s="9">
        <v>8.8142020000000001E-3</v>
      </c>
      <c r="AO340" s="9">
        <v>3.4613090000000001E-3</v>
      </c>
      <c r="AP340" s="9">
        <v>1.1583718E-2</v>
      </c>
      <c r="AQ340" s="9">
        <v>4.5833982000000002E-2</v>
      </c>
      <c r="AR340" s="10">
        <v>1.3506425000000001E-2</v>
      </c>
    </row>
    <row r="341" spans="1:44" hidden="1" outlineLevel="1" x14ac:dyDescent="0.25">
      <c r="A341" s="52" t="s">
        <v>1128</v>
      </c>
      <c r="B341" s="20" t="str">
        <f>IFERROR(VLOOKUP(LEFT($A341,6),Data!$A:$F,2,FALSE),"")</f>
        <v>БЕ Северо-Запад</v>
      </c>
      <c r="C341" s="4" t="str">
        <f>IFERROR(VLOOKUP(LEFT($A341,6),Data!$A:$F,4,FALSE),"")</f>
        <v>Доктор Столетов</v>
      </c>
      <c r="D341" s="4" t="str">
        <f>IFERROR(VLOOKUP(LEFT($A341,6),Data!$A:$F,5,FALSE),"")</f>
        <v>Продуктовик</v>
      </c>
      <c r="E341" s="4" t="str">
        <f>IFERROR(VLOOKUP(LEFT($A341,6),Data!$A:$F,8,FALSE),"")</f>
        <v/>
      </c>
      <c r="F341" s="4" t="str">
        <f>IFERROR(VLOOKUP(LEFT($A341,6),Data!$A:$F,7,FALSE),"")</f>
        <v/>
      </c>
      <c r="G341" s="4" t="str">
        <f>IFERROR(VLOOKUP(LEFT($A341,6),Data!$A:$F,6,FALSE),"")</f>
        <v>ОФТ</v>
      </c>
      <c r="H341" s="4" t="str">
        <f>IFERROR(VLOOKUP(LEFT($A341,6),Data!$A:$F,9,FALSE),"")</f>
        <v/>
      </c>
      <c r="I341" s="21" t="str">
        <f>IFERROR(VLOOKUP(LEFT($A341,6),Data!$A:$F,10,FALSE),"")</f>
        <v/>
      </c>
      <c r="J341" s="6" t="str">
        <f>IFERROR(VLOOKUP(LEFT($A341,6),Data!$A:$F,13,FALSE),"")</f>
        <v/>
      </c>
      <c r="K341" s="21" t="str">
        <f>IFERROR(VLOOKUP(LEFT($A341,6),Data!$A:$F,14,FALSE),"")</f>
        <v/>
      </c>
      <c r="L341" s="6">
        <v>1</v>
      </c>
      <c r="M341" s="4">
        <v>58670385.229999997</v>
      </c>
      <c r="N341" s="4">
        <v>112837</v>
      </c>
      <c r="O341" s="4">
        <f t="shared" si="5"/>
        <v>519.95697537155365</v>
      </c>
      <c r="P341" s="56">
        <v>100.3</v>
      </c>
      <c r="Q341" s="27">
        <v>0.53752612615707351</v>
      </c>
      <c r="R341" s="28">
        <v>0.3273879109888968</v>
      </c>
      <c r="S341" s="29">
        <v>0.1350859628540298</v>
      </c>
      <c r="T341" s="8">
        <v>0.11207919700000001</v>
      </c>
      <c r="U341" s="9">
        <v>1.2988618E-2</v>
      </c>
      <c r="V341" s="9">
        <v>5.3258369999999999E-3</v>
      </c>
      <c r="W341" s="9">
        <v>6.7231740000000002E-3</v>
      </c>
      <c r="X341" s="9">
        <v>1.2924801E-2</v>
      </c>
      <c r="Y341" s="9">
        <v>3.8256645999999998E-2</v>
      </c>
      <c r="Z341" s="9">
        <v>1.4001286E-2</v>
      </c>
      <c r="AA341" s="9">
        <v>3.1468402999999999E-2</v>
      </c>
      <c r="AB341" s="9">
        <v>3.2146649999999999E-2</v>
      </c>
      <c r="AC341" s="9">
        <v>4.8952784999999999E-2</v>
      </c>
      <c r="AD341" s="9">
        <v>0.118070315</v>
      </c>
      <c r="AE341" s="9">
        <v>3.5405610999999997E-2</v>
      </c>
      <c r="AF341" s="9">
        <v>6.0420500000000002E-2</v>
      </c>
      <c r="AG341" s="9">
        <v>2.5944690999999999E-2</v>
      </c>
      <c r="AH341" s="9">
        <v>1.7469777999999998E-2</v>
      </c>
      <c r="AI341" s="9">
        <v>0.15930361800000001</v>
      </c>
      <c r="AJ341" s="9">
        <v>4.3598539999999998E-3</v>
      </c>
      <c r="AK341" s="9">
        <v>0.106705301</v>
      </c>
      <c r="AL341" s="9">
        <v>5.7090852999999997E-2</v>
      </c>
      <c r="AM341" s="9">
        <v>5.5385749999999997E-2</v>
      </c>
      <c r="AN341" s="9">
        <v>5.332654E-3</v>
      </c>
      <c r="AO341" s="9">
        <v>4.5537210000000002E-3</v>
      </c>
      <c r="AP341" s="9">
        <v>9.1617769999999994E-3</v>
      </c>
      <c r="AQ341" s="9">
        <v>2.1359613999999999E-2</v>
      </c>
      <c r="AR341" s="10">
        <v>4.5685659999999996E-3</v>
      </c>
    </row>
    <row r="342" spans="1:44" hidden="1" outlineLevel="1" x14ac:dyDescent="0.25">
      <c r="A342" s="52" t="s">
        <v>1156</v>
      </c>
      <c r="B342" s="20" t="str">
        <f>IFERROR(VLOOKUP(LEFT($A342,6),Data!$A:$F,2,FALSE),"")</f>
        <v>БЕ Северо-Запад</v>
      </c>
      <c r="C342" s="4" t="str">
        <f>IFERROR(VLOOKUP(LEFT($A342,6),Data!$A:$F,4,FALSE),"")</f>
        <v>Доктор Столетов</v>
      </c>
      <c r="D342" s="4" t="str">
        <f>IFERROR(VLOOKUP(LEFT($A342,6),Data!$A:$F,5,FALSE),"")</f>
        <v>ТЦ</v>
      </c>
      <c r="E342" s="4" t="str">
        <f>IFERROR(VLOOKUP(LEFT($A342,6),Data!$A:$F,8,FALSE),"")</f>
        <v/>
      </c>
      <c r="F342" s="4" t="str">
        <f>IFERROR(VLOOKUP(LEFT($A342,6),Data!$A:$F,7,FALSE),"")</f>
        <v/>
      </c>
      <c r="G342" s="4" t="str">
        <f>IFERROR(VLOOKUP(LEFT($A342,6),Data!$A:$F,6,FALSE),"")</f>
        <v>ОФТ</v>
      </c>
      <c r="H342" s="4" t="str">
        <f>IFERROR(VLOOKUP(LEFT($A342,6),Data!$A:$F,9,FALSE),"")</f>
        <v/>
      </c>
      <c r="I342" s="21" t="str">
        <f>IFERROR(VLOOKUP(LEFT($A342,6),Data!$A:$F,10,FALSE),"")</f>
        <v/>
      </c>
      <c r="J342" s="6" t="str">
        <f>IFERROR(VLOOKUP(LEFT($A342,6),Data!$A:$F,13,FALSE),"")</f>
        <v/>
      </c>
      <c r="K342" s="21" t="str">
        <f>IFERROR(VLOOKUP(LEFT($A342,6),Data!$A:$F,14,FALSE),"")</f>
        <v/>
      </c>
      <c r="L342" s="6">
        <v>1</v>
      </c>
      <c r="M342" s="4">
        <v>52451033.229999997</v>
      </c>
      <c r="N342" s="4">
        <v>101861</v>
      </c>
      <c r="O342" s="4">
        <f t="shared" si="5"/>
        <v>514.92753094903833</v>
      </c>
      <c r="P342" s="56">
        <v>56</v>
      </c>
      <c r="Q342" s="27">
        <v>0.56559085333326875</v>
      </c>
      <c r="R342" s="28">
        <v>0.30995370665336319</v>
      </c>
      <c r="S342" s="29">
        <v>0.124455440013368</v>
      </c>
      <c r="T342" s="8">
        <v>5.6641437000000003E-2</v>
      </c>
      <c r="U342" s="9">
        <v>8.2634820000000008E-3</v>
      </c>
      <c r="V342" s="9">
        <v>6.2047220000000002E-3</v>
      </c>
      <c r="W342" s="9">
        <v>5.7816050000000004E-3</v>
      </c>
      <c r="X342" s="9">
        <v>1.0088923E-2</v>
      </c>
      <c r="Y342" s="9">
        <v>3.8260897000000002E-2</v>
      </c>
      <c r="Z342" s="9">
        <v>1.1032912000000001E-2</v>
      </c>
      <c r="AA342" s="9">
        <v>2.4123950000000002E-2</v>
      </c>
      <c r="AB342" s="9">
        <v>3.5699554000000001E-2</v>
      </c>
      <c r="AC342" s="9">
        <v>3.9919189000000001E-2</v>
      </c>
      <c r="AD342" s="9">
        <v>9.6813853000000005E-2</v>
      </c>
      <c r="AE342" s="9">
        <v>3.7892637999999999E-2</v>
      </c>
      <c r="AF342" s="9">
        <v>5.2055494000000001E-2</v>
      </c>
      <c r="AG342" s="9">
        <v>2.1421827000000001E-2</v>
      </c>
      <c r="AH342" s="9">
        <v>1.7070848999999999E-2</v>
      </c>
      <c r="AI342" s="9">
        <v>0.1481595</v>
      </c>
      <c r="AJ342" s="9">
        <v>3.4172859999999998E-3</v>
      </c>
      <c r="AK342" s="9">
        <v>0.12694343</v>
      </c>
      <c r="AL342" s="9">
        <v>0.13700579199999999</v>
      </c>
      <c r="AM342" s="9">
        <v>6.5843436000000005E-2</v>
      </c>
      <c r="AN342" s="9">
        <v>8.4161540000000003E-3</v>
      </c>
      <c r="AO342" s="9">
        <v>2.4122219999999999E-3</v>
      </c>
      <c r="AP342" s="9">
        <v>9.8943769999999993E-3</v>
      </c>
      <c r="AQ342" s="9">
        <v>2.5867265E-2</v>
      </c>
      <c r="AR342" s="10">
        <v>1.0769206E-2</v>
      </c>
    </row>
    <row r="343" spans="1:44" hidden="1" outlineLevel="1" x14ac:dyDescent="0.25">
      <c r="A343" s="52" t="s">
        <v>1340</v>
      </c>
      <c r="B343" s="20" t="str">
        <f>IFERROR(VLOOKUP(LEFT($A343,6),Data!$A:$F,2,FALSE),"")</f>
        <v>БЕ Москва</v>
      </c>
      <c r="C343" s="4" t="str">
        <f>IFERROR(VLOOKUP(LEFT($A343,6),Data!$A:$F,4,FALSE),"")</f>
        <v>Доктор Столетов</v>
      </c>
      <c r="D343" s="4" t="str">
        <f>IFERROR(VLOOKUP(LEFT($A343,6),Data!$A:$F,5,FALSE),"")</f>
        <v>Стрит</v>
      </c>
      <c r="E343" s="4" t="str">
        <f>IFERROR(VLOOKUP(LEFT($A343,6),Data!$A:$F,8,FALSE),"")</f>
        <v/>
      </c>
      <c r="F343" s="4" t="str">
        <f>IFERROR(VLOOKUP(LEFT($A343,6),Data!$A:$F,7,FALSE),"")</f>
        <v/>
      </c>
      <c r="G343" s="4" t="str">
        <f>IFERROR(VLOOKUP(LEFT($A343,6),Data!$A:$F,6,FALSE),"")</f>
        <v>ОФТ</v>
      </c>
      <c r="H343" s="4" t="str">
        <f>IFERROR(VLOOKUP(LEFT($A343,6),Data!$A:$F,9,FALSE),"")</f>
        <v/>
      </c>
      <c r="I343" s="21" t="str">
        <f>IFERROR(VLOOKUP(LEFT($A343,6),Data!$A:$F,10,FALSE),"")</f>
        <v/>
      </c>
      <c r="J343" s="6" t="str">
        <f>IFERROR(VLOOKUP(LEFT($A343,6),Data!$A:$F,13,FALSE),"")</f>
        <v/>
      </c>
      <c r="K343" s="21" t="str">
        <f>IFERROR(VLOOKUP(LEFT($A343,6),Data!$A:$F,14,FALSE),"")</f>
        <v/>
      </c>
      <c r="L343" s="6">
        <v>1</v>
      </c>
      <c r="M343" s="4">
        <v>63367998.399999999</v>
      </c>
      <c r="N343" s="4">
        <v>87974</v>
      </c>
      <c r="O343" s="4">
        <f t="shared" si="5"/>
        <v>720.30370791370171</v>
      </c>
      <c r="P343" s="56">
        <v>45.46</v>
      </c>
      <c r="Q343" s="27">
        <v>0.63988683969365456</v>
      </c>
      <c r="R343" s="28">
        <v>0.2765017179153757</v>
      </c>
      <c r="S343" s="29">
        <v>8.3611442390969834E-2</v>
      </c>
      <c r="T343" s="8">
        <v>4.3643134E-2</v>
      </c>
      <c r="U343" s="9">
        <v>9.6457980000000006E-3</v>
      </c>
      <c r="V343" s="9">
        <v>2.7107391000000002E-2</v>
      </c>
      <c r="W343" s="9">
        <v>2.6473820000000002E-3</v>
      </c>
      <c r="X343" s="9">
        <v>1.1567536E-2</v>
      </c>
      <c r="Y343" s="9">
        <v>2.7564622E-2</v>
      </c>
      <c r="Z343" s="9">
        <v>5.5528000000000001E-3</v>
      </c>
      <c r="AA343" s="9">
        <v>2.1091867E-2</v>
      </c>
      <c r="AB343" s="9">
        <v>2.6514612999999999E-2</v>
      </c>
      <c r="AC343" s="9">
        <v>4.7757116000000002E-2</v>
      </c>
      <c r="AD343" s="9">
        <v>8.9752947E-2</v>
      </c>
      <c r="AE343" s="9">
        <v>2.873616E-2</v>
      </c>
      <c r="AF343" s="9">
        <v>3.8730879000000003E-2</v>
      </c>
      <c r="AG343" s="9">
        <v>1.7813837999999999E-2</v>
      </c>
      <c r="AH343" s="9">
        <v>1.6857563999999998E-2</v>
      </c>
      <c r="AI343" s="9">
        <v>0.14098680299999999</v>
      </c>
      <c r="AJ343" s="9">
        <v>4.0268270000000002E-3</v>
      </c>
      <c r="AK343" s="9">
        <v>0.12295223600000001</v>
      </c>
      <c r="AL343" s="9">
        <v>0.16196722699999999</v>
      </c>
      <c r="AM343" s="9">
        <v>9.5232146000000004E-2</v>
      </c>
      <c r="AN343" s="9">
        <v>6.9199090000000001E-3</v>
      </c>
      <c r="AO343" s="9">
        <v>1.4180830000000001E-3</v>
      </c>
      <c r="AP343" s="9">
        <v>8.8078119999999999E-3</v>
      </c>
      <c r="AQ343" s="9">
        <v>3.5621635999999998E-2</v>
      </c>
      <c r="AR343" s="10">
        <v>7.0836759999999997E-3</v>
      </c>
    </row>
    <row r="344" spans="1:44" hidden="1" outlineLevel="1" x14ac:dyDescent="0.25">
      <c r="A344" s="52" t="s">
        <v>1378</v>
      </c>
      <c r="B344" s="20" t="str">
        <f>IFERROR(VLOOKUP(LEFT($A344,6),Data!$A:$F,2,FALSE),"")</f>
        <v>БЕ Самсон Москва</v>
      </c>
      <c r="C344" s="4" t="str">
        <f>IFERROR(VLOOKUP(LEFT($A344,6),Data!$A:$F,4,FALSE),"")</f>
        <v>Самсон Фарма</v>
      </c>
      <c r="D344" s="4" t="str">
        <f>IFERROR(VLOOKUP(LEFT($A344,6),Data!$A:$F,5,FALSE),"")</f>
        <v>Стрит</v>
      </c>
      <c r="E344" s="4" t="str">
        <f>IFERROR(VLOOKUP(LEFT($A344,6),Data!$A:$F,8,FALSE),"")</f>
        <v/>
      </c>
      <c r="F344" s="4" t="str">
        <f>IFERROR(VLOOKUP(LEFT($A344,6),Data!$A:$F,7,FALSE),"")</f>
        <v/>
      </c>
      <c r="G344" s="4" t="str">
        <f>IFERROR(VLOOKUP(LEFT($A344,6),Data!$A:$F,6,FALSE),"")</f>
        <v>ОФТ</v>
      </c>
      <c r="H344" s="4" t="str">
        <f>IFERROR(VLOOKUP(LEFT($A344,6),Data!$A:$F,9,FALSE),"")</f>
        <v/>
      </c>
      <c r="I344" s="21" t="str">
        <f>IFERROR(VLOOKUP(LEFT($A344,6),Data!$A:$F,10,FALSE),"")</f>
        <v/>
      </c>
      <c r="J344" s="6" t="str">
        <f>IFERROR(VLOOKUP(LEFT($A344,6),Data!$A:$F,13,FALSE),"")</f>
        <v/>
      </c>
      <c r="K344" s="21" t="str">
        <f>IFERROR(VLOOKUP(LEFT($A344,6),Data!$A:$F,14,FALSE),"")</f>
        <v/>
      </c>
      <c r="L344" s="6">
        <v>1</v>
      </c>
      <c r="M344" s="4">
        <v>95491853.120000005</v>
      </c>
      <c r="N344" s="4">
        <v>140703</v>
      </c>
      <c r="O344" s="4">
        <f t="shared" si="5"/>
        <v>678.67673837800191</v>
      </c>
      <c r="P344" s="56">
        <v>108.6</v>
      </c>
      <c r="Q344" s="27">
        <v>0.60918770787124288</v>
      </c>
      <c r="R344" s="28">
        <v>0.28171634188197192</v>
      </c>
      <c r="S344" s="29">
        <v>0.1090959502467852</v>
      </c>
      <c r="T344" s="8">
        <v>9.260061E-2</v>
      </c>
      <c r="U344" s="9">
        <v>1.4777228999999999E-2</v>
      </c>
      <c r="V344" s="9">
        <v>4.2492624999999999E-2</v>
      </c>
      <c r="W344" s="9">
        <v>6.032407E-3</v>
      </c>
      <c r="X344" s="9">
        <v>2.7889342000000001E-2</v>
      </c>
      <c r="Y344" s="9">
        <v>4.4024714999999999E-2</v>
      </c>
      <c r="Z344" s="9">
        <v>1.1360679E-2</v>
      </c>
      <c r="AA344" s="9">
        <v>3.9228999000000001E-2</v>
      </c>
      <c r="AB344" s="9">
        <v>3.1577981999999997E-2</v>
      </c>
      <c r="AC344" s="9">
        <v>6.4834193999999998E-2</v>
      </c>
      <c r="AD344" s="9">
        <v>0.107035371</v>
      </c>
      <c r="AE344" s="9">
        <v>2.8159089000000002E-2</v>
      </c>
      <c r="AF344" s="9">
        <v>4.6382439999999997E-2</v>
      </c>
      <c r="AG344" s="9">
        <v>2.3132783000000001E-2</v>
      </c>
      <c r="AH344" s="9">
        <v>1.4895577E-2</v>
      </c>
      <c r="AI344" s="9">
        <v>0.12449175</v>
      </c>
      <c r="AJ344" s="9">
        <v>2.9072260000000002E-3</v>
      </c>
      <c r="AK344" s="9">
        <v>8.0062749000000002E-2</v>
      </c>
      <c r="AL344" s="9">
        <v>6.8022421999999999E-2</v>
      </c>
      <c r="AM344" s="9">
        <v>6.7940623000000006E-2</v>
      </c>
      <c r="AN344" s="9">
        <v>5.6069350000000004E-3</v>
      </c>
      <c r="AO344" s="9">
        <v>5.7976360000000001E-3</v>
      </c>
      <c r="AP344" s="9">
        <v>1.3129338000000001E-2</v>
      </c>
      <c r="AQ344" s="9">
        <v>3.1442703000000002E-2</v>
      </c>
      <c r="AR344" s="10">
        <v>6.174578E-3</v>
      </c>
    </row>
    <row r="345" spans="1:44" hidden="1" outlineLevel="1" x14ac:dyDescent="0.25">
      <c r="A345" s="52" t="s">
        <v>1384</v>
      </c>
      <c r="B345" s="20" t="str">
        <f>IFERROR(VLOOKUP(LEFT($A345,6),Data!$A:$F,2,FALSE),"")</f>
        <v>БЕ Москва</v>
      </c>
      <c r="C345" s="4" t="str">
        <f>IFERROR(VLOOKUP(LEFT($A345,6),Data!$A:$F,4,FALSE),"")</f>
        <v>Доктор Столетов</v>
      </c>
      <c r="D345" s="4" t="str">
        <f>IFERROR(VLOOKUP(LEFT($A345,6),Data!$A:$F,5,FALSE),"")</f>
        <v>Стрит</v>
      </c>
      <c r="E345" s="4" t="str">
        <f>IFERROR(VLOOKUP(LEFT($A345,6),Data!$A:$F,8,FALSE),"")</f>
        <v/>
      </c>
      <c r="F345" s="4" t="str">
        <f>IFERROR(VLOOKUP(LEFT($A345,6),Data!$A:$F,7,FALSE),"")</f>
        <v/>
      </c>
      <c r="G345" s="4" t="str">
        <f>IFERROR(VLOOKUP(LEFT($A345,6),Data!$A:$F,6,FALSE),"")</f>
        <v>ОФТ</v>
      </c>
      <c r="H345" s="4" t="str">
        <f>IFERROR(VLOOKUP(LEFT($A345,6),Data!$A:$F,9,FALSE),"")</f>
        <v/>
      </c>
      <c r="I345" s="21" t="str">
        <f>IFERROR(VLOOKUP(LEFT($A345,6),Data!$A:$F,10,FALSE),"")</f>
        <v/>
      </c>
      <c r="J345" s="6" t="str">
        <f>IFERROR(VLOOKUP(LEFT($A345,6),Data!$A:$F,13,FALSE),"")</f>
        <v/>
      </c>
      <c r="K345" s="21" t="str">
        <f>IFERROR(VLOOKUP(LEFT($A345,6),Data!$A:$F,14,FALSE),"")</f>
        <v/>
      </c>
      <c r="L345" s="6">
        <v>1</v>
      </c>
      <c r="M345" s="4">
        <v>109297550.91</v>
      </c>
      <c r="N345" s="4">
        <v>159833</v>
      </c>
      <c r="O345" s="4">
        <f t="shared" si="5"/>
        <v>683.82343389662958</v>
      </c>
      <c r="P345" s="56">
        <v>108.2</v>
      </c>
      <c r="Q345" s="27">
        <v>0.61385295640554782</v>
      </c>
      <c r="R345" s="28">
        <v>0.28201087227029897</v>
      </c>
      <c r="S345" s="29">
        <v>0.10413617132415311</v>
      </c>
      <c r="T345" s="8">
        <v>7.4576740000000002E-2</v>
      </c>
      <c r="U345" s="9">
        <v>1.8230592E-2</v>
      </c>
      <c r="V345" s="9">
        <v>3.3214895000000001E-2</v>
      </c>
      <c r="W345" s="9">
        <v>5.9871880000000001E-3</v>
      </c>
      <c r="X345" s="9">
        <v>2.1513147E-2</v>
      </c>
      <c r="Y345" s="9">
        <v>5.0958518000000001E-2</v>
      </c>
      <c r="Z345" s="9">
        <v>8.7626839999999998E-3</v>
      </c>
      <c r="AA345" s="9">
        <v>3.9042646E-2</v>
      </c>
      <c r="AB345" s="9">
        <v>3.8942622000000003E-2</v>
      </c>
      <c r="AC345" s="9">
        <v>6.2210060999999997E-2</v>
      </c>
      <c r="AD345" s="9">
        <v>9.9191904999999997E-2</v>
      </c>
      <c r="AE345" s="9">
        <v>2.5012492000000001E-2</v>
      </c>
      <c r="AF345" s="9">
        <v>4.4916642E-2</v>
      </c>
      <c r="AG345" s="9">
        <v>1.8234751E-2</v>
      </c>
      <c r="AH345" s="9">
        <v>1.9533690999999999E-2</v>
      </c>
      <c r="AI345" s="9">
        <v>0.13275504399999999</v>
      </c>
      <c r="AJ345" s="9">
        <v>4.2954639999999997E-3</v>
      </c>
      <c r="AK345" s="9">
        <v>8.8698546000000003E-2</v>
      </c>
      <c r="AL345" s="9">
        <v>8.3592965000000005E-2</v>
      </c>
      <c r="AM345" s="9">
        <v>6.3308781999999994E-2</v>
      </c>
      <c r="AN345" s="9">
        <v>8.3027329999999996E-3</v>
      </c>
      <c r="AO345" s="9">
        <v>3.8356660000000002E-3</v>
      </c>
      <c r="AP345" s="9">
        <v>1.4708766999999999E-2</v>
      </c>
      <c r="AQ345" s="9">
        <v>3.4960454000000002E-2</v>
      </c>
      <c r="AR345" s="10">
        <v>5.2130049999999997E-3</v>
      </c>
    </row>
    <row r="346" spans="1:44" hidden="1" outlineLevel="1" x14ac:dyDescent="0.25">
      <c r="A346" s="52" t="s">
        <v>1418</v>
      </c>
      <c r="B346" s="20" t="str">
        <f>IFERROR(VLOOKUP(LEFT($A346,6),Data!$A:$F,2,FALSE),"")</f>
        <v>БЕ Самсон Москва</v>
      </c>
      <c r="C346" s="4" t="str">
        <f>IFERROR(VLOOKUP(LEFT($A346,6),Data!$A:$F,4,FALSE),"")</f>
        <v>Самсон Фарма</v>
      </c>
      <c r="D346" s="4" t="str">
        <f>IFERROR(VLOOKUP(LEFT($A346,6),Data!$A:$F,5,FALSE),"")</f>
        <v>Стрит</v>
      </c>
      <c r="E346" s="4" t="str">
        <f>IFERROR(VLOOKUP(LEFT($A346,6),Data!$A:$F,8,FALSE),"")</f>
        <v/>
      </c>
      <c r="F346" s="4" t="str">
        <f>IFERROR(VLOOKUP(LEFT($A346,6),Data!$A:$F,7,FALSE),"")</f>
        <v/>
      </c>
      <c r="G346" s="4" t="str">
        <f>IFERROR(VLOOKUP(LEFT($A346,6),Data!$A:$F,6,FALSE),"")</f>
        <v>ОФТ</v>
      </c>
      <c r="H346" s="4" t="str">
        <f>IFERROR(VLOOKUP(LEFT($A346,6),Data!$A:$F,9,FALSE),"")</f>
        <v/>
      </c>
      <c r="I346" s="21" t="str">
        <f>IFERROR(VLOOKUP(LEFT($A346,6),Data!$A:$F,10,FALSE),"")</f>
        <v/>
      </c>
      <c r="J346" s="6" t="str">
        <f>IFERROR(VLOOKUP(LEFT($A346,6),Data!$A:$F,13,FALSE),"")</f>
        <v/>
      </c>
      <c r="K346" s="21" t="str">
        <f>IFERROR(VLOOKUP(LEFT($A346,6),Data!$A:$F,14,FALSE),"")</f>
        <v/>
      </c>
      <c r="L346" s="6">
        <v>1</v>
      </c>
      <c r="M346" s="4">
        <v>116338753.41</v>
      </c>
      <c r="N346" s="4">
        <v>199314</v>
      </c>
      <c r="O346" s="4">
        <f t="shared" si="5"/>
        <v>583.69584379421417</v>
      </c>
      <c r="P346" s="56">
        <v>82.4</v>
      </c>
      <c r="Q346" s="27">
        <v>0.56371919161549733</v>
      </c>
      <c r="R346" s="28">
        <v>0.31145507718222148</v>
      </c>
      <c r="S346" s="29">
        <v>0.1248257312022813</v>
      </c>
      <c r="T346" s="8">
        <v>8.7024731999999994E-2</v>
      </c>
      <c r="U346" s="9">
        <v>1.7204304E-2</v>
      </c>
      <c r="V346" s="9">
        <v>1.4236449999999999E-2</v>
      </c>
      <c r="W346" s="9">
        <v>8.3987230000000003E-3</v>
      </c>
      <c r="X346" s="9">
        <v>2.3644372E-2</v>
      </c>
      <c r="Y346" s="9">
        <v>4.3887186000000002E-2</v>
      </c>
      <c r="Z346" s="9">
        <v>9.5918900000000005E-3</v>
      </c>
      <c r="AA346" s="9">
        <v>4.3345304000000001E-2</v>
      </c>
      <c r="AB346" s="9">
        <v>3.6224118E-2</v>
      </c>
      <c r="AC346" s="9">
        <v>6.8735356999999997E-2</v>
      </c>
      <c r="AD346" s="9">
        <v>0.107386299</v>
      </c>
      <c r="AE346" s="9">
        <v>3.2177743000000002E-2</v>
      </c>
      <c r="AF346" s="9">
        <v>4.9913210999999999E-2</v>
      </c>
      <c r="AG346" s="9">
        <v>2.3728310999999998E-2</v>
      </c>
      <c r="AH346" s="9">
        <v>1.6859008000000002E-2</v>
      </c>
      <c r="AI346" s="9">
        <v>0.13210765799999999</v>
      </c>
      <c r="AJ346" s="9">
        <v>3.1112430000000001E-3</v>
      </c>
      <c r="AK346" s="9">
        <v>8.5231092999999994E-2</v>
      </c>
      <c r="AL346" s="9">
        <v>7.9970387000000004E-2</v>
      </c>
      <c r="AM346" s="9">
        <v>6.1484832000000003E-2</v>
      </c>
      <c r="AN346" s="9">
        <v>7.7353329999999996E-3</v>
      </c>
      <c r="AO346" s="9">
        <v>4.7499899999999999E-3</v>
      </c>
      <c r="AP346" s="9">
        <v>1.2791222E-2</v>
      </c>
      <c r="AQ346" s="9">
        <v>2.6230404999999998E-2</v>
      </c>
      <c r="AR346" s="10">
        <v>4.2308290000000002E-3</v>
      </c>
    </row>
    <row r="347" spans="1:44" hidden="1" outlineLevel="1" x14ac:dyDescent="0.25">
      <c r="A347" s="52" t="s">
        <v>1420</v>
      </c>
      <c r="B347" s="20" t="str">
        <f>IFERROR(VLOOKUP(LEFT($A347,6),Data!$A:$F,2,FALSE),"")</f>
        <v>БЕ Самсон Москва</v>
      </c>
      <c r="C347" s="4" t="str">
        <f>IFERROR(VLOOKUP(LEFT($A347,6),Data!$A:$F,4,FALSE),"")</f>
        <v>Самсон Фарма</v>
      </c>
      <c r="D347" s="4" t="str">
        <f>IFERROR(VLOOKUP(LEFT($A347,6),Data!$A:$F,5,FALSE),"")</f>
        <v>Стрит</v>
      </c>
      <c r="E347" s="4" t="str">
        <f>IFERROR(VLOOKUP(LEFT($A347,6),Data!$A:$F,8,FALSE),"")</f>
        <v/>
      </c>
      <c r="F347" s="4" t="str">
        <f>IFERROR(VLOOKUP(LEFT($A347,6),Data!$A:$F,7,FALSE),"")</f>
        <v/>
      </c>
      <c r="G347" s="4" t="str">
        <f>IFERROR(VLOOKUP(LEFT($A347,6),Data!$A:$F,6,FALSE),"")</f>
        <v>ЗФТ</v>
      </c>
      <c r="H347" s="4" t="str">
        <f>IFERROR(VLOOKUP(LEFT($A347,6),Data!$A:$F,9,FALSE),"")</f>
        <v/>
      </c>
      <c r="I347" s="21" t="str">
        <f>IFERROR(VLOOKUP(LEFT($A347,6),Data!$A:$F,10,FALSE),"")</f>
        <v/>
      </c>
      <c r="J347" s="6" t="str">
        <f>IFERROR(VLOOKUP(LEFT($A347,6),Data!$A:$F,13,FALSE),"")</f>
        <v/>
      </c>
      <c r="K347" s="21" t="str">
        <f>IFERROR(VLOOKUP(LEFT($A347,6),Data!$A:$F,14,FALSE),"")</f>
        <v/>
      </c>
      <c r="L347" s="6">
        <v>1</v>
      </c>
      <c r="M347" s="4">
        <v>98674826.439999998</v>
      </c>
      <c r="N347" s="4">
        <v>148293</v>
      </c>
      <c r="O347" s="4">
        <f t="shared" si="5"/>
        <v>665.40447924042269</v>
      </c>
      <c r="P347" s="56">
        <v>131.9</v>
      </c>
      <c r="Q347" s="27">
        <v>0.59891066271646665</v>
      </c>
      <c r="R347" s="28">
        <v>0.2926431446619151</v>
      </c>
      <c r="S347" s="29">
        <v>0.1084461926216182</v>
      </c>
      <c r="T347" s="8">
        <v>7.5499452999999994E-2</v>
      </c>
      <c r="U347" s="9">
        <v>1.9410096000000002E-2</v>
      </c>
      <c r="V347" s="9">
        <v>1.9624580999999999E-2</v>
      </c>
      <c r="W347" s="9">
        <v>7.4570670000000004E-3</v>
      </c>
      <c r="X347" s="9">
        <v>2.2695025000000001E-2</v>
      </c>
      <c r="Y347" s="9">
        <v>4.4908148000000002E-2</v>
      </c>
      <c r="Z347" s="9">
        <v>1.0082363E-2</v>
      </c>
      <c r="AA347" s="9">
        <v>2.8603455E-2</v>
      </c>
      <c r="AB347" s="9">
        <v>3.5900750000000002E-2</v>
      </c>
      <c r="AC347" s="9">
        <v>6.3062958000000002E-2</v>
      </c>
      <c r="AD347" s="9">
        <v>9.7810457000000003E-2</v>
      </c>
      <c r="AE347" s="9">
        <v>2.2594626999999999E-2</v>
      </c>
      <c r="AF347" s="9">
        <v>4.0750432000000003E-2</v>
      </c>
      <c r="AG347" s="9">
        <v>1.8805899000000001E-2</v>
      </c>
      <c r="AH347" s="9">
        <v>2.14839E-2</v>
      </c>
      <c r="AI347" s="9">
        <v>0.14159709000000001</v>
      </c>
      <c r="AJ347" s="9">
        <v>2.3173030000000002E-3</v>
      </c>
      <c r="AK347" s="9">
        <v>0.107753639</v>
      </c>
      <c r="AL347" s="9">
        <v>0.100617136</v>
      </c>
      <c r="AM347" s="9">
        <v>6.5124057999999999E-2</v>
      </c>
      <c r="AN347" s="9">
        <v>9.1149899999999999E-3</v>
      </c>
      <c r="AO347" s="9">
        <v>3.5903100000000002E-3</v>
      </c>
      <c r="AP347" s="9">
        <v>1.5606152999999999E-2</v>
      </c>
      <c r="AQ347" s="9">
        <v>2.1642886E-2</v>
      </c>
      <c r="AR347" s="10">
        <v>3.9472279999999997E-3</v>
      </c>
    </row>
    <row r="348" spans="1:44" hidden="1" outlineLevel="1" x14ac:dyDescent="0.25">
      <c r="A348" s="52" t="s">
        <v>1438</v>
      </c>
      <c r="B348" s="20" t="str">
        <f>IFERROR(VLOOKUP(LEFT($A348,6),Data!$A:$F,2,FALSE),"")</f>
        <v>БЕ Юг</v>
      </c>
      <c r="C348" s="4" t="str">
        <f>IFERROR(VLOOKUP(LEFT($A348,6),Data!$A:$F,4,FALSE),"")</f>
        <v>Доктор Столетов</v>
      </c>
      <c r="D348" s="4" t="str">
        <f>IFERROR(VLOOKUP(LEFT($A348,6),Data!$A:$F,5,FALSE),"")</f>
        <v>ТЦ</v>
      </c>
      <c r="E348" s="4" t="str">
        <f>IFERROR(VLOOKUP(LEFT($A348,6),Data!$A:$F,8,FALSE),"")</f>
        <v/>
      </c>
      <c r="F348" s="4" t="str">
        <f>IFERROR(VLOOKUP(LEFT($A348,6),Data!$A:$F,7,FALSE),"")</f>
        <v/>
      </c>
      <c r="G348" s="4" t="str">
        <f>IFERROR(VLOOKUP(LEFT($A348,6),Data!$A:$F,6,FALSE),"")</f>
        <v>ОФТ</v>
      </c>
      <c r="H348" s="4" t="str">
        <f>IFERROR(VLOOKUP(LEFT($A348,6),Data!$A:$F,9,FALSE),"")</f>
        <v/>
      </c>
      <c r="I348" s="21" t="str">
        <f>IFERROR(VLOOKUP(LEFT($A348,6),Data!$A:$F,10,FALSE),"")</f>
        <v/>
      </c>
      <c r="J348" s="6" t="str">
        <f>IFERROR(VLOOKUP(LEFT($A348,6),Data!$A:$F,13,FALSE),"")</f>
        <v/>
      </c>
      <c r="K348" s="21" t="str">
        <f>IFERROR(VLOOKUP(LEFT($A348,6),Data!$A:$F,14,FALSE),"")</f>
        <v/>
      </c>
      <c r="L348" s="6">
        <v>1</v>
      </c>
      <c r="M348" s="4">
        <v>49454373.240000002</v>
      </c>
      <c r="N348" s="4">
        <v>101236</v>
      </c>
      <c r="O348" s="4">
        <f t="shared" si="5"/>
        <v>488.50580070330716</v>
      </c>
      <c r="P348" s="56">
        <v>31.7</v>
      </c>
      <c r="Q348" s="27">
        <v>0.53940615740588627</v>
      </c>
      <c r="R348" s="28">
        <v>0.34172328368660287</v>
      </c>
      <c r="S348" s="29">
        <v>0.1188705589075109</v>
      </c>
      <c r="T348" s="8">
        <v>5.7370578999999998E-2</v>
      </c>
      <c r="U348" s="9">
        <v>9.8343679999999996E-3</v>
      </c>
      <c r="V348" s="9">
        <v>8.2765200000000008E-3</v>
      </c>
      <c r="W348" s="9">
        <v>5.6152010000000002E-3</v>
      </c>
      <c r="X348" s="9">
        <v>1.7749257000000001E-2</v>
      </c>
      <c r="Y348" s="9">
        <v>2.6575278000000001E-2</v>
      </c>
      <c r="Z348" s="9">
        <v>9.4252420000000003E-3</v>
      </c>
      <c r="AA348" s="9">
        <v>2.7633475000000001E-2</v>
      </c>
      <c r="AB348" s="9">
        <v>4.3178638999999998E-2</v>
      </c>
      <c r="AC348" s="9">
        <v>3.3653084E-2</v>
      </c>
      <c r="AD348" s="9">
        <v>0.11885308</v>
      </c>
      <c r="AE348" s="9">
        <v>4.2229340999999997E-2</v>
      </c>
      <c r="AF348" s="9">
        <v>6.2532326999999999E-2</v>
      </c>
      <c r="AG348" s="9">
        <v>1.8226553999999999E-2</v>
      </c>
      <c r="AH348" s="9">
        <v>1.7451477E-2</v>
      </c>
      <c r="AI348" s="9">
        <v>0.14632990500000001</v>
      </c>
      <c r="AJ348" s="9">
        <v>3.3055430000000002E-3</v>
      </c>
      <c r="AK348" s="9">
        <v>0.104262049</v>
      </c>
      <c r="AL348" s="9">
        <v>9.1394556000000002E-2</v>
      </c>
      <c r="AM348" s="9">
        <v>9.4426188999999994E-2</v>
      </c>
      <c r="AN348" s="9">
        <v>1.1476962E-2</v>
      </c>
      <c r="AO348" s="9">
        <v>1.7298210000000001E-3</v>
      </c>
      <c r="AP348" s="9">
        <v>1.3556528999999999E-2</v>
      </c>
      <c r="AQ348" s="9">
        <v>2.7020616000000001E-2</v>
      </c>
      <c r="AR348" s="10">
        <v>7.8934090000000005E-3</v>
      </c>
    </row>
    <row r="349" spans="1:44" hidden="1" outlineLevel="1" x14ac:dyDescent="0.25">
      <c r="A349" s="52" t="s">
        <v>1452</v>
      </c>
      <c r="B349" s="20" t="str">
        <f>IFERROR(VLOOKUP(LEFT($A349,6),Data!$A:$F,2,FALSE),"")</f>
        <v>БЕ Москва</v>
      </c>
      <c r="C349" s="4" t="str">
        <f>IFERROR(VLOOKUP(LEFT($A349,6),Data!$A:$F,4,FALSE),"")</f>
        <v>Доктор Столетов</v>
      </c>
      <c r="D349" s="4" t="str">
        <f>IFERROR(VLOOKUP(LEFT($A349,6),Data!$A:$F,5,FALSE),"")</f>
        <v>Стрит</v>
      </c>
      <c r="E349" s="4" t="str">
        <f>IFERROR(VLOOKUP(LEFT($A349,6),Data!$A:$F,8,FALSE),"")</f>
        <v/>
      </c>
      <c r="F349" s="4" t="str">
        <f>IFERROR(VLOOKUP(LEFT($A349,6),Data!$A:$F,7,FALSE),"")</f>
        <v/>
      </c>
      <c r="G349" s="4" t="str">
        <f>IFERROR(VLOOKUP(LEFT($A349,6),Data!$A:$F,6,FALSE),"")</f>
        <v>ОФТ</v>
      </c>
      <c r="H349" s="4" t="str">
        <f>IFERROR(VLOOKUP(LEFT($A349,6),Data!$A:$F,9,FALSE),"")</f>
        <v/>
      </c>
      <c r="I349" s="21" t="str">
        <f>IFERROR(VLOOKUP(LEFT($A349,6),Data!$A:$F,10,FALSE),"")</f>
        <v/>
      </c>
      <c r="J349" s="6" t="str">
        <f>IFERROR(VLOOKUP(LEFT($A349,6),Data!$A:$F,13,FALSE),"")</f>
        <v/>
      </c>
      <c r="K349" s="21" t="str">
        <f>IFERROR(VLOOKUP(LEFT($A349,6),Data!$A:$F,14,FALSE),"")</f>
        <v/>
      </c>
      <c r="L349" s="6">
        <v>1</v>
      </c>
      <c r="M349" s="4">
        <v>40661812.960000001</v>
      </c>
      <c r="N349" s="4">
        <v>83906</v>
      </c>
      <c r="O349" s="4">
        <f t="shared" si="5"/>
        <v>484.61150525588158</v>
      </c>
      <c r="P349" s="56">
        <v>75</v>
      </c>
      <c r="Q349" s="27">
        <v>0.54563404112494929</v>
      </c>
      <c r="R349" s="28">
        <v>0.31710377994984867</v>
      </c>
      <c r="S349" s="29">
        <v>0.13726217892520201</v>
      </c>
      <c r="T349" s="8">
        <v>6.6445861999999994E-2</v>
      </c>
      <c r="U349" s="9">
        <v>1.0138253E-2</v>
      </c>
      <c r="V349" s="9">
        <v>1.7320579999999999E-2</v>
      </c>
      <c r="W349" s="9">
        <v>5.4816980000000001E-3</v>
      </c>
      <c r="X349" s="9">
        <v>2.3482622000000002E-2</v>
      </c>
      <c r="Y349" s="9">
        <v>3.9117552E-2</v>
      </c>
      <c r="Z349" s="9">
        <v>1.0993835E-2</v>
      </c>
      <c r="AA349" s="9">
        <v>4.6522655000000003E-2</v>
      </c>
      <c r="AB349" s="9">
        <v>3.2092167999999997E-2</v>
      </c>
      <c r="AC349" s="9">
        <v>5.5388571999999997E-2</v>
      </c>
      <c r="AD349" s="9">
        <v>0.106832895</v>
      </c>
      <c r="AE349" s="9">
        <v>3.5593581999999999E-2</v>
      </c>
      <c r="AF349" s="9">
        <v>5.5495620000000002E-2</v>
      </c>
      <c r="AG349" s="9">
        <v>2.2096088999999999E-2</v>
      </c>
      <c r="AH349" s="9">
        <v>1.5637183999999998E-2</v>
      </c>
      <c r="AI349" s="9">
        <v>0.17056859599999999</v>
      </c>
      <c r="AJ349" s="9">
        <v>4.7938160000000002E-3</v>
      </c>
      <c r="AK349" s="9">
        <v>7.8947569999999995E-2</v>
      </c>
      <c r="AL349" s="9">
        <v>5.9877897999999999E-2</v>
      </c>
      <c r="AM349" s="9">
        <v>7.5768094999999994E-2</v>
      </c>
      <c r="AN349" s="9">
        <v>6.9087560000000003E-3</v>
      </c>
      <c r="AO349" s="9">
        <v>6.7961130000000003E-3</v>
      </c>
      <c r="AP349" s="9">
        <v>1.7879191999999999E-2</v>
      </c>
      <c r="AQ349" s="9">
        <v>2.6539639E-2</v>
      </c>
      <c r="AR349" s="10">
        <v>9.2811590000000006E-3</v>
      </c>
    </row>
    <row r="350" spans="1:44" hidden="1" outlineLevel="1" x14ac:dyDescent="0.25">
      <c r="A350" s="52" t="s">
        <v>1502</v>
      </c>
      <c r="B350" s="20" t="str">
        <f>IFERROR(VLOOKUP(LEFT($A350,6),Data!$A:$F,2,FALSE),"")</f>
        <v>БЕ Москва</v>
      </c>
      <c r="C350" s="4" t="str">
        <f>IFERROR(VLOOKUP(LEFT($A350,6),Data!$A:$F,4,FALSE),"")</f>
        <v>Доктор Столетов</v>
      </c>
      <c r="D350" s="4" t="str">
        <f>IFERROR(VLOOKUP(LEFT($A350,6),Data!$A:$F,5,FALSE),"")</f>
        <v>Стрит</v>
      </c>
      <c r="E350" s="4" t="str">
        <f>IFERROR(VLOOKUP(LEFT($A350,6),Data!$A:$F,8,FALSE),"")</f>
        <v/>
      </c>
      <c r="F350" s="4" t="str">
        <f>IFERROR(VLOOKUP(LEFT($A350,6),Data!$A:$F,7,FALSE),"")</f>
        <v/>
      </c>
      <c r="G350" s="4" t="str">
        <f>IFERROR(VLOOKUP(LEFT($A350,6),Data!$A:$F,6,FALSE),"")</f>
        <v>ОФТ</v>
      </c>
      <c r="H350" s="4" t="str">
        <f>IFERROR(VLOOKUP(LEFT($A350,6),Data!$A:$F,9,FALSE),"")</f>
        <v/>
      </c>
      <c r="I350" s="21" t="str">
        <f>IFERROR(VLOOKUP(LEFT($A350,6),Data!$A:$F,10,FALSE),"")</f>
        <v/>
      </c>
      <c r="J350" s="6" t="str">
        <f>IFERROR(VLOOKUP(LEFT($A350,6),Data!$A:$F,13,FALSE),"")</f>
        <v/>
      </c>
      <c r="K350" s="21" t="str">
        <f>IFERROR(VLOOKUP(LEFT($A350,6),Data!$A:$F,14,FALSE),"")</f>
        <v/>
      </c>
      <c r="L350" s="6">
        <v>1</v>
      </c>
      <c r="M350" s="4">
        <v>40363055.659999996</v>
      </c>
      <c r="N350" s="4">
        <v>68028</v>
      </c>
      <c r="O350" s="4">
        <f t="shared" si="5"/>
        <v>593.33003557358734</v>
      </c>
      <c r="P350" s="56">
        <v>40</v>
      </c>
      <c r="Q350" s="27">
        <v>0.59143457091384477</v>
      </c>
      <c r="R350" s="28">
        <v>0.2860151626694955</v>
      </c>
      <c r="S350" s="29">
        <v>0.1225502664166597</v>
      </c>
      <c r="T350" s="8">
        <v>8.4512938999999995E-2</v>
      </c>
      <c r="U350" s="9">
        <v>1.9704774000000001E-2</v>
      </c>
      <c r="V350" s="9">
        <v>1.8554320999999999E-2</v>
      </c>
      <c r="W350" s="9">
        <v>5.6066120000000004E-3</v>
      </c>
      <c r="X350" s="9">
        <v>2.2928265E-2</v>
      </c>
      <c r="Y350" s="9">
        <v>4.7099586999999998E-2</v>
      </c>
      <c r="Z350" s="9">
        <v>1.0670742E-2</v>
      </c>
      <c r="AA350" s="9">
        <v>2.8664438E-2</v>
      </c>
      <c r="AB350" s="9">
        <v>4.5517214E-2</v>
      </c>
      <c r="AC350" s="9">
        <v>6.7185097999999999E-2</v>
      </c>
      <c r="AD350" s="9">
        <v>0.102904288</v>
      </c>
      <c r="AE350" s="9">
        <v>2.9417259000000001E-2</v>
      </c>
      <c r="AF350" s="9">
        <v>4.4224942000000003E-2</v>
      </c>
      <c r="AG350" s="9">
        <v>2.1440879999999999E-2</v>
      </c>
      <c r="AH350" s="9">
        <v>2.6164065E-2</v>
      </c>
      <c r="AI350" s="9">
        <v>0.12917006</v>
      </c>
      <c r="AJ350" s="9">
        <v>3.159883E-3</v>
      </c>
      <c r="AK350" s="9">
        <v>9.3565628999999997E-2</v>
      </c>
      <c r="AL350" s="9">
        <v>7.1986530000000007E-2</v>
      </c>
      <c r="AM350" s="9">
        <v>6.6449378000000003E-2</v>
      </c>
      <c r="AN350" s="9">
        <v>7.0366320000000001E-3</v>
      </c>
      <c r="AO350" s="9">
        <v>4.3085729999999996E-3</v>
      </c>
      <c r="AP350" s="9">
        <v>1.2864362000000001E-2</v>
      </c>
      <c r="AQ350" s="9">
        <v>3.1949142999999999E-2</v>
      </c>
      <c r="AR350" s="10">
        <v>4.9143879999999996E-3</v>
      </c>
    </row>
    <row r="351" spans="1:44" hidden="1" outlineLevel="1" x14ac:dyDescent="0.25">
      <c r="A351" s="52" t="s">
        <v>1522</v>
      </c>
      <c r="B351" s="20" t="str">
        <f>IFERROR(VLOOKUP(LEFT($A351,6),Data!$A:$F,2,FALSE),"")</f>
        <v>БЕ Москва</v>
      </c>
      <c r="C351" s="4" t="str">
        <f>IFERROR(VLOOKUP(LEFT($A351,6),Data!$A:$F,4,FALSE),"")</f>
        <v>Доктор Столетов</v>
      </c>
      <c r="D351" s="4" t="str">
        <f>IFERROR(VLOOKUP(LEFT($A351,6),Data!$A:$F,5,FALSE),"")</f>
        <v>Стрит</v>
      </c>
      <c r="E351" s="4" t="str">
        <f>IFERROR(VLOOKUP(LEFT($A351,6),Data!$A:$F,8,FALSE),"")</f>
        <v/>
      </c>
      <c r="F351" s="4" t="str">
        <f>IFERROR(VLOOKUP(LEFT($A351,6),Data!$A:$F,7,FALSE),"")</f>
        <v/>
      </c>
      <c r="G351" s="4" t="str">
        <f>IFERROR(VLOOKUP(LEFT($A351,6),Data!$A:$F,6,FALSE),"")</f>
        <v>ОФТ</v>
      </c>
      <c r="H351" s="4" t="str">
        <f>IFERROR(VLOOKUP(LEFT($A351,6),Data!$A:$F,9,FALSE),"")</f>
        <v/>
      </c>
      <c r="I351" s="21" t="str">
        <f>IFERROR(VLOOKUP(LEFT($A351,6),Data!$A:$F,10,FALSE),"")</f>
        <v/>
      </c>
      <c r="J351" s="6" t="str">
        <f>IFERROR(VLOOKUP(LEFT($A351,6),Data!$A:$F,13,FALSE),"")</f>
        <v/>
      </c>
      <c r="K351" s="21" t="str">
        <f>IFERROR(VLOOKUP(LEFT($A351,6),Data!$A:$F,14,FALSE),"")</f>
        <v/>
      </c>
      <c r="L351" s="6">
        <v>1</v>
      </c>
      <c r="M351" s="4">
        <v>36598050.420000002</v>
      </c>
      <c r="N351" s="4">
        <v>77061</v>
      </c>
      <c r="O351" s="4">
        <f t="shared" si="5"/>
        <v>474.92311830887223</v>
      </c>
      <c r="P351" s="56">
        <v>49.29</v>
      </c>
      <c r="Q351" s="27">
        <v>0.53628345004006084</v>
      </c>
      <c r="R351" s="28">
        <v>0.32861753535322441</v>
      </c>
      <c r="S351" s="29">
        <v>0.13509901460671489</v>
      </c>
      <c r="T351" s="8">
        <v>4.6112520999999997E-2</v>
      </c>
      <c r="U351" s="9">
        <v>8.5364410000000005E-3</v>
      </c>
      <c r="V351" s="9">
        <v>8.0079490000000003E-3</v>
      </c>
      <c r="W351" s="9">
        <v>6.0136820000000002E-3</v>
      </c>
      <c r="X351" s="9">
        <v>2.0398166999999998E-2</v>
      </c>
      <c r="Y351" s="9">
        <v>2.7065497000000001E-2</v>
      </c>
      <c r="Z351" s="9">
        <v>8.7561960000000008E-3</v>
      </c>
      <c r="AA351" s="9">
        <v>3.0691202000000001E-2</v>
      </c>
      <c r="AB351" s="9">
        <v>3.8520128000000001E-2</v>
      </c>
      <c r="AC351" s="9">
        <v>4.9904896999999997E-2</v>
      </c>
      <c r="AD351" s="9">
        <v>0.112513558</v>
      </c>
      <c r="AE351" s="9">
        <v>3.8714888000000003E-2</v>
      </c>
      <c r="AF351" s="9">
        <v>7.0145478999999997E-2</v>
      </c>
      <c r="AG351" s="9">
        <v>2.0208118000000001E-2</v>
      </c>
      <c r="AH351" s="9">
        <v>2.1032103E-2</v>
      </c>
      <c r="AI351" s="9">
        <v>0.19239577899999999</v>
      </c>
      <c r="AJ351" s="9">
        <v>8.8752919999999999E-3</v>
      </c>
      <c r="AK351" s="9">
        <v>9.6704687999999997E-2</v>
      </c>
      <c r="AL351" s="9">
        <v>6.6950000999999995E-2</v>
      </c>
      <c r="AM351" s="9">
        <v>7.1852432999999993E-2</v>
      </c>
      <c r="AN351" s="9">
        <v>9.2708879999999997E-3</v>
      </c>
      <c r="AO351" s="9">
        <v>5.7892000000000004E-3</v>
      </c>
      <c r="AP351" s="9">
        <v>1.2012220000000001E-2</v>
      </c>
      <c r="AQ351" s="9">
        <v>2.5431110999999999E-2</v>
      </c>
      <c r="AR351" s="10">
        <v>4.0975610000000004E-3</v>
      </c>
    </row>
    <row r="352" spans="1:44" collapsed="1" x14ac:dyDescent="0.25">
      <c r="A352" s="51" t="s">
        <v>1977</v>
      </c>
      <c r="B352" s="45" t="str">
        <f>IFERROR(VLOOKUP(LEFT($A352,6),Data!$A:$F,2,FALSE),"")</f>
        <v/>
      </c>
      <c r="C352" s="46" t="str">
        <f>IFERROR(VLOOKUP(LEFT($A352,6),Data!$A:$F,4,FALSE),"")</f>
        <v/>
      </c>
      <c r="D352" s="46" t="str">
        <f>IFERROR(VLOOKUP(LEFT($A352,6),Data!$A:$F,5,FALSE),"")</f>
        <v/>
      </c>
      <c r="E352" s="46" t="str">
        <f>IFERROR(VLOOKUP(LEFT($A352,6),Data!$A:$F,8,FALSE),"")</f>
        <v/>
      </c>
      <c r="F352" s="46" t="str">
        <f>IFERROR(VLOOKUP(LEFT($A352,6),Data!$A:$F,7,FALSE),"")</f>
        <v/>
      </c>
      <c r="G352" s="46" t="str">
        <f>IFERROR(VLOOKUP(LEFT($A352,6),Data!$A:$F,6,FALSE),"")</f>
        <v/>
      </c>
      <c r="H352" s="46" t="str">
        <f>IFERROR(VLOOKUP(LEFT($A352,6),Data!$A:$F,9,FALSE),"")</f>
        <v/>
      </c>
      <c r="I352" s="47" t="str">
        <f>IFERROR(VLOOKUP(LEFT($A352,6),Data!$A:$F,10,FALSE),"")</f>
        <v/>
      </c>
      <c r="J352" s="17" t="str">
        <f>IFERROR(VLOOKUP(LEFT($A352,6),Data!$A:$F,13,FALSE),"")</f>
        <v/>
      </c>
      <c r="K352" s="47" t="str">
        <f>IFERROR(VLOOKUP(LEFT($A352,6),Data!$A:$F,14,FALSE),"")</f>
        <v/>
      </c>
      <c r="L352" s="17">
        <v>15</v>
      </c>
      <c r="M352" s="46">
        <v>20575918.459999997</v>
      </c>
      <c r="N352" s="46">
        <v>39641.26666666667</v>
      </c>
      <c r="O352" s="46">
        <f t="shared" si="5"/>
        <v>519.05300183815166</v>
      </c>
      <c r="P352" s="55">
        <v>49.198666666666661</v>
      </c>
      <c r="Q352" s="24">
        <v>0.58274524788619331</v>
      </c>
      <c r="R352" s="25">
        <v>0.30045131611966236</v>
      </c>
      <c r="S352" s="26">
        <v>0.11680343599414426</v>
      </c>
      <c r="T352" s="33">
        <v>5.2587069933333334E-2</v>
      </c>
      <c r="U352" s="34">
        <v>8.9952806000000007E-3</v>
      </c>
      <c r="V352" s="34">
        <v>9.8746173333333336E-3</v>
      </c>
      <c r="W352" s="34">
        <v>4.9717529999999989E-3</v>
      </c>
      <c r="X352" s="34">
        <v>1.8369570600000003E-2</v>
      </c>
      <c r="Y352" s="34">
        <v>3.3508251866666658E-2</v>
      </c>
      <c r="Z352" s="34">
        <v>9.3371451333333338E-3</v>
      </c>
      <c r="AA352" s="34">
        <v>2.8529473000000003E-2</v>
      </c>
      <c r="AB352" s="34">
        <v>3.0125341933333334E-2</v>
      </c>
      <c r="AC352" s="34">
        <v>4.210320406666667E-2</v>
      </c>
      <c r="AD352" s="34">
        <v>0.11229111506666666</v>
      </c>
      <c r="AE352" s="34">
        <v>3.4856433266666667E-2</v>
      </c>
      <c r="AF352" s="34">
        <v>5.0367173400000007E-2</v>
      </c>
      <c r="AG352" s="34">
        <v>1.8826624266666665E-2</v>
      </c>
      <c r="AH352" s="34">
        <v>1.738492026666667E-2</v>
      </c>
      <c r="AI352" s="34">
        <v>0.16097608573333336</v>
      </c>
      <c r="AJ352" s="34">
        <v>4.5514042000000003E-3</v>
      </c>
      <c r="AK352" s="34">
        <v>0.11065556493333333</v>
      </c>
      <c r="AL352" s="34">
        <v>0.1049370964</v>
      </c>
      <c r="AM352" s="34">
        <v>8.7204935933333325E-2</v>
      </c>
      <c r="AN352" s="34">
        <v>9.1371057333333346E-3</v>
      </c>
      <c r="AO352" s="34">
        <v>3.5715475999999998E-3</v>
      </c>
      <c r="AP352" s="34">
        <v>1.2156325466666666E-2</v>
      </c>
      <c r="AQ352" s="34">
        <v>2.6393261933333325E-2</v>
      </c>
      <c r="AR352" s="35">
        <v>8.2886980666666658E-3</v>
      </c>
    </row>
    <row r="353" spans="1:44" hidden="1" outlineLevel="1" x14ac:dyDescent="0.25">
      <c r="A353" s="52" t="s">
        <v>41</v>
      </c>
      <c r="B353" s="20" t="str">
        <f>IFERROR(VLOOKUP(LEFT($A353,6),Data!$A:$F,2,FALSE),"")</f>
        <v>БЕ Москва</v>
      </c>
      <c r="C353" s="4" t="str">
        <f>IFERROR(VLOOKUP(LEFT($A353,6),Data!$A:$F,4,FALSE),"")</f>
        <v>Доктор Столетов</v>
      </c>
      <c r="D353" s="4" t="str">
        <f>IFERROR(VLOOKUP(LEFT($A353,6),Data!$A:$F,5,FALSE),"")</f>
        <v>Стрит</v>
      </c>
      <c r="E353" s="4" t="str">
        <f>IFERROR(VLOOKUP(LEFT($A353,6),Data!$A:$F,8,FALSE),"")</f>
        <v/>
      </c>
      <c r="F353" s="4" t="str">
        <f>IFERROR(VLOOKUP(LEFT($A353,6),Data!$A:$F,7,FALSE),"")</f>
        <v/>
      </c>
      <c r="G353" s="4" t="str">
        <f>IFERROR(VLOOKUP(LEFT($A353,6),Data!$A:$F,6,FALSE),"")</f>
        <v>ОФТ</v>
      </c>
      <c r="H353" s="4" t="str">
        <f>IFERROR(VLOOKUP(LEFT($A353,6),Data!$A:$F,9,FALSE),"")</f>
        <v/>
      </c>
      <c r="I353" s="21" t="str">
        <f>IFERROR(VLOOKUP(LEFT($A353,6),Data!$A:$F,10,FALSE),"")</f>
        <v/>
      </c>
      <c r="J353" s="6" t="str">
        <f>IFERROR(VLOOKUP(LEFT($A353,6),Data!$A:$F,13,FALSE),"")</f>
        <v/>
      </c>
      <c r="K353" s="21" t="str">
        <f>IFERROR(VLOOKUP(LEFT($A353,6),Data!$A:$F,14,FALSE),"")</f>
        <v/>
      </c>
      <c r="L353" s="6">
        <v>1</v>
      </c>
      <c r="M353" s="4">
        <v>28852486.609999999</v>
      </c>
      <c r="N353" s="4">
        <v>65597</v>
      </c>
      <c r="O353" s="4">
        <f t="shared" si="5"/>
        <v>439.84460585087731</v>
      </c>
      <c r="P353" s="56">
        <v>67.930000000000007</v>
      </c>
      <c r="Q353" s="27">
        <v>0.54023427647886513</v>
      </c>
      <c r="R353" s="28">
        <v>0.32539464930760609</v>
      </c>
      <c r="S353" s="29">
        <v>0.13437107421352881</v>
      </c>
      <c r="T353" s="8">
        <v>5.2956267000000001E-2</v>
      </c>
      <c r="U353" s="9">
        <v>7.86858E-3</v>
      </c>
      <c r="V353" s="9">
        <v>1.3051470000000001E-2</v>
      </c>
      <c r="W353" s="9">
        <v>4.2770680000000002E-3</v>
      </c>
      <c r="X353" s="9">
        <v>1.8451012999999999E-2</v>
      </c>
      <c r="Y353" s="9">
        <v>3.4700456999999997E-2</v>
      </c>
      <c r="Z353" s="9">
        <v>1.0761316E-2</v>
      </c>
      <c r="AA353" s="9">
        <v>3.4074896E-2</v>
      </c>
      <c r="AB353" s="9">
        <v>3.6055882999999997E-2</v>
      </c>
      <c r="AC353" s="9">
        <v>4.9139220999999997E-2</v>
      </c>
      <c r="AD353" s="9">
        <v>0.111578504</v>
      </c>
      <c r="AE353" s="9">
        <v>4.3917827999999999E-2</v>
      </c>
      <c r="AF353" s="9">
        <v>6.4752814000000006E-2</v>
      </c>
      <c r="AG353" s="9">
        <v>2.4108280999999999E-2</v>
      </c>
      <c r="AH353" s="9">
        <v>1.9054748E-2</v>
      </c>
      <c r="AI353" s="9">
        <v>0.19514830599999999</v>
      </c>
      <c r="AJ353" s="9">
        <v>4.9477100000000001E-3</v>
      </c>
      <c r="AK353" s="9">
        <v>7.9453671000000003E-2</v>
      </c>
      <c r="AL353" s="9">
        <v>4.1403817000000002E-2</v>
      </c>
      <c r="AM353" s="9">
        <v>8.5931436999999999E-2</v>
      </c>
      <c r="AN353" s="9">
        <v>6.0339979999999996E-3</v>
      </c>
      <c r="AO353" s="9">
        <v>4.476313E-3</v>
      </c>
      <c r="AP353" s="9">
        <v>1.0233262E-2</v>
      </c>
      <c r="AQ353" s="9">
        <v>3.6260043999999998E-2</v>
      </c>
      <c r="AR353" s="10">
        <v>1.1363092999999999E-2</v>
      </c>
    </row>
    <row r="354" spans="1:44" hidden="1" outlineLevel="1" x14ac:dyDescent="0.25">
      <c r="A354" s="52" t="s">
        <v>70</v>
      </c>
      <c r="B354" s="20" t="str">
        <f>IFERROR(VLOOKUP(LEFT($A354,6),Data!$A:$F,2,FALSE),"")</f>
        <v>БЕ Москва</v>
      </c>
      <c r="C354" s="4" t="str">
        <f>IFERROR(VLOOKUP(LEFT($A354,6),Data!$A:$F,4,FALSE),"")</f>
        <v>Доктор Столетов</v>
      </c>
      <c r="D354" s="4" t="str">
        <f>IFERROR(VLOOKUP(LEFT($A354,6),Data!$A:$F,5,FALSE),"")</f>
        <v>Стрит</v>
      </c>
      <c r="E354" s="4" t="str">
        <f>IFERROR(VLOOKUP(LEFT($A354,6),Data!$A:$F,8,FALSE),"")</f>
        <v/>
      </c>
      <c r="F354" s="4" t="str">
        <f>IFERROR(VLOOKUP(LEFT($A354,6),Data!$A:$F,7,FALSE),"")</f>
        <v/>
      </c>
      <c r="G354" s="4" t="str">
        <f>IFERROR(VLOOKUP(LEFT($A354,6),Data!$A:$F,6,FALSE),"")</f>
        <v>ОФТ</v>
      </c>
      <c r="H354" s="4" t="str">
        <f>IFERROR(VLOOKUP(LEFT($A354,6),Data!$A:$F,9,FALSE),"")</f>
        <v/>
      </c>
      <c r="I354" s="21" t="str">
        <f>IFERROR(VLOOKUP(LEFT($A354,6),Data!$A:$F,10,FALSE),"")</f>
        <v/>
      </c>
      <c r="J354" s="6" t="str">
        <f>IFERROR(VLOOKUP(LEFT($A354,6),Data!$A:$F,13,FALSE),"")</f>
        <v/>
      </c>
      <c r="K354" s="21" t="str">
        <f>IFERROR(VLOOKUP(LEFT($A354,6),Data!$A:$F,14,FALSE),"")</f>
        <v/>
      </c>
      <c r="L354" s="6">
        <v>1</v>
      </c>
      <c r="M354" s="4">
        <v>20013724.109999999</v>
      </c>
      <c r="N354" s="4">
        <v>34764</v>
      </c>
      <c r="O354" s="4">
        <f t="shared" si="5"/>
        <v>575.70256903693473</v>
      </c>
      <c r="P354" s="56">
        <v>94.7</v>
      </c>
      <c r="Q354" s="27">
        <v>0.57710450917364919</v>
      </c>
      <c r="R354" s="28">
        <v>0.29464650968562273</v>
      </c>
      <c r="S354" s="29">
        <v>0.128248981140728</v>
      </c>
      <c r="T354" s="8">
        <v>8.5769242999999995E-2</v>
      </c>
      <c r="U354" s="9">
        <v>1.2005174E-2</v>
      </c>
      <c r="V354" s="9">
        <v>9.702937E-3</v>
      </c>
      <c r="W354" s="9">
        <v>6.8982000000000002E-3</v>
      </c>
      <c r="X354" s="9">
        <v>3.2438381000000002E-2</v>
      </c>
      <c r="Y354" s="9">
        <v>4.3350314000000001E-2</v>
      </c>
      <c r="Z354" s="9">
        <v>1.0768925E-2</v>
      </c>
      <c r="AA354" s="9">
        <v>4.8353550000000002E-2</v>
      </c>
      <c r="AB354" s="9">
        <v>2.9668386000000001E-2</v>
      </c>
      <c r="AC354" s="9">
        <v>5.5556426999999999E-2</v>
      </c>
      <c r="AD354" s="9">
        <v>0.116985188</v>
      </c>
      <c r="AE354" s="9">
        <v>2.7347362E-2</v>
      </c>
      <c r="AF354" s="9">
        <v>5.0992129999999997E-2</v>
      </c>
      <c r="AG354" s="9">
        <v>2.0612869999999998E-2</v>
      </c>
      <c r="AH354" s="9">
        <v>1.5802879999999998E-2</v>
      </c>
      <c r="AI354" s="9">
        <v>0.130023946</v>
      </c>
      <c r="AJ354" s="9">
        <v>1.481649E-3</v>
      </c>
      <c r="AK354" s="9">
        <v>7.8070894000000002E-2</v>
      </c>
      <c r="AL354" s="9">
        <v>7.618221E-2</v>
      </c>
      <c r="AM354" s="9">
        <v>5.8168312E-2</v>
      </c>
      <c r="AN354" s="9">
        <v>9.4750790000000008E-3</v>
      </c>
      <c r="AO354" s="9">
        <v>8.579471E-3</v>
      </c>
      <c r="AP354" s="9">
        <v>1.5223076E-2</v>
      </c>
      <c r="AQ354" s="9">
        <v>4.6572254E-2</v>
      </c>
      <c r="AR354" s="10">
        <v>9.9711420000000005E-3</v>
      </c>
    </row>
    <row r="355" spans="1:44" hidden="1" outlineLevel="1" x14ac:dyDescent="0.25">
      <c r="A355" s="52" t="s">
        <v>364</v>
      </c>
      <c r="B355" s="20" t="str">
        <f>IFERROR(VLOOKUP(LEFT($A355,6),Data!$A:$F,2,FALSE),"")</f>
        <v>БЕ Москва</v>
      </c>
      <c r="C355" s="4" t="str">
        <f>IFERROR(VLOOKUP(LEFT($A355,6),Data!$A:$F,4,FALSE),"")</f>
        <v>Доктор Столетов</v>
      </c>
      <c r="D355" s="4" t="str">
        <f>IFERROR(VLOOKUP(LEFT($A355,6),Data!$A:$F,5,FALSE),"")</f>
        <v>Стрит</v>
      </c>
      <c r="E355" s="4" t="str">
        <f>IFERROR(VLOOKUP(LEFT($A355,6),Data!$A:$F,8,FALSE),"")</f>
        <v/>
      </c>
      <c r="F355" s="4" t="str">
        <f>IFERROR(VLOOKUP(LEFT($A355,6),Data!$A:$F,7,FALSE),"")</f>
        <v/>
      </c>
      <c r="G355" s="4" t="str">
        <f>IFERROR(VLOOKUP(LEFT($A355,6),Data!$A:$F,6,FALSE),"")</f>
        <v>ОФТ</v>
      </c>
      <c r="H355" s="4" t="str">
        <f>IFERROR(VLOOKUP(LEFT($A355,6),Data!$A:$F,9,FALSE),"")</f>
        <v/>
      </c>
      <c r="I355" s="21" t="str">
        <f>IFERROR(VLOOKUP(LEFT($A355,6),Data!$A:$F,10,FALSE),"")</f>
        <v/>
      </c>
      <c r="J355" s="6" t="str">
        <f>IFERROR(VLOOKUP(LEFT($A355,6),Data!$A:$F,13,FALSE),"")</f>
        <v/>
      </c>
      <c r="K355" s="21" t="str">
        <f>IFERROR(VLOOKUP(LEFT($A355,6),Data!$A:$F,14,FALSE),"")</f>
        <v/>
      </c>
      <c r="L355" s="6">
        <v>1</v>
      </c>
      <c r="M355" s="4">
        <v>22852777.530000001</v>
      </c>
      <c r="N355" s="4">
        <v>37711</v>
      </c>
      <c r="O355" s="4">
        <f t="shared" si="5"/>
        <v>605.99765400015917</v>
      </c>
      <c r="P355" s="56">
        <v>63</v>
      </c>
      <c r="Q355" s="27">
        <v>0.57213773743852248</v>
      </c>
      <c r="R355" s="28">
        <v>0.30641775189449111</v>
      </c>
      <c r="S355" s="29">
        <v>0.1214445106669865</v>
      </c>
      <c r="T355" s="8">
        <v>7.095899E-2</v>
      </c>
      <c r="U355" s="9">
        <v>1.8242892E-2</v>
      </c>
      <c r="V355" s="9">
        <v>2.2224503E-2</v>
      </c>
      <c r="W355" s="9">
        <v>3.6633289999999999E-3</v>
      </c>
      <c r="X355" s="9">
        <v>2.1352242E-2</v>
      </c>
      <c r="Y355" s="9">
        <v>4.3218232000000002E-2</v>
      </c>
      <c r="Z355" s="9">
        <v>7.6854499999999999E-3</v>
      </c>
      <c r="AA355" s="9">
        <v>3.8953870000000002E-2</v>
      </c>
      <c r="AB355" s="9">
        <v>2.6563954000000001E-2</v>
      </c>
      <c r="AC355" s="9">
        <v>4.8719554999999998E-2</v>
      </c>
      <c r="AD355" s="9">
        <v>0.112363137</v>
      </c>
      <c r="AE355" s="9">
        <v>2.8028391999999999E-2</v>
      </c>
      <c r="AF355" s="9">
        <v>5.3309629999999997E-2</v>
      </c>
      <c r="AG355" s="9">
        <v>1.6931129E-2</v>
      </c>
      <c r="AH355" s="9">
        <v>1.3453616E-2</v>
      </c>
      <c r="AI355" s="9">
        <v>0.14347675600000001</v>
      </c>
      <c r="AJ355" s="9">
        <v>4.8567890000000002E-3</v>
      </c>
      <c r="AK355" s="9">
        <v>0.101179799</v>
      </c>
      <c r="AL355" s="9">
        <v>6.9902678999999995E-2</v>
      </c>
      <c r="AM355" s="9">
        <v>8.7720157000000007E-2</v>
      </c>
      <c r="AN355" s="9">
        <v>7.5493560000000001E-3</v>
      </c>
      <c r="AO355" s="9">
        <v>7.1423190000000003E-3</v>
      </c>
      <c r="AP355" s="9">
        <v>2.0685901999999999E-2</v>
      </c>
      <c r="AQ355" s="9">
        <v>2.4480001000000001E-2</v>
      </c>
      <c r="AR355" s="10">
        <v>7.3373209999999999E-3</v>
      </c>
    </row>
    <row r="356" spans="1:44" hidden="1" outlineLevel="1" x14ac:dyDescent="0.25">
      <c r="A356" s="52" t="s">
        <v>651</v>
      </c>
      <c r="B356" s="20" t="str">
        <f>IFERROR(VLOOKUP(LEFT($A356,6),Data!$A:$F,2,FALSE),"")</f>
        <v>БЕ Юг</v>
      </c>
      <c r="C356" s="4" t="str">
        <f>IFERROR(VLOOKUP(LEFT($A356,6),Data!$A:$F,4,FALSE),"")</f>
        <v>Доктор Столетов</v>
      </c>
      <c r="D356" s="4" t="str">
        <f>IFERROR(VLOOKUP(LEFT($A356,6),Data!$A:$F,5,FALSE),"")</f>
        <v>Продуктовик</v>
      </c>
      <c r="E356" s="4" t="str">
        <f>IFERROR(VLOOKUP(LEFT($A356,6),Data!$A:$F,8,FALSE),"")</f>
        <v/>
      </c>
      <c r="F356" s="4" t="str">
        <f>IFERROR(VLOOKUP(LEFT($A356,6),Data!$A:$F,7,FALSE),"")</f>
        <v/>
      </c>
      <c r="G356" s="4" t="str">
        <f>IFERROR(VLOOKUP(LEFT($A356,6),Data!$A:$F,6,FALSE),"")</f>
        <v>ОФТ</v>
      </c>
      <c r="H356" s="4" t="str">
        <f>IFERROR(VLOOKUP(LEFT($A356,6),Data!$A:$F,9,FALSE),"")</f>
        <v/>
      </c>
      <c r="I356" s="21" t="str">
        <f>IFERROR(VLOOKUP(LEFT($A356,6),Data!$A:$F,10,FALSE),"")</f>
        <v/>
      </c>
      <c r="J356" s="6" t="str">
        <f>IFERROR(VLOOKUP(LEFT($A356,6),Data!$A:$F,13,FALSE),"")</f>
        <v/>
      </c>
      <c r="K356" s="21" t="str">
        <f>IFERROR(VLOOKUP(LEFT($A356,6),Data!$A:$F,14,FALSE),"")</f>
        <v/>
      </c>
      <c r="L356" s="6">
        <v>1</v>
      </c>
      <c r="M356" s="4">
        <v>7704696.0199999996</v>
      </c>
      <c r="N356" s="4">
        <v>15167</v>
      </c>
      <c r="O356" s="4">
        <f t="shared" si="5"/>
        <v>507.99077075229116</v>
      </c>
      <c r="P356" s="56">
        <v>30</v>
      </c>
      <c r="Q356" s="27">
        <v>0.59516752349425994</v>
      </c>
      <c r="R356" s="28">
        <v>0.29434084306823682</v>
      </c>
      <c r="S356" s="29">
        <v>0.11049163343750321</v>
      </c>
      <c r="T356" s="8">
        <v>5.4142917999999998E-2</v>
      </c>
      <c r="U356" s="9">
        <v>9.4834289999999998E-3</v>
      </c>
      <c r="V356" s="9">
        <v>5.7122309999999999E-3</v>
      </c>
      <c r="W356" s="9">
        <v>4.8426249999999997E-3</v>
      </c>
      <c r="X356" s="9">
        <v>2.3467405E-2</v>
      </c>
      <c r="Y356" s="9">
        <v>2.3775823000000001E-2</v>
      </c>
      <c r="Z356" s="9">
        <v>8.9562519999999996E-3</v>
      </c>
      <c r="AA356" s="9">
        <v>1.4277433000000001E-2</v>
      </c>
      <c r="AB356" s="9">
        <v>4.0649775999999999E-2</v>
      </c>
      <c r="AC356" s="9">
        <v>3.4690371999999997E-2</v>
      </c>
      <c r="AD356" s="9">
        <v>0.104096626</v>
      </c>
      <c r="AE356" s="9">
        <v>2.9315783000000002E-2</v>
      </c>
      <c r="AF356" s="9">
        <v>4.1389350999999998E-2</v>
      </c>
      <c r="AG356" s="9">
        <v>1.5138005E-2</v>
      </c>
      <c r="AH356" s="9">
        <v>2.0631961000000001E-2</v>
      </c>
      <c r="AI356" s="9">
        <v>0.149705587</v>
      </c>
      <c r="AJ356" s="9">
        <v>2.787884E-3</v>
      </c>
      <c r="AK356" s="9">
        <v>0.15500689300000001</v>
      </c>
      <c r="AL356" s="9">
        <v>0.168669492</v>
      </c>
      <c r="AM356" s="9">
        <v>4.8086482999999999E-2</v>
      </c>
      <c r="AN356" s="9">
        <v>1.057539E-2</v>
      </c>
      <c r="AO356" s="9">
        <v>2.3687159999999999E-3</v>
      </c>
      <c r="AP356" s="9">
        <v>1.0892453E-2</v>
      </c>
      <c r="AQ356" s="9">
        <v>1.905277E-2</v>
      </c>
      <c r="AR356" s="10">
        <v>2.2843439999999998E-3</v>
      </c>
    </row>
    <row r="357" spans="1:44" hidden="1" outlineLevel="1" x14ac:dyDescent="0.25">
      <c r="A357" s="52" t="s">
        <v>697</v>
      </c>
      <c r="B357" s="20" t="str">
        <f>IFERROR(VLOOKUP(LEFT($A357,6),Data!$A:$F,2,FALSE),"")</f>
        <v>БЕ Юг</v>
      </c>
      <c r="C357" s="4" t="str">
        <f>IFERROR(VLOOKUP(LEFT($A357,6),Data!$A:$F,4,FALSE),"")</f>
        <v>Доктор Столетов</v>
      </c>
      <c r="D357" s="4" t="str">
        <f>IFERROR(VLOOKUP(LEFT($A357,6),Data!$A:$F,5,FALSE),"")</f>
        <v>ТЦ</v>
      </c>
      <c r="E357" s="4" t="str">
        <f>IFERROR(VLOOKUP(LEFT($A357,6),Data!$A:$F,8,FALSE),"")</f>
        <v/>
      </c>
      <c r="F357" s="4" t="str">
        <f>IFERROR(VLOOKUP(LEFT($A357,6),Data!$A:$F,7,FALSE),"")</f>
        <v/>
      </c>
      <c r="G357" s="4" t="str">
        <f>IFERROR(VLOOKUP(LEFT($A357,6),Data!$A:$F,6,FALSE),"")</f>
        <v>ОФТ</v>
      </c>
      <c r="H357" s="4" t="str">
        <f>IFERROR(VLOOKUP(LEFT($A357,6),Data!$A:$F,9,FALSE),"")</f>
        <v/>
      </c>
      <c r="I357" s="21" t="str">
        <f>IFERROR(VLOOKUP(LEFT($A357,6),Data!$A:$F,10,FALSE),"")</f>
        <v/>
      </c>
      <c r="J357" s="6" t="str">
        <f>IFERROR(VLOOKUP(LEFT($A357,6),Data!$A:$F,13,FALSE),"")</f>
        <v/>
      </c>
      <c r="K357" s="21" t="str">
        <f>IFERROR(VLOOKUP(LEFT($A357,6),Data!$A:$F,14,FALSE),"")</f>
        <v/>
      </c>
      <c r="L357" s="6">
        <v>1</v>
      </c>
      <c r="M357" s="4">
        <v>17367940.609999999</v>
      </c>
      <c r="N357" s="4">
        <v>41443</v>
      </c>
      <c r="O357" s="4">
        <f t="shared" si="5"/>
        <v>419.08019713823802</v>
      </c>
      <c r="P357" s="56">
        <v>64</v>
      </c>
      <c r="Q357" s="27">
        <v>0.53504746580623952</v>
      </c>
      <c r="R357" s="28">
        <v>0.31513864595186009</v>
      </c>
      <c r="S357" s="29">
        <v>0.14981388824190039</v>
      </c>
      <c r="T357" s="8">
        <v>4.2310072999999997E-2</v>
      </c>
      <c r="U357" s="9">
        <v>8.1212620000000006E-3</v>
      </c>
      <c r="V357" s="9">
        <v>5.9907090000000003E-3</v>
      </c>
      <c r="W357" s="9">
        <v>3.8968060000000001E-3</v>
      </c>
      <c r="X357" s="9">
        <v>1.4399255E-2</v>
      </c>
      <c r="Y357" s="9">
        <v>2.7614188000000001E-2</v>
      </c>
      <c r="Z357" s="9">
        <v>1.1549914999999999E-2</v>
      </c>
      <c r="AA357" s="9">
        <v>2.5576233E-2</v>
      </c>
      <c r="AB357" s="9">
        <v>3.2396441999999998E-2</v>
      </c>
      <c r="AC357" s="9">
        <v>2.5283452000000001E-2</v>
      </c>
      <c r="AD357" s="9">
        <v>8.8629096000000004E-2</v>
      </c>
      <c r="AE357" s="9">
        <v>5.054637E-2</v>
      </c>
      <c r="AF357" s="9">
        <v>5.0019796999999998E-2</v>
      </c>
      <c r="AG357" s="9">
        <v>1.6730107000000001E-2</v>
      </c>
      <c r="AH357" s="9">
        <v>1.6874038000000001E-2</v>
      </c>
      <c r="AI357" s="9">
        <v>0.146855017</v>
      </c>
      <c r="AJ357" s="9">
        <v>2.4917979999999999E-3</v>
      </c>
      <c r="AK357" s="9">
        <v>0.13173541999999999</v>
      </c>
      <c r="AL357" s="9">
        <v>0.17370233299999999</v>
      </c>
      <c r="AM357" s="9">
        <v>6.6890878000000001E-2</v>
      </c>
      <c r="AN357" s="9">
        <v>1.1530469E-2</v>
      </c>
      <c r="AO357" s="9">
        <v>1.8592420000000001E-3</v>
      </c>
      <c r="AP357" s="9">
        <v>1.2979041E-2</v>
      </c>
      <c r="AQ357" s="9">
        <v>2.1709704E-2</v>
      </c>
      <c r="AR357" s="10">
        <v>1.0308355999999999E-2</v>
      </c>
    </row>
    <row r="358" spans="1:44" hidden="1" outlineLevel="1" x14ac:dyDescent="0.25">
      <c r="A358" s="52" t="s">
        <v>1556</v>
      </c>
      <c r="B358" s="20" t="str">
        <f>IFERROR(VLOOKUP(LEFT($A358,6),Data!$A:$F,2,FALSE),"")</f>
        <v>БЕ Москва</v>
      </c>
      <c r="C358" s="4" t="str">
        <f>IFERROR(VLOOKUP(LEFT($A358,6),Data!$A:$F,4,FALSE),"")</f>
        <v>Доктор Столетов</v>
      </c>
      <c r="D358" s="4" t="str">
        <f>IFERROR(VLOOKUP(LEFT($A358,6),Data!$A:$F,5,FALSE),"")</f>
        <v>Стрит</v>
      </c>
      <c r="E358" s="4" t="str">
        <f>IFERROR(VLOOKUP(LEFT($A358,6),Data!$A:$F,8,FALSE),"")</f>
        <v/>
      </c>
      <c r="F358" s="4" t="str">
        <f>IFERROR(VLOOKUP(LEFT($A358,6),Data!$A:$F,7,FALSE),"")</f>
        <v/>
      </c>
      <c r="G358" s="4" t="str">
        <f>IFERROR(VLOOKUP(LEFT($A358,6),Data!$A:$F,6,FALSE),"")</f>
        <v>ОФТ</v>
      </c>
      <c r="H358" s="4" t="str">
        <f>IFERROR(VLOOKUP(LEFT($A358,6),Data!$A:$F,9,FALSE),"")</f>
        <v/>
      </c>
      <c r="I358" s="21" t="str">
        <f>IFERROR(VLOOKUP(LEFT($A358,6),Data!$A:$F,10,FALSE),"")</f>
        <v/>
      </c>
      <c r="J358" s="6" t="str">
        <f>IFERROR(VLOOKUP(LEFT($A358,6),Data!$A:$F,13,FALSE),"")</f>
        <v/>
      </c>
      <c r="K358" s="21" t="str">
        <f>IFERROR(VLOOKUP(LEFT($A358,6),Data!$A:$F,14,FALSE),"")</f>
        <v/>
      </c>
      <c r="L358" s="6">
        <v>1</v>
      </c>
      <c r="M358" s="4">
        <v>27705498.309999999</v>
      </c>
      <c r="N358" s="4">
        <v>50676</v>
      </c>
      <c r="O358" s="4">
        <f t="shared" si="5"/>
        <v>546.71833431999369</v>
      </c>
      <c r="P358" s="56">
        <v>45.1</v>
      </c>
      <c r="Q358" s="27">
        <v>0.58060900948020444</v>
      </c>
      <c r="R358" s="28">
        <v>0.30269164695156181</v>
      </c>
      <c r="S358" s="29">
        <v>0.11669934356823369</v>
      </c>
      <c r="T358" s="8">
        <v>3.8536071999999998E-2</v>
      </c>
      <c r="U358" s="9">
        <v>7.1228639999999996E-3</v>
      </c>
      <c r="V358" s="9">
        <v>1.1866724E-2</v>
      </c>
      <c r="W358" s="9">
        <v>3.4748330000000001E-3</v>
      </c>
      <c r="X358" s="9">
        <v>1.4010801999999999E-2</v>
      </c>
      <c r="Y358" s="9">
        <v>2.9226441999999998E-2</v>
      </c>
      <c r="Z358" s="9">
        <v>5.9386409999999997E-3</v>
      </c>
      <c r="AA358" s="9">
        <v>3.1143796000000001E-2</v>
      </c>
      <c r="AB358" s="9">
        <v>2.9012522999999998E-2</v>
      </c>
      <c r="AC358" s="9">
        <v>3.1807892999999997E-2</v>
      </c>
      <c r="AD358" s="9">
        <v>9.1610396999999996E-2</v>
      </c>
      <c r="AE358" s="9">
        <v>3.9095536E-2</v>
      </c>
      <c r="AF358" s="9">
        <v>4.1887801000000002E-2</v>
      </c>
      <c r="AG358" s="9">
        <v>1.6842547999999999E-2</v>
      </c>
      <c r="AH358" s="9">
        <v>1.8334037000000001E-2</v>
      </c>
      <c r="AI358" s="9">
        <v>0.15074436199999999</v>
      </c>
      <c r="AJ358" s="9">
        <v>6.6875939999999998E-3</v>
      </c>
      <c r="AK358" s="9">
        <v>0.103965102</v>
      </c>
      <c r="AL358" s="9">
        <v>0.14068204400000001</v>
      </c>
      <c r="AM358" s="9">
        <v>0.105857988</v>
      </c>
      <c r="AN358" s="9">
        <v>4.6460700000000004E-3</v>
      </c>
      <c r="AO358" s="9">
        <v>1.5846199999999999E-3</v>
      </c>
      <c r="AP358" s="9">
        <v>1.3088081999999999E-2</v>
      </c>
      <c r="AQ358" s="9">
        <v>5.1875334000000002E-2</v>
      </c>
      <c r="AR358" s="10">
        <v>1.0957893999999999E-2</v>
      </c>
    </row>
    <row r="359" spans="1:44" hidden="1" outlineLevel="1" x14ac:dyDescent="0.25">
      <c r="A359" s="52" t="s">
        <v>1620</v>
      </c>
      <c r="B359" s="20" t="str">
        <f>IFERROR(VLOOKUP(LEFT($A359,6),Data!$A:$F,2,FALSE),"")</f>
        <v>БЕ Юг</v>
      </c>
      <c r="C359" s="4" t="str">
        <f>IFERROR(VLOOKUP(LEFT($A359,6),Data!$A:$F,4,FALSE),"")</f>
        <v>Доктор Столетов</v>
      </c>
      <c r="D359" s="4" t="str">
        <f>IFERROR(VLOOKUP(LEFT($A359,6),Data!$A:$F,5,FALSE),"")</f>
        <v>UN</v>
      </c>
      <c r="E359" s="4" t="str">
        <f>IFERROR(VLOOKUP(LEFT($A359,6),Data!$A:$F,8,FALSE),"")</f>
        <v/>
      </c>
      <c r="F359" s="4" t="str">
        <f>IFERROR(VLOOKUP(LEFT($A359,6),Data!$A:$F,7,FALSE),"")</f>
        <v/>
      </c>
      <c r="G359" s="4" t="str">
        <f>IFERROR(VLOOKUP(LEFT($A359,6),Data!$A:$F,6,FALSE),"")</f>
        <v>ОФТ</v>
      </c>
      <c r="H359" s="4" t="str">
        <f>IFERROR(VLOOKUP(LEFT($A359,6),Data!$A:$F,9,FALSE),"")</f>
        <v/>
      </c>
      <c r="I359" s="21" t="str">
        <f>IFERROR(VLOOKUP(LEFT($A359,6),Data!$A:$F,10,FALSE),"")</f>
        <v/>
      </c>
      <c r="J359" s="6" t="str">
        <f>IFERROR(VLOOKUP(LEFT($A359,6),Data!$A:$F,13,FALSE),"")</f>
        <v/>
      </c>
      <c r="K359" s="21" t="str">
        <f>IFERROR(VLOOKUP(LEFT($A359,6),Data!$A:$F,14,FALSE),"")</f>
        <v/>
      </c>
      <c r="L359" s="6">
        <v>1</v>
      </c>
      <c r="M359" s="4">
        <v>25819741.530000001</v>
      </c>
      <c r="N359" s="4">
        <v>67259</v>
      </c>
      <c r="O359" s="4">
        <f t="shared" si="5"/>
        <v>383.88530204136254</v>
      </c>
      <c r="P359" s="56">
        <v>20</v>
      </c>
      <c r="Q359" s="27">
        <v>0.53249857065282424</v>
      </c>
      <c r="R359" s="28">
        <v>0.33488071487572268</v>
      </c>
      <c r="S359" s="29">
        <v>0.13262071447145299</v>
      </c>
      <c r="T359" s="8">
        <v>2.5549191999999998E-2</v>
      </c>
      <c r="U359" s="9">
        <v>3.8086970000000002E-3</v>
      </c>
      <c r="V359" s="9">
        <v>6.1233219999999996E-3</v>
      </c>
      <c r="W359" s="9">
        <v>2.8380520000000002E-3</v>
      </c>
      <c r="X359" s="9">
        <v>1.4593322000000001E-2</v>
      </c>
      <c r="Y359" s="9">
        <v>3.3753744000000002E-2</v>
      </c>
      <c r="Z359" s="9">
        <v>8.884655E-3</v>
      </c>
      <c r="AA359" s="9">
        <v>2.098361E-2</v>
      </c>
      <c r="AB359" s="9">
        <v>2.2508533000000001E-2</v>
      </c>
      <c r="AC359" s="9">
        <v>1.8658849000000002E-2</v>
      </c>
      <c r="AD359" s="9">
        <v>0.125552097</v>
      </c>
      <c r="AE359" s="9">
        <v>3.7375802999999999E-2</v>
      </c>
      <c r="AF359" s="9">
        <v>5.2074525000000003E-2</v>
      </c>
      <c r="AG359" s="9">
        <v>1.9956682E-2</v>
      </c>
      <c r="AH359" s="9">
        <v>1.8374839E-2</v>
      </c>
      <c r="AI359" s="9">
        <v>0.20342979999999999</v>
      </c>
      <c r="AJ359" s="9">
        <v>4.5600939999999998E-3</v>
      </c>
      <c r="AK359" s="9">
        <v>6.4034939999999999E-2</v>
      </c>
      <c r="AL359" s="9">
        <v>0.10928396</v>
      </c>
      <c r="AM359" s="9">
        <v>0.130570409</v>
      </c>
      <c r="AN359" s="9">
        <v>1.6883352000000001E-2</v>
      </c>
      <c r="AO359" s="9">
        <v>9.9809300000000003E-4</v>
      </c>
      <c r="AP359" s="9">
        <v>1.3466786E-2</v>
      </c>
      <c r="AQ359" s="9">
        <v>3.1837921999999998E-2</v>
      </c>
      <c r="AR359" s="10">
        <v>1.3898723E-2</v>
      </c>
    </row>
    <row r="360" spans="1:44" hidden="1" outlineLevel="1" x14ac:dyDescent="0.25">
      <c r="A360" s="52" t="s">
        <v>1740</v>
      </c>
      <c r="B360" s="20" t="str">
        <f>IFERROR(VLOOKUP(LEFT($A360,6),Data!$A:$F,2,FALSE),"")</f>
        <v>БЕ Юг</v>
      </c>
      <c r="C360" s="4" t="str">
        <f>IFERROR(VLOOKUP(LEFT($A360,6),Data!$A:$F,4,FALSE),"")</f>
        <v>Доктор Столетов</v>
      </c>
      <c r="D360" s="4" t="str">
        <f>IFERROR(VLOOKUP(LEFT($A360,6),Data!$A:$F,5,FALSE),"")</f>
        <v>Стрит</v>
      </c>
      <c r="E360" s="4" t="str">
        <f>IFERROR(VLOOKUP(LEFT($A360,6),Data!$A:$F,8,FALSE),"")</f>
        <v/>
      </c>
      <c r="F360" s="4" t="str">
        <f>IFERROR(VLOOKUP(LEFT($A360,6),Data!$A:$F,7,FALSE),"")</f>
        <v/>
      </c>
      <c r="G360" s="4" t="str">
        <f>IFERROR(VLOOKUP(LEFT($A360,6),Data!$A:$F,6,FALSE),"")</f>
        <v>ОФТ</v>
      </c>
      <c r="H360" s="4" t="str">
        <f>IFERROR(VLOOKUP(LEFT($A360,6),Data!$A:$F,9,FALSE),"")</f>
        <v/>
      </c>
      <c r="I360" s="21" t="str">
        <f>IFERROR(VLOOKUP(LEFT($A360,6),Data!$A:$F,10,FALSE),"")</f>
        <v/>
      </c>
      <c r="J360" s="6" t="str">
        <f>IFERROR(VLOOKUP(LEFT($A360,6),Data!$A:$F,13,FALSE),"")</f>
        <v/>
      </c>
      <c r="K360" s="21" t="str">
        <f>IFERROR(VLOOKUP(LEFT($A360,6),Data!$A:$F,14,FALSE),"")</f>
        <v/>
      </c>
      <c r="L360" s="6">
        <v>1</v>
      </c>
      <c r="M360" s="4">
        <v>19108726</v>
      </c>
      <c r="N360" s="4">
        <v>28201</v>
      </c>
      <c r="O360" s="4">
        <f t="shared" si="5"/>
        <v>677.59036913584623</v>
      </c>
      <c r="P360" s="56">
        <v>39.6</v>
      </c>
      <c r="Q360" s="27">
        <v>0.65344324845994439</v>
      </c>
      <c r="R360" s="28">
        <v>0.26379509282182773</v>
      </c>
      <c r="S360" s="29">
        <v>8.2761658718227979E-2</v>
      </c>
      <c r="T360" s="8">
        <v>4.9118637E-2</v>
      </c>
      <c r="U360" s="9">
        <v>5.2187020000000004E-3</v>
      </c>
      <c r="V360" s="9">
        <v>1.2168427000000001E-2</v>
      </c>
      <c r="W360" s="9">
        <v>3.1115259999999999E-3</v>
      </c>
      <c r="X360" s="9">
        <v>1.3782750999999999E-2</v>
      </c>
      <c r="Y360" s="9">
        <v>2.4028244000000001E-2</v>
      </c>
      <c r="Z360" s="9">
        <v>7.3784510000000003E-3</v>
      </c>
      <c r="AA360" s="9">
        <v>2.3475098E-2</v>
      </c>
      <c r="AB360" s="9">
        <v>1.9205336999999999E-2</v>
      </c>
      <c r="AC360" s="9">
        <v>4.6694947000000001E-2</v>
      </c>
      <c r="AD360" s="9">
        <v>0.13995332799999999</v>
      </c>
      <c r="AE360" s="9">
        <v>2.0296582000000001E-2</v>
      </c>
      <c r="AF360" s="9">
        <v>3.8586827999999997E-2</v>
      </c>
      <c r="AG360" s="9">
        <v>1.5046972E-2</v>
      </c>
      <c r="AH360" s="9">
        <v>1.474603E-2</v>
      </c>
      <c r="AI360" s="9">
        <v>0.134699123</v>
      </c>
      <c r="AJ360" s="9">
        <v>7.8207789999999999E-3</v>
      </c>
      <c r="AK360" s="9">
        <v>0.12853725699999999</v>
      </c>
      <c r="AL360" s="9">
        <v>0.116488261</v>
      </c>
      <c r="AM360" s="9">
        <v>0.11236109399999999</v>
      </c>
      <c r="AN360" s="9">
        <v>2.0141043000000001E-2</v>
      </c>
      <c r="AO360" s="9">
        <v>3.6962369999999998E-3</v>
      </c>
      <c r="AP360" s="9">
        <v>1.8145000000000001E-2</v>
      </c>
      <c r="AQ360" s="9">
        <v>1.7198475000000001E-2</v>
      </c>
      <c r="AR360" s="10">
        <v>8.1008699999999996E-3</v>
      </c>
    </row>
    <row r="361" spans="1:44" hidden="1" outlineLevel="1" x14ac:dyDescent="0.25">
      <c r="A361" s="52" t="s">
        <v>1762</v>
      </c>
      <c r="B361" s="20" t="str">
        <f>IFERROR(VLOOKUP(LEFT($A361,6),Data!$A:$F,2,FALSE),"")</f>
        <v>БЕ Москва</v>
      </c>
      <c r="C361" s="4" t="str">
        <f>IFERROR(VLOOKUP(LEFT($A361,6),Data!$A:$F,4,FALSE),"")</f>
        <v>Доктор Столетов</v>
      </c>
      <c r="D361" s="4" t="str">
        <f>IFERROR(VLOOKUP(LEFT($A361,6),Data!$A:$F,5,FALSE),"")</f>
        <v>Прикассовая зона</v>
      </c>
      <c r="E361" s="4" t="str">
        <f>IFERROR(VLOOKUP(LEFT($A361,6),Data!$A:$F,8,FALSE),"")</f>
        <v/>
      </c>
      <c r="F361" s="4" t="str">
        <f>IFERROR(VLOOKUP(LEFT($A361,6),Data!$A:$F,7,FALSE),"")</f>
        <v/>
      </c>
      <c r="G361" s="4" t="str">
        <f>IFERROR(VLOOKUP(LEFT($A361,6),Data!$A:$F,6,FALSE),"")</f>
        <v>ОФТ</v>
      </c>
      <c r="H361" s="4" t="str">
        <f>IFERROR(VLOOKUP(LEFT($A361,6),Data!$A:$F,9,FALSE),"")</f>
        <v/>
      </c>
      <c r="I361" s="21" t="str">
        <f>IFERROR(VLOOKUP(LEFT($A361,6),Data!$A:$F,10,FALSE),"")</f>
        <v/>
      </c>
      <c r="J361" s="6" t="str">
        <f>IFERROR(VLOOKUP(LEFT($A361,6),Data!$A:$F,13,FALSE),"")</f>
        <v/>
      </c>
      <c r="K361" s="21" t="str">
        <f>IFERROR(VLOOKUP(LEFT($A361,6),Data!$A:$F,14,FALSE),"")</f>
        <v/>
      </c>
      <c r="L361" s="6">
        <v>1</v>
      </c>
      <c r="M361" s="4">
        <v>23210117.989999998</v>
      </c>
      <c r="N361" s="4">
        <v>47900</v>
      </c>
      <c r="O361" s="4">
        <f t="shared" si="5"/>
        <v>484.55361148225467</v>
      </c>
      <c r="P361" s="56">
        <v>34.15</v>
      </c>
      <c r="Q361" s="27">
        <v>0.54399550988372714</v>
      </c>
      <c r="R361" s="28">
        <v>0.32661552193576587</v>
      </c>
      <c r="S361" s="29">
        <v>0.12938896818050691</v>
      </c>
      <c r="T361" s="8">
        <v>5.9258342999999998E-2</v>
      </c>
      <c r="U361" s="9">
        <v>1.0082223E-2</v>
      </c>
      <c r="V361" s="9">
        <v>8.3939300000000008E-3</v>
      </c>
      <c r="W361" s="9">
        <v>5.8786769999999997E-3</v>
      </c>
      <c r="X361" s="9">
        <v>1.6355159000000001E-2</v>
      </c>
      <c r="Y361" s="9">
        <v>3.1578452999999999E-2</v>
      </c>
      <c r="Z361" s="9">
        <v>1.0195734E-2</v>
      </c>
      <c r="AA361" s="9">
        <v>3.3992187E-2</v>
      </c>
      <c r="AB361" s="9">
        <v>3.6560822E-2</v>
      </c>
      <c r="AC361" s="9">
        <v>5.4185896999999997E-2</v>
      </c>
      <c r="AD361" s="9">
        <v>0.109538549</v>
      </c>
      <c r="AE361" s="9">
        <v>3.9560764999999998E-2</v>
      </c>
      <c r="AF361" s="9">
        <v>5.6463521000000003E-2</v>
      </c>
      <c r="AG361" s="9">
        <v>1.9261075999999999E-2</v>
      </c>
      <c r="AH361" s="9">
        <v>1.5181432E-2</v>
      </c>
      <c r="AI361" s="9">
        <v>0.15592919299999999</v>
      </c>
      <c r="AJ361" s="9">
        <v>3.7036119999999998E-3</v>
      </c>
      <c r="AK361" s="9">
        <v>0.112235716</v>
      </c>
      <c r="AL361" s="9">
        <v>7.1855437999999994E-2</v>
      </c>
      <c r="AM361" s="9">
        <v>0.101015087</v>
      </c>
      <c r="AN361" s="9">
        <v>5.8908859999999997E-3</v>
      </c>
      <c r="AO361" s="9">
        <v>4.246924E-3</v>
      </c>
      <c r="AP361" s="9">
        <v>1.0834158E-2</v>
      </c>
      <c r="AQ361" s="9">
        <v>2.2354771999999998E-2</v>
      </c>
      <c r="AR361" s="10">
        <v>5.4474479999999997E-3</v>
      </c>
    </row>
    <row r="362" spans="1:44" hidden="1" outlineLevel="1" x14ac:dyDescent="0.25">
      <c r="A362" s="52" t="s">
        <v>1768</v>
      </c>
      <c r="B362" s="20" t="str">
        <f>IFERROR(VLOOKUP(LEFT($A362,6),Data!$A:$F,2,FALSE),"")</f>
        <v>БЕ Москва</v>
      </c>
      <c r="C362" s="4" t="str">
        <f>IFERROR(VLOOKUP(LEFT($A362,6),Data!$A:$F,4,FALSE),"")</f>
        <v>Доктор Столетов</v>
      </c>
      <c r="D362" s="4" t="str">
        <f>IFERROR(VLOOKUP(LEFT($A362,6),Data!$A:$F,5,FALSE),"")</f>
        <v>Стрит</v>
      </c>
      <c r="E362" s="4" t="str">
        <f>IFERROR(VLOOKUP(LEFT($A362,6),Data!$A:$F,8,FALSE),"")</f>
        <v/>
      </c>
      <c r="F362" s="4" t="str">
        <f>IFERROR(VLOOKUP(LEFT($A362,6),Data!$A:$F,7,FALSE),"")</f>
        <v/>
      </c>
      <c r="G362" s="4" t="str">
        <f>IFERROR(VLOOKUP(LEFT($A362,6),Data!$A:$F,6,FALSE),"")</f>
        <v>ОФТ</v>
      </c>
      <c r="H362" s="4" t="str">
        <f>IFERROR(VLOOKUP(LEFT($A362,6),Data!$A:$F,9,FALSE),"")</f>
        <v/>
      </c>
      <c r="I362" s="21" t="str">
        <f>IFERROR(VLOOKUP(LEFT($A362,6),Data!$A:$F,10,FALSE),"")</f>
        <v/>
      </c>
      <c r="J362" s="6" t="str">
        <f>IFERROR(VLOOKUP(LEFT($A362,6),Data!$A:$F,13,FALSE),"")</f>
        <v/>
      </c>
      <c r="K362" s="21" t="str">
        <f>IFERROR(VLOOKUP(LEFT($A362,6),Data!$A:$F,14,FALSE),"")</f>
        <v/>
      </c>
      <c r="L362" s="6">
        <v>1</v>
      </c>
      <c r="M362" s="4">
        <v>25890028.289999999</v>
      </c>
      <c r="N362" s="4">
        <v>52556</v>
      </c>
      <c r="O362" s="4">
        <f t="shared" si="5"/>
        <v>492.61793686734148</v>
      </c>
      <c r="P362" s="56">
        <v>50.4</v>
      </c>
      <c r="Q362" s="27">
        <v>0.58422498157168423</v>
      </c>
      <c r="R362" s="28">
        <v>0.3018852849638623</v>
      </c>
      <c r="S362" s="29">
        <v>0.11388973346445359</v>
      </c>
      <c r="T362" s="8">
        <v>5.1461505999999997E-2</v>
      </c>
      <c r="U362" s="9">
        <v>7.7800880000000001E-3</v>
      </c>
      <c r="V362" s="9">
        <v>8.2061129999999993E-3</v>
      </c>
      <c r="W362" s="9">
        <v>5.1247380000000002E-3</v>
      </c>
      <c r="X362" s="9">
        <v>1.9203184000000002E-2</v>
      </c>
      <c r="Y362" s="9">
        <v>3.8983101999999999E-2</v>
      </c>
      <c r="Z362" s="9">
        <v>1.1813868999999999E-2</v>
      </c>
      <c r="AA362" s="9">
        <v>2.6791282E-2</v>
      </c>
      <c r="AB362" s="9">
        <v>3.6592635999999998E-2</v>
      </c>
      <c r="AC362" s="9">
        <v>4.1712379000000001E-2</v>
      </c>
      <c r="AD362" s="9">
        <v>0.115967853</v>
      </c>
      <c r="AE362" s="9">
        <v>3.5982437999999999E-2</v>
      </c>
      <c r="AF362" s="9">
        <v>6.0554440000000001E-2</v>
      </c>
      <c r="AG362" s="9">
        <v>2.2717646000000001E-2</v>
      </c>
      <c r="AH362" s="9">
        <v>2.3483726999999999E-2</v>
      </c>
      <c r="AI362" s="9">
        <v>0.19011526100000001</v>
      </c>
      <c r="AJ362" s="9">
        <v>5.555875E-3</v>
      </c>
      <c r="AK362" s="9">
        <v>0.100754703</v>
      </c>
      <c r="AL362" s="9">
        <v>7.5962067999999994E-2</v>
      </c>
      <c r="AM362" s="9">
        <v>6.5254910999999999E-2</v>
      </c>
      <c r="AN362" s="9">
        <v>7.9057599999999995E-3</v>
      </c>
      <c r="AO362" s="9">
        <v>5.1832390000000001E-3</v>
      </c>
      <c r="AP362" s="9">
        <v>1.3278814999999999E-2</v>
      </c>
      <c r="AQ362" s="9">
        <v>2.2995174E-2</v>
      </c>
      <c r="AR362" s="10">
        <v>6.6191920000000003E-3</v>
      </c>
    </row>
    <row r="363" spans="1:44" hidden="1" outlineLevel="1" x14ac:dyDescent="0.25">
      <c r="A363" s="52" t="s">
        <v>1802</v>
      </c>
      <c r="B363" s="20" t="str">
        <f>IFERROR(VLOOKUP(LEFT($A363,6),Data!$A:$F,2,FALSE),"")</f>
        <v>БЕ Москва</v>
      </c>
      <c r="C363" s="4" t="str">
        <f>IFERROR(VLOOKUP(LEFT($A363,6),Data!$A:$F,4,FALSE),"")</f>
        <v>Доктор Столетов</v>
      </c>
      <c r="D363" s="4" t="str">
        <f>IFERROR(VLOOKUP(LEFT($A363,6),Data!$A:$F,5,FALSE),"")</f>
        <v>ТЦ</v>
      </c>
      <c r="E363" s="4" t="str">
        <f>IFERROR(VLOOKUP(LEFT($A363,6),Data!$A:$F,8,FALSE),"")</f>
        <v/>
      </c>
      <c r="F363" s="4" t="str">
        <f>IFERROR(VLOOKUP(LEFT($A363,6),Data!$A:$F,7,FALSE),"")</f>
        <v/>
      </c>
      <c r="G363" s="4" t="str">
        <f>IFERROR(VLOOKUP(LEFT($A363,6),Data!$A:$F,6,FALSE),"")</f>
        <v>ОФТ</v>
      </c>
      <c r="H363" s="4" t="str">
        <f>IFERROR(VLOOKUP(LEFT($A363,6),Data!$A:$F,9,FALSE),"")</f>
        <v/>
      </c>
      <c r="I363" s="21" t="str">
        <f>IFERROR(VLOOKUP(LEFT($A363,6),Data!$A:$F,10,FALSE),"")</f>
        <v/>
      </c>
      <c r="J363" s="6" t="str">
        <f>IFERROR(VLOOKUP(LEFT($A363,6),Data!$A:$F,13,FALSE),"")</f>
        <v/>
      </c>
      <c r="K363" s="21" t="str">
        <f>IFERROR(VLOOKUP(LEFT($A363,6),Data!$A:$F,14,FALSE),"")</f>
        <v/>
      </c>
      <c r="L363" s="6">
        <v>1</v>
      </c>
      <c r="M363" s="4">
        <v>29364367.079999998</v>
      </c>
      <c r="N363" s="4">
        <v>54687</v>
      </c>
      <c r="O363" s="4">
        <f t="shared" si="5"/>
        <v>536.95333589335667</v>
      </c>
      <c r="P363" s="56">
        <v>47.3</v>
      </c>
      <c r="Q363" s="27">
        <v>0.58872847668915917</v>
      </c>
      <c r="R363" s="28">
        <v>0.29546664253035398</v>
      </c>
      <c r="S363" s="29">
        <v>0.1158048807804868</v>
      </c>
      <c r="T363" s="8">
        <v>5.5995786999999998E-2</v>
      </c>
      <c r="U363" s="9">
        <v>9.1809509999999997E-3</v>
      </c>
      <c r="V363" s="9">
        <v>9.8197340000000001E-3</v>
      </c>
      <c r="W363" s="9">
        <v>6.9591109999999996E-3</v>
      </c>
      <c r="X363" s="9">
        <v>1.8081475E-2</v>
      </c>
      <c r="Y363" s="9">
        <v>3.0041120000000001E-2</v>
      </c>
      <c r="Z363" s="9">
        <v>1.0059914E-2</v>
      </c>
      <c r="AA363" s="9">
        <v>2.7551881E-2</v>
      </c>
      <c r="AB363" s="9">
        <v>2.8837893E-2</v>
      </c>
      <c r="AC363" s="9">
        <v>3.8234217000000001E-2</v>
      </c>
      <c r="AD363" s="9">
        <v>0.124883103</v>
      </c>
      <c r="AE363" s="9">
        <v>3.0948976999999999E-2</v>
      </c>
      <c r="AF363" s="9">
        <v>5.6496288999999998E-2</v>
      </c>
      <c r="AG363" s="9">
        <v>1.9928919E-2</v>
      </c>
      <c r="AH363" s="9">
        <v>1.9913005000000001E-2</v>
      </c>
      <c r="AI363" s="9">
        <v>0.165103043</v>
      </c>
      <c r="AJ363" s="9">
        <v>4.2423779999999998E-3</v>
      </c>
      <c r="AK363" s="9">
        <v>9.7587177999999997E-2</v>
      </c>
      <c r="AL363" s="9">
        <v>0.11169999999999999</v>
      </c>
      <c r="AM363" s="9">
        <v>8.9657804999999993E-2</v>
      </c>
      <c r="AN363" s="9">
        <v>8.7571479999999993E-3</v>
      </c>
      <c r="AO363" s="9">
        <v>2.3714059999999999E-3</v>
      </c>
      <c r="AP363" s="9">
        <v>7.8336640000000006E-3</v>
      </c>
      <c r="AQ363" s="9">
        <v>2.1664229E-2</v>
      </c>
      <c r="AR363" s="10">
        <v>4.1507719999999996E-3</v>
      </c>
    </row>
    <row r="364" spans="1:44" hidden="1" outlineLevel="1" x14ac:dyDescent="0.25">
      <c r="A364" s="52" t="s">
        <v>1808</v>
      </c>
      <c r="B364" s="20" t="str">
        <f>IFERROR(VLOOKUP(LEFT($A364,6),Data!$A:$F,2,FALSE),"")</f>
        <v>БЕ Москва</v>
      </c>
      <c r="C364" s="4" t="str">
        <f>IFERROR(VLOOKUP(LEFT($A364,6),Data!$A:$F,4,FALSE),"")</f>
        <v>Доктор Столетов</v>
      </c>
      <c r="D364" s="4" t="str">
        <f>IFERROR(VLOOKUP(LEFT($A364,6),Data!$A:$F,5,FALSE),"")</f>
        <v>Стрит</v>
      </c>
      <c r="E364" s="4" t="str">
        <f>IFERROR(VLOOKUP(LEFT($A364,6),Data!$A:$F,8,FALSE),"")</f>
        <v/>
      </c>
      <c r="F364" s="4" t="str">
        <f>IFERROR(VLOOKUP(LEFT($A364,6),Data!$A:$F,7,FALSE),"")</f>
        <v/>
      </c>
      <c r="G364" s="4" t="str">
        <f>IFERROR(VLOOKUP(LEFT($A364,6),Data!$A:$F,6,FALSE),"")</f>
        <v>ОФТ</v>
      </c>
      <c r="H364" s="4" t="str">
        <f>IFERROR(VLOOKUP(LEFT($A364,6),Data!$A:$F,9,FALSE),"")</f>
        <v/>
      </c>
      <c r="I364" s="21" t="str">
        <f>IFERROR(VLOOKUP(LEFT($A364,6),Data!$A:$F,10,FALSE),"")</f>
        <v/>
      </c>
      <c r="J364" s="6" t="str">
        <f>IFERROR(VLOOKUP(LEFT($A364,6),Data!$A:$F,13,FALSE),"")</f>
        <v/>
      </c>
      <c r="K364" s="21" t="str">
        <f>IFERROR(VLOOKUP(LEFT($A364,6),Data!$A:$F,14,FALSE),"")</f>
        <v/>
      </c>
      <c r="L364" s="6">
        <v>1</v>
      </c>
      <c r="M364" s="4">
        <v>16009825.699999999</v>
      </c>
      <c r="N364" s="4">
        <v>37372</v>
      </c>
      <c r="O364" s="4">
        <f t="shared" si="5"/>
        <v>428.39092636198222</v>
      </c>
      <c r="P364" s="56">
        <v>36.4</v>
      </c>
      <c r="Q364" s="27">
        <v>0.53837034692515762</v>
      </c>
      <c r="R364" s="28">
        <v>0.32643249605782149</v>
      </c>
      <c r="S364" s="29">
        <v>0.1351971570170209</v>
      </c>
      <c r="T364" s="8">
        <v>6.0098497000000001E-2</v>
      </c>
      <c r="U364" s="9">
        <v>1.1188859000000001E-2</v>
      </c>
      <c r="V364" s="9">
        <v>8.4992139999999997E-3</v>
      </c>
      <c r="W364" s="9">
        <v>5.1954169999999999E-3</v>
      </c>
      <c r="X364" s="9">
        <v>2.0568761000000001E-2</v>
      </c>
      <c r="Y364" s="9">
        <v>5.1900747999999997E-2</v>
      </c>
      <c r="Z364" s="9">
        <v>1.0723867E-2</v>
      </c>
      <c r="AA364" s="9">
        <v>2.7991782E-2</v>
      </c>
      <c r="AB364" s="9">
        <v>2.7804638999999999E-2</v>
      </c>
      <c r="AC364" s="9">
        <v>5.2319091999999998E-2</v>
      </c>
      <c r="AD364" s="9">
        <v>0.12834367299999999</v>
      </c>
      <c r="AE364" s="9">
        <v>4.1820989000000003E-2</v>
      </c>
      <c r="AF364" s="9">
        <v>5.9382386000000002E-2</v>
      </c>
      <c r="AG364" s="9">
        <v>2.0184981000000001E-2</v>
      </c>
      <c r="AH364" s="9">
        <v>1.8150718999999999E-2</v>
      </c>
      <c r="AI364" s="9">
        <v>0.18715166599999999</v>
      </c>
      <c r="AJ364" s="9">
        <v>4.4092280000000003E-3</v>
      </c>
      <c r="AK364" s="9">
        <v>9.5130565E-2</v>
      </c>
      <c r="AL364" s="9">
        <v>4.2781739999999999E-2</v>
      </c>
      <c r="AM364" s="9">
        <v>7.0700565000000007E-2</v>
      </c>
      <c r="AN364" s="9">
        <v>6.2756260000000003E-3</v>
      </c>
      <c r="AO364" s="9">
        <v>5.5408710000000002E-3</v>
      </c>
      <c r="AP364" s="9">
        <v>9.5179500000000007E-3</v>
      </c>
      <c r="AQ364" s="9">
        <v>2.7090097E-2</v>
      </c>
      <c r="AR364" s="10">
        <v>7.2280670000000003E-3</v>
      </c>
    </row>
    <row r="365" spans="1:44" hidden="1" outlineLevel="1" x14ac:dyDescent="0.25">
      <c r="A365" s="52" t="s">
        <v>1886</v>
      </c>
      <c r="B365" s="20" t="str">
        <f>IFERROR(VLOOKUP(LEFT($A365,6),Data!$A:$F,2,FALSE),"")</f>
        <v>БЕ Москва</v>
      </c>
      <c r="C365" s="4" t="str">
        <f>IFERROR(VLOOKUP(LEFT($A365,6),Data!$A:$F,4,FALSE),"")</f>
        <v>Доктор Столетов</v>
      </c>
      <c r="D365" s="4" t="str">
        <f>IFERROR(VLOOKUP(LEFT($A365,6),Data!$A:$F,5,FALSE),"")</f>
        <v>Другое</v>
      </c>
      <c r="E365" s="4" t="str">
        <f>IFERROR(VLOOKUP(LEFT($A365,6),Data!$A:$F,8,FALSE),"")</f>
        <v/>
      </c>
      <c r="F365" s="4" t="str">
        <f>IFERROR(VLOOKUP(LEFT($A365,6),Data!$A:$F,7,FALSE),"")</f>
        <v/>
      </c>
      <c r="G365" s="4" t="str">
        <f>IFERROR(VLOOKUP(LEFT($A365,6),Data!$A:$F,6,FALSE),"")</f>
        <v>ОФТ</v>
      </c>
      <c r="H365" s="4" t="str">
        <f>IFERROR(VLOOKUP(LEFT($A365,6),Data!$A:$F,9,FALSE),"")</f>
        <v/>
      </c>
      <c r="I365" s="21" t="str">
        <f>IFERROR(VLOOKUP(LEFT($A365,6),Data!$A:$F,10,FALSE),"")</f>
        <v/>
      </c>
      <c r="J365" s="6" t="str">
        <f>IFERROR(VLOOKUP(LEFT($A365,6),Data!$A:$F,13,FALSE),"")</f>
        <v/>
      </c>
      <c r="K365" s="21" t="str">
        <f>IFERROR(VLOOKUP(LEFT($A365,6),Data!$A:$F,14,FALSE),"")</f>
        <v/>
      </c>
      <c r="L365" s="6">
        <v>1</v>
      </c>
      <c r="M365" s="4">
        <v>16950005.140000001</v>
      </c>
      <c r="N365" s="4">
        <v>21609</v>
      </c>
      <c r="O365" s="4">
        <f t="shared" si="5"/>
        <v>784.39562867323798</v>
      </c>
      <c r="P365" s="56">
        <v>23.1</v>
      </c>
      <c r="Q365" s="27">
        <v>0.66407094357430951</v>
      </c>
      <c r="R365" s="28">
        <v>0.2551694973502705</v>
      </c>
      <c r="S365" s="29">
        <v>8.0759559075420081E-2</v>
      </c>
      <c r="T365" s="8">
        <v>5.2028036E-2</v>
      </c>
      <c r="U365" s="9">
        <v>1.089851E-2</v>
      </c>
      <c r="V365" s="9">
        <v>1.0356878999999999E-2</v>
      </c>
      <c r="W365" s="9">
        <v>6.6191660000000001E-3</v>
      </c>
      <c r="X365" s="9">
        <v>1.6703098999999999E-2</v>
      </c>
      <c r="Y365" s="9">
        <v>3.0701538E-2</v>
      </c>
      <c r="Z365" s="9">
        <v>8.0181220000000008E-3</v>
      </c>
      <c r="AA365" s="9">
        <v>2.7379936000000001E-2</v>
      </c>
      <c r="AB365" s="9">
        <v>2.6336405E-2</v>
      </c>
      <c r="AC365" s="9">
        <v>4.3238202000000003E-2</v>
      </c>
      <c r="AD365" s="9">
        <v>0.11460757100000001</v>
      </c>
      <c r="AE365" s="9">
        <v>2.643001E-2</v>
      </c>
      <c r="AF365" s="9">
        <v>5.1365029E-2</v>
      </c>
      <c r="AG365" s="9">
        <v>1.8137046E-2</v>
      </c>
      <c r="AH365" s="9">
        <v>1.8558070999999999E-2</v>
      </c>
      <c r="AI365" s="9">
        <v>0.15097686399999999</v>
      </c>
      <c r="AJ365" s="9">
        <v>8.9394509999999993E-3</v>
      </c>
      <c r="AK365" s="9">
        <v>0.13094405100000001</v>
      </c>
      <c r="AL365" s="9">
        <v>0.12591016699999999</v>
      </c>
      <c r="AM365" s="9">
        <v>7.8532529000000004E-2</v>
      </c>
      <c r="AN365" s="9">
        <v>1.1641387E-2</v>
      </c>
      <c r="AO365" s="9">
        <v>2.264215E-3</v>
      </c>
      <c r="AP365" s="9">
        <v>1.0237517E-2</v>
      </c>
      <c r="AQ365" s="9">
        <v>1.6782555000000001E-2</v>
      </c>
      <c r="AR365" s="10">
        <v>2.393643E-3</v>
      </c>
    </row>
    <row r="366" spans="1:44" hidden="1" outlineLevel="1" x14ac:dyDescent="0.25">
      <c r="A366" s="52" t="s">
        <v>1896</v>
      </c>
      <c r="B366" s="20" t="str">
        <f>IFERROR(VLOOKUP(LEFT($A366,6),Data!$A:$F,2,FALSE),"")</f>
        <v>БЕ Москва</v>
      </c>
      <c r="C366" s="4" t="str">
        <f>IFERROR(VLOOKUP(LEFT($A366,6),Data!$A:$F,4,FALSE),"")</f>
        <v>Доктор Столетов</v>
      </c>
      <c r="D366" s="4" t="str">
        <f>IFERROR(VLOOKUP(LEFT($A366,6),Data!$A:$F,5,FALSE),"")</f>
        <v>Стрит</v>
      </c>
      <c r="E366" s="4" t="str">
        <f>IFERROR(VLOOKUP(LEFT($A366,6),Data!$A:$F,8,FALSE),"")</f>
        <v/>
      </c>
      <c r="F366" s="4" t="str">
        <f>IFERROR(VLOOKUP(LEFT($A366,6),Data!$A:$F,7,FALSE),"")</f>
        <v/>
      </c>
      <c r="G366" s="4" t="str">
        <f>IFERROR(VLOOKUP(LEFT($A366,6),Data!$A:$F,6,FALSE),"")</f>
        <v>ОФТ</v>
      </c>
      <c r="H366" s="4" t="str">
        <f>IFERROR(VLOOKUP(LEFT($A366,6),Data!$A:$F,9,FALSE),"")</f>
        <v/>
      </c>
      <c r="I366" s="21" t="str">
        <f>IFERROR(VLOOKUP(LEFT($A366,6),Data!$A:$F,10,FALSE),"")</f>
        <v/>
      </c>
      <c r="J366" s="6" t="str">
        <f>IFERROR(VLOOKUP(LEFT($A366,6),Data!$A:$F,13,FALSE),"")</f>
        <v/>
      </c>
      <c r="K366" s="21" t="str">
        <f>IFERROR(VLOOKUP(LEFT($A366,6),Data!$A:$F,14,FALSE),"")</f>
        <v/>
      </c>
      <c r="L366" s="6">
        <v>1</v>
      </c>
      <c r="M366" s="4">
        <v>7512055.0999999996</v>
      </c>
      <c r="N366" s="4">
        <v>17863</v>
      </c>
      <c r="O366" s="4">
        <f t="shared" si="5"/>
        <v>420.53714941499186</v>
      </c>
      <c r="P366" s="56">
        <v>21</v>
      </c>
      <c r="Q366" s="27">
        <v>0.54041918161251956</v>
      </c>
      <c r="R366" s="28">
        <v>0.31890724424717692</v>
      </c>
      <c r="S366" s="29">
        <v>0.14067357414030349</v>
      </c>
      <c r="T366" s="8">
        <v>5.1120865000000001E-2</v>
      </c>
      <c r="U366" s="9">
        <v>7.4887720000000003E-3</v>
      </c>
      <c r="V366" s="9">
        <v>8.3570469999999994E-3</v>
      </c>
      <c r="W366" s="9">
        <v>9.4843589999999995E-3</v>
      </c>
      <c r="X366" s="9">
        <v>2.2668244000000001E-2</v>
      </c>
      <c r="Y366" s="9">
        <v>3.2119082E-2</v>
      </c>
      <c r="Z366" s="9">
        <v>1.1711806999999999E-2</v>
      </c>
      <c r="AA366" s="9">
        <v>2.3415582000000001E-2</v>
      </c>
      <c r="AB366" s="9">
        <v>3.8349349999999997E-2</v>
      </c>
      <c r="AC366" s="9">
        <v>4.7347908000000001E-2</v>
      </c>
      <c r="AD366" s="9">
        <v>0.112047509</v>
      </c>
      <c r="AE366" s="9">
        <v>3.7339327999999998E-2</v>
      </c>
      <c r="AF366" s="9">
        <v>4.7940269000000001E-2</v>
      </c>
      <c r="AG366" s="9">
        <v>2.1518789999999999E-2</v>
      </c>
      <c r="AH366" s="9">
        <v>1.6884107999999998E-2</v>
      </c>
      <c r="AI366" s="9">
        <v>0.194437254</v>
      </c>
      <c r="AJ366" s="9">
        <v>3.7717620000000001E-3</v>
      </c>
      <c r="AK366" s="9">
        <v>0.11214297099999999</v>
      </c>
      <c r="AL366" s="9">
        <v>8.3410095000000004E-2</v>
      </c>
      <c r="AM366" s="9">
        <v>7.2897271E-2</v>
      </c>
      <c r="AN366" s="9">
        <v>3.9433819999999996E-3</v>
      </c>
      <c r="AO366" s="9">
        <v>2.5721609999999999E-3</v>
      </c>
      <c r="AP366" s="9">
        <v>8.1068459999999991E-3</v>
      </c>
      <c r="AQ366" s="9">
        <v>1.9843151E-2</v>
      </c>
      <c r="AR366" s="10">
        <v>1.1082086999999999E-2</v>
      </c>
    </row>
    <row r="367" spans="1:44" hidden="1" outlineLevel="1" x14ac:dyDescent="0.25">
      <c r="A367" s="52" t="s">
        <v>1928</v>
      </c>
      <c r="B367" s="20" t="str">
        <f>IFERROR(VLOOKUP(LEFT($A367,6),Data!$A:$F,2,FALSE),"")</f>
        <v>БЕ Москва</v>
      </c>
      <c r="C367" s="4" t="str">
        <f>IFERROR(VLOOKUP(LEFT($A367,6),Data!$A:$F,4,FALSE),"")</f>
        <v>Доктор Столетов</v>
      </c>
      <c r="D367" s="4" t="str">
        <f>IFERROR(VLOOKUP(LEFT($A367,6),Data!$A:$F,5,FALSE),"")</f>
        <v>ТЦ</v>
      </c>
      <c r="E367" s="4" t="str">
        <f>IFERROR(VLOOKUP(LEFT($A367,6),Data!$A:$F,8,FALSE),"")</f>
        <v/>
      </c>
      <c r="F367" s="4" t="str">
        <f>IFERROR(VLOOKUP(LEFT($A367,6),Data!$A:$F,7,FALSE),"")</f>
        <v/>
      </c>
      <c r="G367" s="4" t="str">
        <f>IFERROR(VLOOKUP(LEFT($A367,6),Data!$A:$F,6,FALSE),"")</f>
        <v>ОФТ</v>
      </c>
      <c r="H367" s="4" t="str">
        <f>IFERROR(VLOOKUP(LEFT($A367,6),Data!$A:$F,9,FALSE),"")</f>
        <v/>
      </c>
      <c r="I367" s="21" t="str">
        <f>IFERROR(VLOOKUP(LEFT($A367,6),Data!$A:$F,10,FALSE),"")</f>
        <v/>
      </c>
      <c r="J367" s="6" t="str">
        <f>IFERROR(VLOOKUP(LEFT($A367,6),Data!$A:$F,13,FALSE),"")</f>
        <v/>
      </c>
      <c r="K367" s="21" t="str">
        <f>IFERROR(VLOOKUP(LEFT($A367,6),Data!$A:$F,14,FALSE),"")</f>
        <v/>
      </c>
      <c r="L367" s="6">
        <v>1</v>
      </c>
      <c r="M367" s="4">
        <v>20276786.879999999</v>
      </c>
      <c r="N367" s="4">
        <v>21814</v>
      </c>
      <c r="O367" s="4">
        <f t="shared" si="5"/>
        <v>929.53089208765005</v>
      </c>
      <c r="P367" s="56">
        <v>101.3</v>
      </c>
      <c r="Q367" s="27">
        <v>0.69512693705183493</v>
      </c>
      <c r="R367" s="28">
        <v>0.24498720015275449</v>
      </c>
      <c r="S367" s="29">
        <v>5.9885862795410708E-2</v>
      </c>
      <c r="T367" s="8">
        <v>3.9501623E-2</v>
      </c>
      <c r="U367" s="9">
        <v>6.4382060000000001E-3</v>
      </c>
      <c r="V367" s="9">
        <v>7.6460199999999999E-3</v>
      </c>
      <c r="W367" s="9">
        <v>2.3123879999999999E-3</v>
      </c>
      <c r="X367" s="9">
        <v>9.468466E-3</v>
      </c>
      <c r="Y367" s="9">
        <v>2.7632291E-2</v>
      </c>
      <c r="Z367" s="9">
        <v>5.6102590000000003E-3</v>
      </c>
      <c r="AA367" s="9">
        <v>2.3980959E-2</v>
      </c>
      <c r="AB367" s="9">
        <v>2.133755E-2</v>
      </c>
      <c r="AC367" s="9">
        <v>4.3959650000000003E-2</v>
      </c>
      <c r="AD367" s="9">
        <v>8.8210095000000002E-2</v>
      </c>
      <c r="AE367" s="9">
        <v>3.4840336E-2</v>
      </c>
      <c r="AF367" s="9">
        <v>3.0292790999999999E-2</v>
      </c>
      <c r="AG367" s="9">
        <v>1.5284312E-2</v>
      </c>
      <c r="AH367" s="9">
        <v>1.1330593E-2</v>
      </c>
      <c r="AI367" s="9">
        <v>0.116845108</v>
      </c>
      <c r="AJ367" s="9">
        <v>2.01446E-3</v>
      </c>
      <c r="AK367" s="9">
        <v>0.16905431400000001</v>
      </c>
      <c r="AL367" s="9">
        <v>0.166122142</v>
      </c>
      <c r="AM367" s="9">
        <v>0.13442911299999999</v>
      </c>
      <c r="AN367" s="9">
        <v>5.8076400000000002E-3</v>
      </c>
      <c r="AO367" s="9">
        <v>6.8938699999999996E-4</v>
      </c>
      <c r="AP367" s="9">
        <v>7.8223300000000006E-3</v>
      </c>
      <c r="AQ367" s="9">
        <v>1.6182446999999999E-2</v>
      </c>
      <c r="AR367" s="10">
        <v>1.3187519E-2</v>
      </c>
    </row>
    <row r="368" spans="1:44" collapsed="1" x14ac:dyDescent="0.25">
      <c r="A368" s="51" t="s">
        <v>1979</v>
      </c>
      <c r="B368" s="45" t="str">
        <f>IFERROR(VLOOKUP(LEFT($A368,6),Data!$A:$F,2,FALSE),"")</f>
        <v/>
      </c>
      <c r="C368" s="46" t="str">
        <f>IFERROR(VLOOKUP(LEFT($A368,6),Data!$A:$F,4,FALSE),"")</f>
        <v/>
      </c>
      <c r="D368" s="46" t="str">
        <f>IFERROR(VLOOKUP(LEFT($A368,6),Data!$A:$F,5,FALSE),"")</f>
        <v/>
      </c>
      <c r="E368" s="46" t="str">
        <f>IFERROR(VLOOKUP(LEFT($A368,6),Data!$A:$F,8,FALSE),"")</f>
        <v/>
      </c>
      <c r="F368" s="46" t="str">
        <f>IFERROR(VLOOKUP(LEFT($A368,6),Data!$A:$F,7,FALSE),"")</f>
        <v/>
      </c>
      <c r="G368" s="46" t="str">
        <f>IFERROR(VLOOKUP(LEFT($A368,6),Data!$A:$F,6,FALSE),"")</f>
        <v/>
      </c>
      <c r="H368" s="46" t="str">
        <f>IFERROR(VLOOKUP(LEFT($A368,6),Data!$A:$F,9,FALSE),"")</f>
        <v/>
      </c>
      <c r="I368" s="47" t="str">
        <f>IFERROR(VLOOKUP(LEFT($A368,6),Data!$A:$F,10,FALSE),"")</f>
        <v/>
      </c>
      <c r="J368" s="17" t="str">
        <f>IFERROR(VLOOKUP(LEFT($A368,6),Data!$A:$F,13,FALSE),"")</f>
        <v/>
      </c>
      <c r="K368" s="47" t="str">
        <f>IFERROR(VLOOKUP(LEFT($A368,6),Data!$A:$F,14,FALSE),"")</f>
        <v/>
      </c>
      <c r="L368" s="17">
        <v>21</v>
      </c>
      <c r="M368" s="46">
        <v>48869886.568571426</v>
      </c>
      <c r="N368" s="46">
        <v>119186.04761904762</v>
      </c>
      <c r="O368" s="46">
        <f t="shared" si="5"/>
        <v>410.03026398503818</v>
      </c>
      <c r="P368" s="55">
        <v>63.643809523809523</v>
      </c>
      <c r="Q368" s="24">
        <v>0.49036273186968321</v>
      </c>
      <c r="R368" s="25">
        <v>0.34954165025006567</v>
      </c>
      <c r="S368" s="26">
        <v>0.16009561788025115</v>
      </c>
      <c r="T368" s="33">
        <v>6.0064122380952392E-2</v>
      </c>
      <c r="U368" s="34">
        <v>9.5587495238095201E-3</v>
      </c>
      <c r="V368" s="34">
        <v>7.0689733333333324E-3</v>
      </c>
      <c r="W368" s="34">
        <v>6.5262747142857142E-3</v>
      </c>
      <c r="X368" s="34">
        <v>1.4168970619047618E-2</v>
      </c>
      <c r="Y368" s="34">
        <v>3.6690139904761908E-2</v>
      </c>
      <c r="Z368" s="34">
        <v>1.0757205952380952E-2</v>
      </c>
      <c r="AA368" s="34">
        <v>2.935610757142857E-2</v>
      </c>
      <c r="AB368" s="34">
        <v>3.739152523809524E-2</v>
      </c>
      <c r="AC368" s="34">
        <v>4.3064120380952385E-2</v>
      </c>
      <c r="AD368" s="34">
        <v>0.10919567033333333</v>
      </c>
      <c r="AE368" s="34">
        <v>4.4515928190476194E-2</v>
      </c>
      <c r="AF368" s="34">
        <v>5.597747166666666E-2</v>
      </c>
      <c r="AG368" s="34">
        <v>2.217335114285714E-2</v>
      </c>
      <c r="AH368" s="34">
        <v>1.6572520333333333E-2</v>
      </c>
      <c r="AI368" s="34">
        <v>0.18476951123809521</v>
      </c>
      <c r="AJ368" s="34">
        <v>4.5832532380952386E-3</v>
      </c>
      <c r="AK368" s="34">
        <v>9.6986783476190497E-2</v>
      </c>
      <c r="AL368" s="34">
        <v>6.6356089809523816E-2</v>
      </c>
      <c r="AM368" s="34">
        <v>7.9781953761904764E-2</v>
      </c>
      <c r="AN368" s="34">
        <v>8.060928523809522E-3</v>
      </c>
      <c r="AO368" s="34">
        <v>6.2072528571428575E-3</v>
      </c>
      <c r="AP368" s="34">
        <v>1.3557614809523808E-2</v>
      </c>
      <c r="AQ368" s="34">
        <v>2.8460079142857145E-2</v>
      </c>
      <c r="AR368" s="35">
        <v>8.1554017619047611E-3</v>
      </c>
    </row>
    <row r="369" spans="1:44" hidden="1" outlineLevel="1" x14ac:dyDescent="0.25">
      <c r="A369" s="52" t="s">
        <v>47</v>
      </c>
      <c r="B369" s="20" t="str">
        <f>IFERROR(VLOOKUP(LEFT($A369,6),Data!$A:$F,2,FALSE),"")</f>
        <v>БЕ Москва</v>
      </c>
      <c r="C369" s="4" t="str">
        <f>IFERROR(VLOOKUP(LEFT($A369,6),Data!$A:$F,4,FALSE),"")</f>
        <v>Доктор Столетов</v>
      </c>
      <c r="D369" s="4" t="str">
        <f>IFERROR(VLOOKUP(LEFT($A369,6),Data!$A:$F,5,FALSE),"")</f>
        <v>Стрит</v>
      </c>
      <c r="E369" s="4" t="str">
        <f>IFERROR(VLOOKUP(LEFT($A369,6),Data!$A:$F,8,FALSE),"")</f>
        <v/>
      </c>
      <c r="F369" s="4" t="str">
        <f>IFERROR(VLOOKUP(LEFT($A369,6),Data!$A:$F,7,FALSE),"")</f>
        <v/>
      </c>
      <c r="G369" s="4" t="str">
        <f>IFERROR(VLOOKUP(LEFT($A369,6),Data!$A:$F,6,FALSE),"")</f>
        <v>ОФТ</v>
      </c>
      <c r="H369" s="4" t="str">
        <f>IFERROR(VLOOKUP(LEFT($A369,6),Data!$A:$F,9,FALSE),"")</f>
        <v/>
      </c>
      <c r="I369" s="21" t="str">
        <f>IFERROR(VLOOKUP(LEFT($A369,6),Data!$A:$F,10,FALSE),"")</f>
        <v/>
      </c>
      <c r="J369" s="6" t="str">
        <f>IFERROR(VLOOKUP(LEFT($A369,6),Data!$A:$F,13,FALSE),"")</f>
        <v/>
      </c>
      <c r="K369" s="21" t="str">
        <f>IFERROR(VLOOKUP(LEFT($A369,6),Data!$A:$F,14,FALSE),"")</f>
        <v/>
      </c>
      <c r="L369" s="6">
        <v>1</v>
      </c>
      <c r="M369" s="4">
        <v>42678730.520000003</v>
      </c>
      <c r="N369" s="4">
        <v>96984</v>
      </c>
      <c r="O369" s="4">
        <f t="shared" si="5"/>
        <v>440.05949971129263</v>
      </c>
      <c r="P369" s="56">
        <v>76.8</v>
      </c>
      <c r="Q369" s="27">
        <v>0.49135060146854831</v>
      </c>
      <c r="R369" s="28">
        <v>0.35604578708687717</v>
      </c>
      <c r="S369" s="29">
        <v>0.15260361144457449</v>
      </c>
      <c r="T369" s="8">
        <v>6.8159637999999995E-2</v>
      </c>
      <c r="U369" s="9">
        <v>1.2217965000000001E-2</v>
      </c>
      <c r="V369" s="9">
        <v>6.0884049999999999E-3</v>
      </c>
      <c r="W369" s="9">
        <v>5.4330639999999996E-3</v>
      </c>
      <c r="X369" s="9">
        <v>1.2464012E-2</v>
      </c>
      <c r="Y369" s="9">
        <v>3.8978250999999998E-2</v>
      </c>
      <c r="Z369" s="9">
        <v>1.0780970000000001E-2</v>
      </c>
      <c r="AA369" s="9">
        <v>3.5918297000000002E-2</v>
      </c>
      <c r="AB369" s="9">
        <v>3.0297264000000001E-2</v>
      </c>
      <c r="AC369" s="9">
        <v>5.4644308000000003E-2</v>
      </c>
      <c r="AD369" s="9">
        <v>0.124994762</v>
      </c>
      <c r="AE369" s="9">
        <v>4.6229806999999998E-2</v>
      </c>
      <c r="AF369" s="9">
        <v>5.9345439E-2</v>
      </c>
      <c r="AG369" s="9">
        <v>2.194654E-2</v>
      </c>
      <c r="AH369" s="9">
        <v>1.6688419999999999E-2</v>
      </c>
      <c r="AI369" s="9">
        <v>0.19712696800000001</v>
      </c>
      <c r="AJ369" s="9">
        <v>4.9623870000000004E-3</v>
      </c>
      <c r="AK369" s="9">
        <v>8.1190742999999996E-2</v>
      </c>
      <c r="AL369" s="9">
        <v>2.9576732000000001E-2</v>
      </c>
      <c r="AM369" s="9">
        <v>7.7368065E-2</v>
      </c>
      <c r="AN369" s="9">
        <v>6.2123489999999998E-3</v>
      </c>
      <c r="AO369" s="9">
        <v>1.0679625E-2</v>
      </c>
      <c r="AP369" s="9">
        <v>1.2218573999999999E-2</v>
      </c>
      <c r="AQ369" s="9">
        <v>3.0538450000000002E-2</v>
      </c>
      <c r="AR369" s="10">
        <v>5.938965E-3</v>
      </c>
    </row>
    <row r="370" spans="1:44" hidden="1" outlineLevel="1" x14ac:dyDescent="0.25">
      <c r="A370" s="52" t="s">
        <v>59</v>
      </c>
      <c r="B370" s="20" t="str">
        <f>IFERROR(VLOOKUP(LEFT($A370,6),Data!$A:$F,2,FALSE),"")</f>
        <v>БЕ Москва</v>
      </c>
      <c r="C370" s="4" t="str">
        <f>IFERROR(VLOOKUP(LEFT($A370,6),Data!$A:$F,4,FALSE),"")</f>
        <v>Доктор Столетов</v>
      </c>
      <c r="D370" s="4" t="str">
        <f>IFERROR(VLOOKUP(LEFT($A370,6),Data!$A:$F,5,FALSE),"")</f>
        <v>Стрит</v>
      </c>
      <c r="E370" s="4" t="str">
        <f>IFERROR(VLOOKUP(LEFT($A370,6),Data!$A:$F,8,FALSE),"")</f>
        <v/>
      </c>
      <c r="F370" s="4" t="str">
        <f>IFERROR(VLOOKUP(LEFT($A370,6),Data!$A:$F,7,FALSE),"")</f>
        <v/>
      </c>
      <c r="G370" s="4" t="str">
        <f>IFERROR(VLOOKUP(LEFT($A370,6),Data!$A:$F,6,FALSE),"")</f>
        <v>ОФТ</v>
      </c>
      <c r="H370" s="4" t="str">
        <f>IFERROR(VLOOKUP(LEFT($A370,6),Data!$A:$F,9,FALSE),"")</f>
        <v/>
      </c>
      <c r="I370" s="21" t="str">
        <f>IFERROR(VLOOKUP(LEFT($A370,6),Data!$A:$F,10,FALSE),"")</f>
        <v/>
      </c>
      <c r="J370" s="6" t="str">
        <f>IFERROR(VLOOKUP(LEFT($A370,6),Data!$A:$F,13,FALSE),"")</f>
        <v/>
      </c>
      <c r="K370" s="21" t="str">
        <f>IFERROR(VLOOKUP(LEFT($A370,6),Data!$A:$F,14,FALSE),"")</f>
        <v/>
      </c>
      <c r="L370" s="6">
        <v>1</v>
      </c>
      <c r="M370" s="4">
        <v>69857162.409999996</v>
      </c>
      <c r="N370" s="4">
        <v>162728</v>
      </c>
      <c r="O370" s="4">
        <f t="shared" si="5"/>
        <v>429.28790626075414</v>
      </c>
      <c r="P370" s="56">
        <v>105.3</v>
      </c>
      <c r="Q370" s="27">
        <v>0.51531967702106862</v>
      </c>
      <c r="R370" s="28">
        <v>0.32688637653803548</v>
      </c>
      <c r="S370" s="29">
        <v>0.15779394644089589</v>
      </c>
      <c r="T370" s="8">
        <v>6.0829756999999998E-2</v>
      </c>
      <c r="U370" s="9">
        <v>8.9630160000000007E-3</v>
      </c>
      <c r="V370" s="9">
        <v>1.0977265999999999E-2</v>
      </c>
      <c r="W370" s="9">
        <v>6.8400209999999999E-3</v>
      </c>
      <c r="X370" s="9">
        <v>2.3301369999999998E-2</v>
      </c>
      <c r="Y370" s="9">
        <v>3.6431716000000003E-2</v>
      </c>
      <c r="Z370" s="9">
        <v>9.0996229999999994E-3</v>
      </c>
      <c r="AA370" s="9">
        <v>3.7061450000000003E-2</v>
      </c>
      <c r="AB370" s="9">
        <v>2.9551119000000001E-2</v>
      </c>
      <c r="AC370" s="9">
        <v>5.2487702999999997E-2</v>
      </c>
      <c r="AD370" s="9">
        <v>0.105047241</v>
      </c>
      <c r="AE370" s="9">
        <v>4.7916312000000003E-2</v>
      </c>
      <c r="AF370" s="9">
        <v>5.4946251000000002E-2</v>
      </c>
      <c r="AG370" s="9">
        <v>2.1263576999999999E-2</v>
      </c>
      <c r="AH370" s="9">
        <v>1.5582113E-2</v>
      </c>
      <c r="AI370" s="9">
        <v>0.20416862699999999</v>
      </c>
      <c r="AJ370" s="9">
        <v>4.6518280000000002E-3</v>
      </c>
      <c r="AK370" s="9">
        <v>7.3863142000000007E-2</v>
      </c>
      <c r="AL370" s="9">
        <v>5.8800239999999997E-2</v>
      </c>
      <c r="AM370" s="9">
        <v>6.7918755999999997E-2</v>
      </c>
      <c r="AN370" s="9">
        <v>7.7253019999999999E-3</v>
      </c>
      <c r="AO370" s="9">
        <v>6.7321439999999998E-3</v>
      </c>
      <c r="AP370" s="9">
        <v>1.9052241000000001E-2</v>
      </c>
      <c r="AQ370" s="9">
        <v>2.9570058999999999E-2</v>
      </c>
      <c r="AR370" s="10">
        <v>7.2191269999999997E-3</v>
      </c>
    </row>
    <row r="371" spans="1:44" hidden="1" outlineLevel="1" x14ac:dyDescent="0.25">
      <c r="A371" s="52" t="s">
        <v>749</v>
      </c>
      <c r="B371" s="20" t="str">
        <f>IFERROR(VLOOKUP(LEFT($A371,6),Data!$A:$F,2,FALSE),"")</f>
        <v>БЕ Озерки СЗ</v>
      </c>
      <c r="C371" s="4" t="str">
        <f>IFERROR(VLOOKUP(LEFT($A371,6),Data!$A:$F,4,FALSE),"")</f>
        <v>Озерки</v>
      </c>
      <c r="D371" s="4" t="str">
        <f>IFERROR(VLOOKUP(LEFT($A371,6),Data!$A:$F,5,FALSE),"")</f>
        <v>Стрит</v>
      </c>
      <c r="E371" s="4" t="str">
        <f>IFERROR(VLOOKUP(LEFT($A371,6),Data!$A:$F,8,FALSE),"")</f>
        <v/>
      </c>
      <c r="F371" s="4" t="str">
        <f>IFERROR(VLOOKUP(LEFT($A371,6),Data!$A:$F,7,FALSE),"")</f>
        <v/>
      </c>
      <c r="G371" s="4" t="str">
        <f>IFERROR(VLOOKUP(LEFT($A371,6),Data!$A:$F,6,FALSE),"")</f>
        <v>ОФТ</v>
      </c>
      <c r="H371" s="4" t="str">
        <f>IFERROR(VLOOKUP(LEFT($A371,6),Data!$A:$F,9,FALSE),"")</f>
        <v/>
      </c>
      <c r="I371" s="21" t="str">
        <f>IFERROR(VLOOKUP(LEFT($A371,6),Data!$A:$F,10,FALSE),"")</f>
        <v/>
      </c>
      <c r="J371" s="6" t="str">
        <f>IFERROR(VLOOKUP(LEFT($A371,6),Data!$A:$F,13,FALSE),"")</f>
        <v/>
      </c>
      <c r="K371" s="21" t="str">
        <f>IFERROR(VLOOKUP(LEFT($A371,6),Data!$A:$F,14,FALSE),"")</f>
        <v/>
      </c>
      <c r="L371" s="6">
        <v>1</v>
      </c>
      <c r="M371" s="4">
        <v>47522966.140000001</v>
      </c>
      <c r="N371" s="4">
        <v>108705</v>
      </c>
      <c r="O371" s="4">
        <f t="shared" si="5"/>
        <v>437.17369155052666</v>
      </c>
      <c r="P371" s="56">
        <v>94.3</v>
      </c>
      <c r="Q371" s="27">
        <v>0.49100157748228662</v>
      </c>
      <c r="R371" s="28">
        <v>0.34573664802971082</v>
      </c>
      <c r="S371" s="29">
        <v>0.16326177448800261</v>
      </c>
      <c r="T371" s="8">
        <v>9.4936181999999994E-2</v>
      </c>
      <c r="U371" s="9">
        <v>1.3156657E-2</v>
      </c>
      <c r="V371" s="9">
        <v>6.644507E-3</v>
      </c>
      <c r="W371" s="9">
        <v>7.3125580000000003E-3</v>
      </c>
      <c r="X371" s="9">
        <v>1.2832744E-2</v>
      </c>
      <c r="Y371" s="9">
        <v>3.9886232000000001E-2</v>
      </c>
      <c r="Z371" s="9">
        <v>1.3808399000000001E-2</v>
      </c>
      <c r="AA371" s="9">
        <v>3.0006142999999999E-2</v>
      </c>
      <c r="AB371" s="9">
        <v>4.1778794000000001E-2</v>
      </c>
      <c r="AC371" s="9">
        <v>5.6254140000000001E-2</v>
      </c>
      <c r="AD371" s="9">
        <v>9.3085888000000006E-2</v>
      </c>
      <c r="AE371" s="9">
        <v>3.3210081000000002E-2</v>
      </c>
      <c r="AF371" s="9">
        <v>4.9804781999999999E-2</v>
      </c>
      <c r="AG371" s="9">
        <v>2.6323744E-2</v>
      </c>
      <c r="AH371" s="9">
        <v>1.2667645E-2</v>
      </c>
      <c r="AI371" s="9">
        <v>0.138437746</v>
      </c>
      <c r="AJ371" s="9">
        <v>2.589114E-3</v>
      </c>
      <c r="AK371" s="9">
        <v>0.100855891</v>
      </c>
      <c r="AL371" s="9">
        <v>8.6607598999999993E-2</v>
      </c>
      <c r="AM371" s="9">
        <v>7.4628182000000001E-2</v>
      </c>
      <c r="AN371" s="9">
        <v>6.94759E-3</v>
      </c>
      <c r="AO371" s="9">
        <v>1.3174412999999999E-2</v>
      </c>
      <c r="AP371" s="9">
        <v>1.2922227999999999E-2</v>
      </c>
      <c r="AQ371" s="9">
        <v>2.5193103000000001E-2</v>
      </c>
      <c r="AR371" s="10">
        <v>6.9356369999999997E-3</v>
      </c>
    </row>
    <row r="372" spans="1:44" hidden="1" outlineLevel="1" x14ac:dyDescent="0.25">
      <c r="A372" s="52" t="s">
        <v>825</v>
      </c>
      <c r="B372" s="20" t="str">
        <f>IFERROR(VLOOKUP(LEFT($A372,6),Data!$A:$F,2,FALSE),"")</f>
        <v>БЕ Москва</v>
      </c>
      <c r="C372" s="4" t="str">
        <f>IFERROR(VLOOKUP(LEFT($A372,6),Data!$A:$F,4,FALSE),"")</f>
        <v>Доктор Столетов</v>
      </c>
      <c r="D372" s="4" t="str">
        <f>IFERROR(VLOOKUP(LEFT($A372,6),Data!$A:$F,5,FALSE),"")</f>
        <v>Прикассовая зона</v>
      </c>
      <c r="E372" s="4" t="str">
        <f>IFERROR(VLOOKUP(LEFT($A372,6),Data!$A:$F,8,FALSE),"")</f>
        <v/>
      </c>
      <c r="F372" s="4" t="str">
        <f>IFERROR(VLOOKUP(LEFT($A372,6),Data!$A:$F,7,FALSE),"")</f>
        <v/>
      </c>
      <c r="G372" s="4" t="str">
        <f>IFERROR(VLOOKUP(LEFT($A372,6),Data!$A:$F,6,FALSE),"")</f>
        <v>ОФТ</v>
      </c>
      <c r="H372" s="4" t="str">
        <f>IFERROR(VLOOKUP(LEFT($A372,6),Data!$A:$F,9,FALSE),"")</f>
        <v/>
      </c>
      <c r="I372" s="21" t="str">
        <f>IFERROR(VLOOKUP(LEFT($A372,6),Data!$A:$F,10,FALSE),"")</f>
        <v/>
      </c>
      <c r="J372" s="6" t="str">
        <f>IFERROR(VLOOKUP(LEFT($A372,6),Data!$A:$F,13,FALSE),"")</f>
        <v/>
      </c>
      <c r="K372" s="21" t="str">
        <f>IFERROR(VLOOKUP(LEFT($A372,6),Data!$A:$F,14,FALSE),"")</f>
        <v/>
      </c>
      <c r="L372" s="6">
        <v>1</v>
      </c>
      <c r="M372" s="4">
        <v>50954688.969999999</v>
      </c>
      <c r="N372" s="4">
        <v>126721</v>
      </c>
      <c r="O372" s="4">
        <f t="shared" si="5"/>
        <v>402.10137996070108</v>
      </c>
      <c r="P372" s="56">
        <v>51.9</v>
      </c>
      <c r="Q372" s="27">
        <v>0.46367229704942342</v>
      </c>
      <c r="R372" s="28">
        <v>0.35254808744384047</v>
      </c>
      <c r="S372" s="29">
        <v>0.18377961550673599</v>
      </c>
      <c r="T372" s="8">
        <v>6.7651944000000006E-2</v>
      </c>
      <c r="U372" s="9">
        <v>9.9131670000000005E-3</v>
      </c>
      <c r="V372" s="9">
        <v>7.6440839999999998E-3</v>
      </c>
      <c r="W372" s="9">
        <v>4.9059200000000002E-3</v>
      </c>
      <c r="X372" s="9">
        <v>1.4822336E-2</v>
      </c>
      <c r="Y372" s="9">
        <v>4.0575988E-2</v>
      </c>
      <c r="Z372" s="9">
        <v>1.2254342999999999E-2</v>
      </c>
      <c r="AA372" s="9">
        <v>2.4028230000000001E-2</v>
      </c>
      <c r="AB372" s="9">
        <v>2.9601800000000001E-2</v>
      </c>
      <c r="AC372" s="9">
        <v>4.6375860999999997E-2</v>
      </c>
      <c r="AD372" s="9">
        <v>0.114747669</v>
      </c>
      <c r="AE372" s="9">
        <v>4.5643325999999998E-2</v>
      </c>
      <c r="AF372" s="9">
        <v>6.1262069000000002E-2</v>
      </c>
      <c r="AG372" s="9">
        <v>2.5929300999999998E-2</v>
      </c>
      <c r="AH372" s="9">
        <v>1.7821086999999999E-2</v>
      </c>
      <c r="AI372" s="9">
        <v>0.194862757</v>
      </c>
      <c r="AJ372" s="9">
        <v>2.9793150000000002E-3</v>
      </c>
      <c r="AK372" s="9">
        <v>8.8298368000000002E-2</v>
      </c>
      <c r="AL372" s="9">
        <v>6.1434113999999998E-2</v>
      </c>
      <c r="AM372" s="9">
        <v>6.288966E-2</v>
      </c>
      <c r="AN372" s="9">
        <v>9.4433580000000007E-3</v>
      </c>
      <c r="AO372" s="9">
        <v>7.7478570000000004E-3</v>
      </c>
      <c r="AP372" s="9">
        <v>1.5651135E-2</v>
      </c>
      <c r="AQ372" s="9">
        <v>2.8590526000000002E-2</v>
      </c>
      <c r="AR372" s="10">
        <v>4.9257850000000002E-3</v>
      </c>
    </row>
    <row r="373" spans="1:44" hidden="1" outlineLevel="1" x14ac:dyDescent="0.25">
      <c r="A373" s="52" t="s">
        <v>963</v>
      </c>
      <c r="B373" s="20" t="str">
        <f>IFERROR(VLOOKUP(LEFT($A373,6),Data!$A:$F,2,FALSE),"")</f>
        <v>БЕ Сибирь</v>
      </c>
      <c r="C373" s="4" t="str">
        <f>IFERROR(VLOOKUP(LEFT($A373,6),Data!$A:$F,4,FALSE),"")</f>
        <v>Доктор Столетов</v>
      </c>
      <c r="D373" s="4" t="str">
        <f>IFERROR(VLOOKUP(LEFT($A373,6),Data!$A:$F,5,FALSE),"")</f>
        <v>ТЦ</v>
      </c>
      <c r="E373" s="4" t="str">
        <f>IFERROR(VLOOKUP(LEFT($A373,6),Data!$A:$F,8,FALSE),"")</f>
        <v/>
      </c>
      <c r="F373" s="4" t="str">
        <f>IFERROR(VLOOKUP(LEFT($A373,6),Data!$A:$F,7,FALSE),"")</f>
        <v/>
      </c>
      <c r="G373" s="4" t="str">
        <f>IFERROR(VLOOKUP(LEFT($A373,6),Data!$A:$F,6,FALSE),"")</f>
        <v>ОФТ</v>
      </c>
      <c r="H373" s="4" t="str">
        <f>IFERROR(VLOOKUP(LEFT($A373,6),Data!$A:$F,9,FALSE),"")</f>
        <v/>
      </c>
      <c r="I373" s="21" t="str">
        <f>IFERROR(VLOOKUP(LEFT($A373,6),Data!$A:$F,10,FALSE),"")</f>
        <v/>
      </c>
      <c r="J373" s="6" t="str">
        <f>IFERROR(VLOOKUP(LEFT($A373,6),Data!$A:$F,13,FALSE),"")</f>
        <v/>
      </c>
      <c r="K373" s="21" t="str">
        <f>IFERROR(VLOOKUP(LEFT($A373,6),Data!$A:$F,14,FALSE),"")</f>
        <v/>
      </c>
      <c r="L373" s="6">
        <v>1</v>
      </c>
      <c r="M373" s="4">
        <v>70911210.849999994</v>
      </c>
      <c r="N373" s="4">
        <v>195372</v>
      </c>
      <c r="O373" s="4">
        <f t="shared" si="5"/>
        <v>362.95482899289556</v>
      </c>
      <c r="P373" s="56">
        <v>73</v>
      </c>
      <c r="Q373" s="27">
        <v>0.46013584737130758</v>
      </c>
      <c r="R373" s="28">
        <v>0.36137978782385399</v>
      </c>
      <c r="S373" s="29">
        <v>0.17848436480483851</v>
      </c>
      <c r="T373" s="8">
        <v>4.9560831E-2</v>
      </c>
      <c r="U373" s="9">
        <v>1.0400306E-2</v>
      </c>
      <c r="V373" s="9">
        <v>7.4306420000000003E-3</v>
      </c>
      <c r="W373" s="9">
        <v>7.5835149999999999E-3</v>
      </c>
      <c r="X373" s="9">
        <v>1.221967E-2</v>
      </c>
      <c r="Y373" s="9">
        <v>3.4450376999999997E-2</v>
      </c>
      <c r="Z373" s="9">
        <v>8.5542359999999998E-3</v>
      </c>
      <c r="AA373" s="9">
        <v>3.1798525000000001E-2</v>
      </c>
      <c r="AB373" s="9">
        <v>5.4158545000000002E-2</v>
      </c>
      <c r="AC373" s="9">
        <v>3.4505054E-2</v>
      </c>
      <c r="AD373" s="9">
        <v>0.111174624</v>
      </c>
      <c r="AE373" s="9">
        <v>5.2033927000000001E-2</v>
      </c>
      <c r="AF373" s="9">
        <v>5.8147617999999998E-2</v>
      </c>
      <c r="AG373" s="9">
        <v>2.1392894999999999E-2</v>
      </c>
      <c r="AH373" s="9">
        <v>1.6379657999999998E-2</v>
      </c>
      <c r="AI373" s="9">
        <v>0.185792505</v>
      </c>
      <c r="AJ373" s="9">
        <v>5.9725150000000003E-3</v>
      </c>
      <c r="AK373" s="9">
        <v>9.7232813000000001E-2</v>
      </c>
      <c r="AL373" s="9">
        <v>5.7464247000000003E-2</v>
      </c>
      <c r="AM373" s="9">
        <v>7.5783738000000003E-2</v>
      </c>
      <c r="AN373" s="9">
        <v>9.9678279999999998E-3</v>
      </c>
      <c r="AO373" s="9">
        <v>4.760991E-3</v>
      </c>
      <c r="AP373" s="9">
        <v>1.4156781E-2</v>
      </c>
      <c r="AQ373" s="9">
        <v>2.9668198999999999E-2</v>
      </c>
      <c r="AR373" s="10">
        <v>9.4099600000000002E-3</v>
      </c>
    </row>
    <row r="374" spans="1:44" hidden="1" outlineLevel="1" x14ac:dyDescent="0.25">
      <c r="A374" s="52" t="s">
        <v>986</v>
      </c>
      <c r="B374" s="20" t="str">
        <f>IFERROR(VLOOKUP(LEFT($A374,6),Data!$A:$F,2,FALSE),"")</f>
        <v>БЕ Северо-Запад</v>
      </c>
      <c r="C374" s="4" t="str">
        <f>IFERROR(VLOOKUP(LEFT($A374,6),Data!$A:$F,4,FALSE),"")</f>
        <v>Доктор Столетов</v>
      </c>
      <c r="D374" s="4" t="str">
        <f>IFERROR(VLOOKUP(LEFT($A374,6),Data!$A:$F,5,FALSE),"")</f>
        <v>ТЦ</v>
      </c>
      <c r="E374" s="4" t="str">
        <f>IFERROR(VLOOKUP(LEFT($A374,6),Data!$A:$F,8,FALSE),"")</f>
        <v/>
      </c>
      <c r="F374" s="4" t="str">
        <f>IFERROR(VLOOKUP(LEFT($A374,6),Data!$A:$F,7,FALSE),"")</f>
        <v/>
      </c>
      <c r="G374" s="4" t="str">
        <f>IFERROR(VLOOKUP(LEFT($A374,6),Data!$A:$F,6,FALSE),"")</f>
        <v>ОФТ</v>
      </c>
      <c r="H374" s="4" t="str">
        <f>IFERROR(VLOOKUP(LEFT($A374,6),Data!$A:$F,9,FALSE),"")</f>
        <v/>
      </c>
      <c r="I374" s="21" t="str">
        <f>IFERROR(VLOOKUP(LEFT($A374,6),Data!$A:$F,10,FALSE),"")</f>
        <v/>
      </c>
      <c r="J374" s="6" t="str">
        <f>IFERROR(VLOOKUP(LEFT($A374,6),Data!$A:$F,13,FALSE),"")</f>
        <v/>
      </c>
      <c r="K374" s="21" t="str">
        <f>IFERROR(VLOOKUP(LEFT($A374,6),Data!$A:$F,14,FALSE),"")</f>
        <v/>
      </c>
      <c r="L374" s="6">
        <v>1</v>
      </c>
      <c r="M374" s="4">
        <v>41488596.560000002</v>
      </c>
      <c r="N374" s="4">
        <v>107275</v>
      </c>
      <c r="O374" s="4">
        <f t="shared" si="5"/>
        <v>386.74990967140531</v>
      </c>
      <c r="P374" s="56">
        <v>53.4</v>
      </c>
      <c r="Q374" s="27">
        <v>0.46086081587385841</v>
      </c>
      <c r="R374" s="28">
        <v>0.35893955615796219</v>
      </c>
      <c r="S374" s="29">
        <v>0.1801996279681794</v>
      </c>
      <c r="T374" s="8">
        <v>5.7171431000000002E-2</v>
      </c>
      <c r="U374" s="9">
        <v>8.2075140000000008E-3</v>
      </c>
      <c r="V374" s="9">
        <v>5.0377479999999999E-3</v>
      </c>
      <c r="W374" s="9">
        <v>6.1389369999999997E-3</v>
      </c>
      <c r="X374" s="9">
        <v>1.3439233E-2</v>
      </c>
      <c r="Y374" s="9">
        <v>3.2837823000000002E-2</v>
      </c>
      <c r="Z374" s="9">
        <v>1.0928884E-2</v>
      </c>
      <c r="AA374" s="9">
        <v>2.9947248999999999E-2</v>
      </c>
      <c r="AB374" s="9">
        <v>3.9984395999999998E-2</v>
      </c>
      <c r="AC374" s="9">
        <v>4.7825674999999998E-2</v>
      </c>
      <c r="AD374" s="9">
        <v>0.100106051</v>
      </c>
      <c r="AE374" s="9">
        <v>4.6643553999999997E-2</v>
      </c>
      <c r="AF374" s="9">
        <v>6.4755680999999995E-2</v>
      </c>
      <c r="AG374" s="9">
        <v>2.3879569999999999E-2</v>
      </c>
      <c r="AH374" s="9">
        <v>1.6414234E-2</v>
      </c>
      <c r="AI374" s="9">
        <v>0.190320877</v>
      </c>
      <c r="AJ374" s="9">
        <v>3.0576710000000001E-3</v>
      </c>
      <c r="AK374" s="9">
        <v>9.9832040999999996E-2</v>
      </c>
      <c r="AL374" s="9">
        <v>6.2763974E-2</v>
      </c>
      <c r="AM374" s="9">
        <v>7.8166268999999997E-2</v>
      </c>
      <c r="AN374" s="9">
        <v>6.3684079999999999E-3</v>
      </c>
      <c r="AO374" s="9">
        <v>7.8165539999999999E-3</v>
      </c>
      <c r="AP374" s="9">
        <v>9.9271010000000007E-3</v>
      </c>
      <c r="AQ374" s="9">
        <v>3.0621830999999999E-2</v>
      </c>
      <c r="AR374" s="10">
        <v>7.8072940000000002E-3</v>
      </c>
    </row>
    <row r="375" spans="1:44" hidden="1" outlineLevel="1" x14ac:dyDescent="0.25">
      <c r="A375" s="52" t="s">
        <v>1030</v>
      </c>
      <c r="B375" s="20" t="str">
        <f>IFERROR(VLOOKUP(LEFT($A375,6),Data!$A:$F,2,FALSE),"")</f>
        <v>БЕ Озерки СЗ</v>
      </c>
      <c r="C375" s="4" t="str">
        <f>IFERROR(VLOOKUP(LEFT($A375,6),Data!$A:$F,4,FALSE),"")</f>
        <v>Озерки</v>
      </c>
      <c r="D375" s="4" t="str">
        <f>IFERROR(VLOOKUP(LEFT($A375,6),Data!$A:$F,5,FALSE),"")</f>
        <v>Стрит</v>
      </c>
      <c r="E375" s="4" t="str">
        <f>IFERROR(VLOOKUP(LEFT($A375,6),Data!$A:$F,8,FALSE),"")</f>
        <v/>
      </c>
      <c r="F375" s="4" t="str">
        <f>IFERROR(VLOOKUP(LEFT($A375,6),Data!$A:$F,7,FALSE),"")</f>
        <v/>
      </c>
      <c r="G375" s="4" t="str">
        <f>IFERROR(VLOOKUP(LEFT($A375,6),Data!$A:$F,6,FALSE),"")</f>
        <v>ОФТ</v>
      </c>
      <c r="H375" s="4" t="str">
        <f>IFERROR(VLOOKUP(LEFT($A375,6),Data!$A:$F,9,FALSE),"")</f>
        <v/>
      </c>
      <c r="I375" s="21" t="str">
        <f>IFERROR(VLOOKUP(LEFT($A375,6),Data!$A:$F,10,FALSE),"")</f>
        <v/>
      </c>
      <c r="J375" s="6" t="str">
        <f>IFERROR(VLOOKUP(LEFT($A375,6),Data!$A:$F,13,FALSE),"")</f>
        <v/>
      </c>
      <c r="K375" s="21" t="str">
        <f>IFERROR(VLOOKUP(LEFT($A375,6),Data!$A:$F,14,FALSE),"")</f>
        <v/>
      </c>
      <c r="L375" s="6">
        <v>1</v>
      </c>
      <c r="M375" s="4">
        <v>68660056.780000001</v>
      </c>
      <c r="N375" s="4">
        <v>150887</v>
      </c>
      <c r="O375" s="4">
        <f t="shared" si="5"/>
        <v>455.04289156786206</v>
      </c>
      <c r="P375" s="56">
        <v>61.46</v>
      </c>
      <c r="Q375" s="27">
        <v>0.50395026396095677</v>
      </c>
      <c r="R375" s="28">
        <v>0.35005592698913418</v>
      </c>
      <c r="S375" s="29">
        <v>0.145993809049909</v>
      </c>
      <c r="T375" s="8">
        <v>8.7585660999999995E-2</v>
      </c>
      <c r="U375" s="9">
        <v>1.7024900999999999E-2</v>
      </c>
      <c r="V375" s="9">
        <v>8.5418170000000002E-3</v>
      </c>
      <c r="W375" s="9">
        <v>9.9544460000000005E-3</v>
      </c>
      <c r="X375" s="9">
        <v>1.8986442999999999E-2</v>
      </c>
      <c r="Y375" s="9">
        <v>3.7424686999999998E-2</v>
      </c>
      <c r="Z375" s="9">
        <v>1.2713004E-2</v>
      </c>
      <c r="AA375" s="9">
        <v>2.662318E-2</v>
      </c>
      <c r="AB375" s="9">
        <v>4.7471897999999998E-2</v>
      </c>
      <c r="AC375" s="9">
        <v>5.5543334E-2</v>
      </c>
      <c r="AD375" s="9">
        <v>0.108586552</v>
      </c>
      <c r="AE375" s="9">
        <v>3.1412412000000001E-2</v>
      </c>
      <c r="AF375" s="9">
        <v>5.4989910000000003E-2</v>
      </c>
      <c r="AG375" s="9">
        <v>2.4566647E-2</v>
      </c>
      <c r="AH375" s="9">
        <v>1.5981892000000001E-2</v>
      </c>
      <c r="AI375" s="9">
        <v>0.16250193600000001</v>
      </c>
      <c r="AJ375" s="9">
        <v>5.1321309999999998E-3</v>
      </c>
      <c r="AK375" s="9">
        <v>0.105586816</v>
      </c>
      <c r="AL375" s="9">
        <v>4.7024493000000001E-2</v>
      </c>
      <c r="AM375" s="9">
        <v>5.9699253000000001E-2</v>
      </c>
      <c r="AN375" s="9">
        <v>9.8583030000000006E-3</v>
      </c>
      <c r="AO375" s="9">
        <v>1.2915525000000001E-2</v>
      </c>
      <c r="AP375" s="9">
        <v>1.2457266E-2</v>
      </c>
      <c r="AQ375" s="9">
        <v>2.0157404E-2</v>
      </c>
      <c r="AR375" s="10">
        <v>7.2600870000000001E-3</v>
      </c>
    </row>
    <row r="376" spans="1:44" hidden="1" outlineLevel="1" x14ac:dyDescent="0.25">
      <c r="A376" s="52" t="s">
        <v>1034</v>
      </c>
      <c r="B376" s="20" t="str">
        <f>IFERROR(VLOOKUP(LEFT($A376,6),Data!$A:$F,2,FALSE),"")</f>
        <v>БЕ Северо-Запад</v>
      </c>
      <c r="C376" s="4" t="str">
        <f>IFERROR(VLOOKUP(LEFT($A376,6),Data!$A:$F,4,FALSE),"")</f>
        <v>Доктор Столетов</v>
      </c>
      <c r="D376" s="4" t="str">
        <f>IFERROR(VLOOKUP(LEFT($A376,6),Data!$A:$F,5,FALSE),"")</f>
        <v>Продуктовик</v>
      </c>
      <c r="E376" s="4" t="str">
        <f>IFERROR(VLOOKUP(LEFT($A376,6),Data!$A:$F,8,FALSE),"")</f>
        <v/>
      </c>
      <c r="F376" s="4" t="str">
        <f>IFERROR(VLOOKUP(LEFT($A376,6),Data!$A:$F,7,FALSE),"")</f>
        <v/>
      </c>
      <c r="G376" s="4" t="str">
        <f>IFERROR(VLOOKUP(LEFT($A376,6),Data!$A:$F,6,FALSE),"")</f>
        <v>ОФТ</v>
      </c>
      <c r="H376" s="4" t="str">
        <f>IFERROR(VLOOKUP(LEFT($A376,6),Data!$A:$F,9,FALSE),"")</f>
        <v/>
      </c>
      <c r="I376" s="21" t="str">
        <f>IFERROR(VLOOKUP(LEFT($A376,6),Data!$A:$F,10,FALSE),"")</f>
        <v/>
      </c>
      <c r="J376" s="6" t="str">
        <f>IFERROR(VLOOKUP(LEFT($A376,6),Data!$A:$F,13,FALSE),"")</f>
        <v/>
      </c>
      <c r="K376" s="21" t="str">
        <f>IFERROR(VLOOKUP(LEFT($A376,6),Data!$A:$F,14,FALSE),"")</f>
        <v/>
      </c>
      <c r="L376" s="6">
        <v>1</v>
      </c>
      <c r="M376" s="4">
        <v>57061320.890000001</v>
      </c>
      <c r="N376" s="4">
        <v>119989</v>
      </c>
      <c r="O376" s="4">
        <f t="shared" si="5"/>
        <v>475.55459992165947</v>
      </c>
      <c r="P376" s="56">
        <v>37</v>
      </c>
      <c r="Q376" s="27">
        <v>0.51341121039410609</v>
      </c>
      <c r="R376" s="28">
        <v>0.33479663160080619</v>
      </c>
      <c r="S376" s="29">
        <v>0.1517921580050878</v>
      </c>
      <c r="T376" s="8">
        <v>8.8275496999999994E-2</v>
      </c>
      <c r="U376" s="9">
        <v>1.3858311999999999E-2</v>
      </c>
      <c r="V376" s="9">
        <v>5.7057940000000001E-3</v>
      </c>
      <c r="W376" s="9">
        <v>9.5182849999999996E-3</v>
      </c>
      <c r="X376" s="9">
        <v>1.211187E-2</v>
      </c>
      <c r="Y376" s="9">
        <v>6.2218634000000002E-2</v>
      </c>
      <c r="Z376" s="9">
        <v>1.3572847000000001E-2</v>
      </c>
      <c r="AA376" s="9">
        <v>3.2974852999999998E-2</v>
      </c>
      <c r="AB376" s="9">
        <v>2.8050774000000001E-2</v>
      </c>
      <c r="AC376" s="9">
        <v>5.4507634999999999E-2</v>
      </c>
      <c r="AD376" s="9">
        <v>0.109707106</v>
      </c>
      <c r="AE376" s="9">
        <v>4.0579107000000003E-2</v>
      </c>
      <c r="AF376" s="9">
        <v>5.3660804999999999E-2</v>
      </c>
      <c r="AG376" s="9">
        <v>2.3484341999999998E-2</v>
      </c>
      <c r="AH376" s="9">
        <v>1.5250596999999999E-2</v>
      </c>
      <c r="AI376" s="9">
        <v>0.173397511</v>
      </c>
      <c r="AJ376" s="9">
        <v>2.6065329999999999E-3</v>
      </c>
      <c r="AK376" s="9">
        <v>0.102064212</v>
      </c>
      <c r="AL376" s="9">
        <v>5.9846379999999998E-2</v>
      </c>
      <c r="AM376" s="9">
        <v>4.6451531999999997E-2</v>
      </c>
      <c r="AN376" s="9">
        <v>4.9333340000000002E-3</v>
      </c>
      <c r="AO376" s="9">
        <v>6.3134539999999996E-3</v>
      </c>
      <c r="AP376" s="9">
        <v>1.2231321999999999E-2</v>
      </c>
      <c r="AQ376" s="9">
        <v>2.4298865999999999E-2</v>
      </c>
      <c r="AR376" s="10">
        <v>4.3803990000000001E-3</v>
      </c>
    </row>
    <row r="377" spans="1:44" hidden="1" outlineLevel="1" x14ac:dyDescent="0.25">
      <c r="A377" s="52" t="s">
        <v>1064</v>
      </c>
      <c r="B377" s="20" t="str">
        <f>IFERROR(VLOOKUP(LEFT($A377,6),Data!$A:$F,2,FALSE),"")</f>
        <v>БЕ Озерки СЗ</v>
      </c>
      <c r="C377" s="4" t="str">
        <f>IFERROR(VLOOKUP(LEFT($A377,6),Data!$A:$F,4,FALSE),"")</f>
        <v>Озерки</v>
      </c>
      <c r="D377" s="4" t="str">
        <f>IFERROR(VLOOKUP(LEFT($A377,6),Data!$A:$F,5,FALSE),"")</f>
        <v>Стрит</v>
      </c>
      <c r="E377" s="4" t="str">
        <f>IFERROR(VLOOKUP(LEFT($A377,6),Data!$A:$F,8,FALSE),"")</f>
        <v/>
      </c>
      <c r="F377" s="4" t="str">
        <f>IFERROR(VLOOKUP(LEFT($A377,6),Data!$A:$F,7,FALSE),"")</f>
        <v/>
      </c>
      <c r="G377" s="4" t="str">
        <f>IFERROR(VLOOKUP(LEFT($A377,6),Data!$A:$F,6,FALSE),"")</f>
        <v>ОФТ</v>
      </c>
      <c r="H377" s="4" t="str">
        <f>IFERROR(VLOOKUP(LEFT($A377,6),Data!$A:$F,9,FALSE),"")</f>
        <v/>
      </c>
      <c r="I377" s="21" t="str">
        <f>IFERROR(VLOOKUP(LEFT($A377,6),Data!$A:$F,10,FALSE),"")</f>
        <v/>
      </c>
      <c r="J377" s="6" t="str">
        <f>IFERROR(VLOOKUP(LEFT($A377,6),Data!$A:$F,13,FALSE),"")</f>
        <v/>
      </c>
      <c r="K377" s="21" t="str">
        <f>IFERROR(VLOOKUP(LEFT($A377,6),Data!$A:$F,14,FALSE),"")</f>
        <v/>
      </c>
      <c r="L377" s="6">
        <v>1</v>
      </c>
      <c r="M377" s="4">
        <v>64148360.25</v>
      </c>
      <c r="N377" s="4">
        <v>142026</v>
      </c>
      <c r="O377" s="4">
        <f t="shared" si="5"/>
        <v>451.66631637869125</v>
      </c>
      <c r="P377" s="56">
        <v>121.46</v>
      </c>
      <c r="Q377" s="27">
        <v>0.51684623814961106</v>
      </c>
      <c r="R377" s="28">
        <v>0.33655027715704672</v>
      </c>
      <c r="S377" s="29">
        <v>0.14660348469334239</v>
      </c>
      <c r="T377" s="8">
        <v>0.10293105499999999</v>
      </c>
      <c r="U377" s="9">
        <v>1.4574568E-2</v>
      </c>
      <c r="V377" s="9">
        <v>8.4049599999999995E-3</v>
      </c>
      <c r="W377" s="9">
        <v>8.5410829999999997E-3</v>
      </c>
      <c r="X377" s="9">
        <v>1.3189348E-2</v>
      </c>
      <c r="Y377" s="9">
        <v>3.4277581000000001E-2</v>
      </c>
      <c r="Z377" s="9">
        <v>1.4915899E-2</v>
      </c>
      <c r="AA377" s="9">
        <v>3.1978040999999999E-2</v>
      </c>
      <c r="AB377" s="9">
        <v>3.8852495000000001E-2</v>
      </c>
      <c r="AC377" s="9">
        <v>5.6137551000000001E-2</v>
      </c>
      <c r="AD377" s="9">
        <v>0.100212449</v>
      </c>
      <c r="AE377" s="9">
        <v>3.3138373999999998E-2</v>
      </c>
      <c r="AF377" s="9">
        <v>5.0586410999999998E-2</v>
      </c>
      <c r="AG377" s="9">
        <v>2.3339728000000001E-2</v>
      </c>
      <c r="AH377" s="9">
        <v>1.5312289E-2</v>
      </c>
      <c r="AI377" s="9">
        <v>0.14179813799999999</v>
      </c>
      <c r="AJ377" s="9">
        <v>3.5696109999999999E-3</v>
      </c>
      <c r="AK377" s="9">
        <v>9.0032620999999993E-2</v>
      </c>
      <c r="AL377" s="9">
        <v>7.2812415000000005E-2</v>
      </c>
      <c r="AM377" s="9">
        <v>7.5598663999999996E-2</v>
      </c>
      <c r="AN377" s="9">
        <v>1.0176878E-2</v>
      </c>
      <c r="AO377" s="9">
        <v>1.5857151999999999E-2</v>
      </c>
      <c r="AP377" s="9">
        <v>1.1115105E-2</v>
      </c>
      <c r="AQ377" s="9">
        <v>2.462433E-2</v>
      </c>
      <c r="AR377" s="10">
        <v>8.023255E-3</v>
      </c>
    </row>
    <row r="378" spans="1:44" hidden="1" outlineLevel="1" x14ac:dyDescent="0.25">
      <c r="A378" s="52" t="s">
        <v>1070</v>
      </c>
      <c r="B378" s="20" t="str">
        <f>IFERROR(VLOOKUP(LEFT($A378,6),Data!$A:$F,2,FALSE),"")</f>
        <v>БЕ Северо-Запад</v>
      </c>
      <c r="C378" s="4" t="str">
        <f>IFERROR(VLOOKUP(LEFT($A378,6),Data!$A:$F,4,FALSE),"")</f>
        <v>Доктор Столетов</v>
      </c>
      <c r="D378" s="4" t="str">
        <f>IFERROR(VLOOKUP(LEFT($A378,6),Data!$A:$F,5,FALSE),"")</f>
        <v>Стрит</v>
      </c>
      <c r="E378" s="4" t="str">
        <f>IFERROR(VLOOKUP(LEFT($A378,6),Data!$A:$F,8,FALSE),"")</f>
        <v/>
      </c>
      <c r="F378" s="4" t="str">
        <f>IFERROR(VLOOKUP(LEFT($A378,6),Data!$A:$F,7,FALSE),"")</f>
        <v/>
      </c>
      <c r="G378" s="4" t="str">
        <f>IFERROR(VLOOKUP(LEFT($A378,6),Data!$A:$F,6,FALSE),"")</f>
        <v>ОФТ</v>
      </c>
      <c r="H378" s="4" t="str">
        <f>IFERROR(VLOOKUP(LEFT($A378,6),Data!$A:$F,9,FALSE),"")</f>
        <v/>
      </c>
      <c r="I378" s="21" t="str">
        <f>IFERROR(VLOOKUP(LEFT($A378,6),Data!$A:$F,10,FALSE),"")</f>
        <v/>
      </c>
      <c r="J378" s="6" t="str">
        <f>IFERROR(VLOOKUP(LEFT($A378,6),Data!$A:$F,13,FALSE),"")</f>
        <v/>
      </c>
      <c r="K378" s="21" t="str">
        <f>IFERROR(VLOOKUP(LEFT($A378,6),Data!$A:$F,14,FALSE),"")</f>
        <v/>
      </c>
      <c r="L378" s="6">
        <v>1</v>
      </c>
      <c r="M378" s="4">
        <v>45527094.159999996</v>
      </c>
      <c r="N378" s="4">
        <v>106265</v>
      </c>
      <c r="O378" s="4">
        <f t="shared" si="5"/>
        <v>428.42981376746809</v>
      </c>
      <c r="P378" s="56">
        <v>89.1</v>
      </c>
      <c r="Q378" s="27">
        <v>0.49533781585566211</v>
      </c>
      <c r="R378" s="28">
        <v>0.34098883578306188</v>
      </c>
      <c r="S378" s="29">
        <v>0.16367334836127609</v>
      </c>
      <c r="T378" s="8">
        <v>6.3269286999999994E-2</v>
      </c>
      <c r="U378" s="9">
        <v>7.6343540000000003E-3</v>
      </c>
      <c r="V378" s="9">
        <v>6.4091859999999999E-3</v>
      </c>
      <c r="W378" s="9">
        <v>6.8653719999999998E-3</v>
      </c>
      <c r="X378" s="9">
        <v>1.5018874E-2</v>
      </c>
      <c r="Y378" s="9">
        <v>3.3964661E-2</v>
      </c>
      <c r="Z378" s="9">
        <v>1.0666306E-2</v>
      </c>
      <c r="AA378" s="9">
        <v>4.5439723000000001E-2</v>
      </c>
      <c r="AB378" s="9">
        <v>3.7269159000000003E-2</v>
      </c>
      <c r="AC378" s="9">
        <v>4.7826227999999998E-2</v>
      </c>
      <c r="AD378" s="9">
        <v>9.8621544000000005E-2</v>
      </c>
      <c r="AE378" s="9">
        <v>4.6411165999999997E-2</v>
      </c>
      <c r="AF378" s="9">
        <v>5.4300476E-2</v>
      </c>
      <c r="AG378" s="9">
        <v>2.0706957000000002E-2</v>
      </c>
      <c r="AH378" s="9">
        <v>1.4591160000000001E-2</v>
      </c>
      <c r="AI378" s="9">
        <v>0.17711147899999999</v>
      </c>
      <c r="AJ378" s="9">
        <v>3.5644409999999998E-3</v>
      </c>
      <c r="AK378" s="9">
        <v>0.10612165799999999</v>
      </c>
      <c r="AL378" s="9">
        <v>6.2087439000000001E-2</v>
      </c>
      <c r="AM378" s="9">
        <v>7.8676467999999999E-2</v>
      </c>
      <c r="AN378" s="9">
        <v>6.0917640000000004E-3</v>
      </c>
      <c r="AO378" s="9">
        <v>6.3314440000000003E-3</v>
      </c>
      <c r="AP378" s="9">
        <v>1.4205581E-2</v>
      </c>
      <c r="AQ378" s="9">
        <v>2.7625187999999998E-2</v>
      </c>
      <c r="AR378" s="10">
        <v>9.1900839999999994E-3</v>
      </c>
    </row>
    <row r="379" spans="1:44" hidden="1" outlineLevel="1" x14ac:dyDescent="0.25">
      <c r="A379" s="52" t="s">
        <v>1084</v>
      </c>
      <c r="B379" s="20" t="str">
        <f>IFERROR(VLOOKUP(LEFT($A379,6),Data!$A:$F,2,FALSE),"")</f>
        <v>БЕ Северо-Запад</v>
      </c>
      <c r="C379" s="4" t="str">
        <f>IFERROR(VLOOKUP(LEFT($A379,6),Data!$A:$F,4,FALSE),"")</f>
        <v>Доктор Столетов</v>
      </c>
      <c r="D379" s="4" t="str">
        <f>IFERROR(VLOOKUP(LEFT($A379,6),Data!$A:$F,5,FALSE),"")</f>
        <v>Стрит</v>
      </c>
      <c r="E379" s="4" t="str">
        <f>IFERROR(VLOOKUP(LEFT($A379,6),Data!$A:$F,8,FALSE),"")</f>
        <v/>
      </c>
      <c r="F379" s="4" t="str">
        <f>IFERROR(VLOOKUP(LEFT($A379,6),Data!$A:$F,7,FALSE),"")</f>
        <v/>
      </c>
      <c r="G379" s="4" t="str">
        <f>IFERROR(VLOOKUP(LEFT($A379,6),Data!$A:$F,6,FALSE),"")</f>
        <v>ОФТ</v>
      </c>
      <c r="H379" s="4" t="str">
        <f>IFERROR(VLOOKUP(LEFT($A379,6),Data!$A:$F,9,FALSE),"")</f>
        <v/>
      </c>
      <c r="I379" s="21" t="str">
        <f>IFERROR(VLOOKUP(LEFT($A379,6),Data!$A:$F,10,FALSE),"")</f>
        <v/>
      </c>
      <c r="J379" s="6" t="str">
        <f>IFERROR(VLOOKUP(LEFT($A379,6),Data!$A:$F,13,FALSE),"")</f>
        <v/>
      </c>
      <c r="K379" s="21" t="str">
        <f>IFERROR(VLOOKUP(LEFT($A379,6),Data!$A:$F,14,FALSE),"")</f>
        <v/>
      </c>
      <c r="L379" s="6">
        <v>1</v>
      </c>
      <c r="M379" s="4">
        <v>34780215.359999999</v>
      </c>
      <c r="N379" s="4">
        <v>75692</v>
      </c>
      <c r="O379" s="4">
        <f t="shared" si="5"/>
        <v>459.49658299423982</v>
      </c>
      <c r="P379" s="56">
        <v>90.8</v>
      </c>
      <c r="Q379" s="27">
        <v>0.503189864344459</v>
      </c>
      <c r="R379" s="28">
        <v>0.33379426749686708</v>
      </c>
      <c r="S379" s="29">
        <v>0.16301586815867389</v>
      </c>
      <c r="T379" s="8">
        <v>6.1112959000000001E-2</v>
      </c>
      <c r="U379" s="9">
        <v>7.9826949999999997E-3</v>
      </c>
      <c r="V379" s="9">
        <v>5.9697789999999997E-3</v>
      </c>
      <c r="W379" s="9">
        <v>7.1618280000000003E-3</v>
      </c>
      <c r="X379" s="9">
        <v>1.6936001999999999E-2</v>
      </c>
      <c r="Y379" s="9">
        <v>3.2560618999999999E-2</v>
      </c>
      <c r="Z379" s="9">
        <v>1.048877E-2</v>
      </c>
      <c r="AA379" s="9">
        <v>4.0936812000000003E-2</v>
      </c>
      <c r="AB379" s="9">
        <v>3.5100385999999997E-2</v>
      </c>
      <c r="AC379" s="9">
        <v>5.5181999000000002E-2</v>
      </c>
      <c r="AD379" s="9">
        <v>0.118246854</v>
      </c>
      <c r="AE379" s="9">
        <v>4.2866130000000002E-2</v>
      </c>
      <c r="AF379" s="9">
        <v>5.2441380000000003E-2</v>
      </c>
      <c r="AG379" s="9">
        <v>1.9332833000000001E-2</v>
      </c>
      <c r="AH379" s="9">
        <v>1.6265456000000001E-2</v>
      </c>
      <c r="AI379" s="9">
        <v>0.184864747</v>
      </c>
      <c r="AJ379" s="9">
        <v>5.8565229999999998E-3</v>
      </c>
      <c r="AK379" s="9">
        <v>0.102396193</v>
      </c>
      <c r="AL379" s="9">
        <v>4.8435029999999997E-2</v>
      </c>
      <c r="AM379" s="9">
        <v>7.6253499000000002E-2</v>
      </c>
      <c r="AN379" s="9">
        <v>5.3153109999999996E-3</v>
      </c>
      <c r="AO379" s="9">
        <v>6.6088520000000001E-3</v>
      </c>
      <c r="AP379" s="9">
        <v>1.441573E-2</v>
      </c>
      <c r="AQ379" s="9">
        <v>2.7046885E-2</v>
      </c>
      <c r="AR379" s="10">
        <v>6.2227289999999998E-3</v>
      </c>
    </row>
    <row r="380" spans="1:44" hidden="1" outlineLevel="1" x14ac:dyDescent="0.25">
      <c r="A380" s="52" t="s">
        <v>1238</v>
      </c>
      <c r="B380" s="20" t="str">
        <f>IFERROR(VLOOKUP(LEFT($A380,6),Data!$A:$F,2,FALSE),"")</f>
        <v>БЕ Сибирь</v>
      </c>
      <c r="C380" s="4" t="str">
        <f>IFERROR(VLOOKUP(LEFT($A380,6),Data!$A:$F,4,FALSE),"")</f>
        <v>Доктор Столетов</v>
      </c>
      <c r="D380" s="4" t="str">
        <f>IFERROR(VLOOKUP(LEFT($A380,6),Data!$A:$F,5,FALSE),"")</f>
        <v>ТЦ</v>
      </c>
      <c r="E380" s="4" t="str">
        <f>IFERROR(VLOOKUP(LEFT($A380,6),Data!$A:$F,8,FALSE),"")</f>
        <v/>
      </c>
      <c r="F380" s="4" t="str">
        <f>IFERROR(VLOOKUP(LEFT($A380,6),Data!$A:$F,7,FALSE),"")</f>
        <v/>
      </c>
      <c r="G380" s="4" t="str">
        <f>IFERROR(VLOOKUP(LEFT($A380,6),Data!$A:$F,6,FALSE),"")</f>
        <v>ОФТ</v>
      </c>
      <c r="H380" s="4" t="str">
        <f>IFERROR(VLOOKUP(LEFT($A380,6),Data!$A:$F,9,FALSE),"")</f>
        <v/>
      </c>
      <c r="I380" s="21" t="str">
        <f>IFERROR(VLOOKUP(LEFT($A380,6),Data!$A:$F,10,FALSE),"")</f>
        <v/>
      </c>
      <c r="J380" s="6" t="str">
        <f>IFERROR(VLOOKUP(LEFT($A380,6),Data!$A:$F,13,FALSE),"")</f>
        <v/>
      </c>
      <c r="K380" s="21" t="str">
        <f>IFERROR(VLOOKUP(LEFT($A380,6),Data!$A:$F,14,FALSE),"")</f>
        <v/>
      </c>
      <c r="L380" s="6">
        <v>1</v>
      </c>
      <c r="M380" s="4">
        <v>32928754.469999999</v>
      </c>
      <c r="N380" s="4">
        <v>92230</v>
      </c>
      <c r="O380" s="4">
        <f t="shared" si="5"/>
        <v>357.02867255773606</v>
      </c>
      <c r="P380" s="56">
        <v>35</v>
      </c>
      <c r="Q380" s="27">
        <v>0.48917591231250779</v>
      </c>
      <c r="R380" s="28">
        <v>0.34583767559200113</v>
      </c>
      <c r="S380" s="29">
        <v>0.16498641209549109</v>
      </c>
      <c r="T380" s="8">
        <v>3.6372739000000001E-2</v>
      </c>
      <c r="U380" s="9">
        <v>5.3888369999999996E-3</v>
      </c>
      <c r="V380" s="9">
        <v>5.6354789999999997E-3</v>
      </c>
      <c r="W380" s="9">
        <v>5.9237559999999996E-3</v>
      </c>
      <c r="X380" s="9">
        <v>1.1852003999999999E-2</v>
      </c>
      <c r="Y380" s="9">
        <v>2.3630365E-2</v>
      </c>
      <c r="Z380" s="9">
        <v>9.1660000000000005E-3</v>
      </c>
      <c r="AA380" s="9">
        <v>2.2051355000000002E-2</v>
      </c>
      <c r="AB380" s="9">
        <v>5.1116386999999999E-2</v>
      </c>
      <c r="AC380" s="9">
        <v>3.0805062000000001E-2</v>
      </c>
      <c r="AD380" s="9">
        <v>9.1732681999999996E-2</v>
      </c>
      <c r="AE380" s="9">
        <v>4.8001376999999998E-2</v>
      </c>
      <c r="AF380" s="9">
        <v>5.3310359000000002E-2</v>
      </c>
      <c r="AG380" s="9">
        <v>2.2449396E-2</v>
      </c>
      <c r="AH380" s="9">
        <v>1.5010163999999999E-2</v>
      </c>
      <c r="AI380" s="9">
        <v>0.17278310599999999</v>
      </c>
      <c r="AJ380" s="9">
        <v>3.6818580000000001E-3</v>
      </c>
      <c r="AK380" s="9">
        <v>0.119744166</v>
      </c>
      <c r="AL380" s="9">
        <v>0.107082211</v>
      </c>
      <c r="AM380" s="9">
        <v>0.101938499</v>
      </c>
      <c r="AN380" s="9">
        <v>7.9278419999999992E-3</v>
      </c>
      <c r="AO380" s="9">
        <v>2.494404E-3</v>
      </c>
      <c r="AP380" s="9">
        <v>9.6917349999999999E-3</v>
      </c>
      <c r="AQ380" s="9">
        <v>3.1722057999999997E-2</v>
      </c>
      <c r="AR380" s="10">
        <v>1.0488157999999999E-2</v>
      </c>
    </row>
    <row r="381" spans="1:44" hidden="1" outlineLevel="1" x14ac:dyDescent="0.25">
      <c r="A381" s="52" t="s">
        <v>1292</v>
      </c>
      <c r="B381" s="20" t="str">
        <f>IFERROR(VLOOKUP(LEFT($A381,6),Data!$A:$F,2,FALSE),"")</f>
        <v>БЕ Сибирь</v>
      </c>
      <c r="C381" s="4" t="str">
        <f>IFERROR(VLOOKUP(LEFT($A381,6),Data!$A:$F,4,FALSE),"")</f>
        <v>Доктор Столетов</v>
      </c>
      <c r="D381" s="4" t="str">
        <f>IFERROR(VLOOKUP(LEFT($A381,6),Data!$A:$F,5,FALSE),"")</f>
        <v>ТЦ</v>
      </c>
      <c r="E381" s="4" t="str">
        <f>IFERROR(VLOOKUP(LEFT($A381,6),Data!$A:$F,8,FALSE),"")</f>
        <v/>
      </c>
      <c r="F381" s="4" t="str">
        <f>IFERROR(VLOOKUP(LEFT($A381,6),Data!$A:$F,7,FALSE),"")</f>
        <v/>
      </c>
      <c r="G381" s="4" t="str">
        <f>IFERROR(VLOOKUP(LEFT($A381,6),Data!$A:$F,6,FALSE),"")</f>
        <v>ОФТ</v>
      </c>
      <c r="H381" s="4" t="str">
        <f>IFERROR(VLOOKUP(LEFT($A381,6),Data!$A:$F,9,FALSE),"")</f>
        <v/>
      </c>
      <c r="I381" s="21" t="str">
        <f>IFERROR(VLOOKUP(LEFT($A381,6),Data!$A:$F,10,FALSE),"")</f>
        <v/>
      </c>
      <c r="J381" s="6" t="str">
        <f>IFERROR(VLOOKUP(LEFT($A381,6),Data!$A:$F,13,FALSE),"")</f>
        <v/>
      </c>
      <c r="K381" s="21" t="str">
        <f>IFERROR(VLOOKUP(LEFT($A381,6),Data!$A:$F,14,FALSE),"")</f>
        <v/>
      </c>
      <c r="L381" s="6">
        <v>1</v>
      </c>
      <c r="M381" s="4">
        <v>42881066.039999999</v>
      </c>
      <c r="N381" s="4">
        <v>126798</v>
      </c>
      <c r="O381" s="4">
        <f t="shared" si="5"/>
        <v>338.18408839256136</v>
      </c>
      <c r="P381" s="56">
        <v>48.6</v>
      </c>
      <c r="Q381" s="27">
        <v>0.44044506785874371</v>
      </c>
      <c r="R381" s="28">
        <v>0.3888734289497271</v>
      </c>
      <c r="S381" s="29">
        <v>0.17068150319152919</v>
      </c>
      <c r="T381" s="8">
        <v>5.6542627999999998E-2</v>
      </c>
      <c r="U381" s="9">
        <v>8.5022399999999995E-3</v>
      </c>
      <c r="V381" s="9">
        <v>6.911029E-3</v>
      </c>
      <c r="W381" s="9">
        <v>8.4647650000000008E-3</v>
      </c>
      <c r="X381" s="9">
        <v>1.3128318E-2</v>
      </c>
      <c r="Y381" s="9">
        <v>3.1504469E-2</v>
      </c>
      <c r="Z381" s="9">
        <v>1.0029335E-2</v>
      </c>
      <c r="AA381" s="9">
        <v>2.6055930000000001E-2</v>
      </c>
      <c r="AB381" s="9">
        <v>5.2230091999999999E-2</v>
      </c>
      <c r="AC381" s="9">
        <v>3.8814161999999999E-2</v>
      </c>
      <c r="AD381" s="9">
        <v>0.111392768</v>
      </c>
      <c r="AE381" s="9">
        <v>5.5703603999999997E-2</v>
      </c>
      <c r="AF381" s="9">
        <v>5.7603008999999997E-2</v>
      </c>
      <c r="AG381" s="9">
        <v>2.4514589E-2</v>
      </c>
      <c r="AH381" s="9">
        <v>1.8104314999999999E-2</v>
      </c>
      <c r="AI381" s="9">
        <v>0.222920177</v>
      </c>
      <c r="AJ381" s="9">
        <v>3.9358420000000002E-3</v>
      </c>
      <c r="AK381" s="9">
        <v>9.3219921999999997E-2</v>
      </c>
      <c r="AL381" s="9">
        <v>3.3708604000000003E-2</v>
      </c>
      <c r="AM381" s="9">
        <v>6.3448737000000005E-2</v>
      </c>
      <c r="AN381" s="9">
        <v>5.7505610000000004E-3</v>
      </c>
      <c r="AO381" s="9">
        <v>3.4278920000000001E-3</v>
      </c>
      <c r="AP381" s="9">
        <v>1.4864476999999999E-2</v>
      </c>
      <c r="AQ381" s="9">
        <v>3.1993417000000003E-2</v>
      </c>
      <c r="AR381" s="10">
        <v>7.2291170000000002E-3</v>
      </c>
    </row>
    <row r="382" spans="1:44" hidden="1" outlineLevel="1" x14ac:dyDescent="0.25">
      <c r="A382" s="52" t="s">
        <v>1596</v>
      </c>
      <c r="B382" s="20" t="str">
        <f>IFERROR(VLOOKUP(LEFT($A382,6),Data!$A:$F,2,FALSE),"")</f>
        <v>БЕ Юг</v>
      </c>
      <c r="C382" s="4" t="str">
        <f>IFERROR(VLOOKUP(LEFT($A382,6),Data!$A:$F,4,FALSE),"")</f>
        <v>Доктор Столетов</v>
      </c>
      <c r="D382" s="4" t="str">
        <f>IFERROR(VLOOKUP(LEFT($A382,6),Data!$A:$F,5,FALSE),"")</f>
        <v>Другое</v>
      </c>
      <c r="E382" s="4" t="str">
        <f>IFERROR(VLOOKUP(LEFT($A382,6),Data!$A:$F,8,FALSE),"")</f>
        <v/>
      </c>
      <c r="F382" s="4" t="str">
        <f>IFERROR(VLOOKUP(LEFT($A382,6),Data!$A:$F,7,FALSE),"")</f>
        <v/>
      </c>
      <c r="G382" s="4" t="str">
        <f>IFERROR(VLOOKUP(LEFT($A382,6),Data!$A:$F,6,FALSE),"")</f>
        <v>ОФТ</v>
      </c>
      <c r="H382" s="4" t="str">
        <f>IFERROR(VLOOKUP(LEFT($A382,6),Data!$A:$F,9,FALSE),"")</f>
        <v/>
      </c>
      <c r="I382" s="21" t="str">
        <f>IFERROR(VLOOKUP(LEFT($A382,6),Data!$A:$F,10,FALSE),"")</f>
        <v/>
      </c>
      <c r="J382" s="6" t="str">
        <f>IFERROR(VLOOKUP(LEFT($A382,6),Data!$A:$F,13,FALSE),"")</f>
        <v/>
      </c>
      <c r="K382" s="21" t="str">
        <f>IFERROR(VLOOKUP(LEFT($A382,6),Data!$A:$F,14,FALSE),"")</f>
        <v/>
      </c>
      <c r="L382" s="6">
        <v>1</v>
      </c>
      <c r="M382" s="4">
        <v>40007221.670000002</v>
      </c>
      <c r="N382" s="4">
        <v>101451</v>
      </c>
      <c r="O382" s="4">
        <f t="shared" si="5"/>
        <v>394.35019536525022</v>
      </c>
      <c r="P382" s="56">
        <v>38.5</v>
      </c>
      <c r="Q382" s="27">
        <v>0.48820246941797829</v>
      </c>
      <c r="R382" s="28">
        <v>0.37373830045851969</v>
      </c>
      <c r="S382" s="29">
        <v>0.13805923012350199</v>
      </c>
      <c r="T382" s="8">
        <v>1.5831977000000001E-2</v>
      </c>
      <c r="U382" s="9">
        <v>1.549913E-3</v>
      </c>
      <c r="V382" s="9">
        <v>5.8600249999999996E-3</v>
      </c>
      <c r="W382" s="9">
        <v>2.6272270000000002E-3</v>
      </c>
      <c r="X382" s="9">
        <v>1.1038648999999999E-2</v>
      </c>
      <c r="Y382" s="9">
        <v>4.4423944E-2</v>
      </c>
      <c r="Z382" s="9">
        <v>8.4320760000000002E-3</v>
      </c>
      <c r="AA382" s="9">
        <v>1.5425674E-2</v>
      </c>
      <c r="AB382" s="9">
        <v>1.5862112000000001E-2</v>
      </c>
      <c r="AC382" s="9">
        <v>1.5137111E-2</v>
      </c>
      <c r="AD382" s="9">
        <v>0.13220754800000001</v>
      </c>
      <c r="AE382" s="9">
        <v>4.1956071999999997E-2</v>
      </c>
      <c r="AF382" s="9">
        <v>5.9142395E-2</v>
      </c>
      <c r="AG382" s="9">
        <v>2.0905571000000001E-2</v>
      </c>
      <c r="AH382" s="9">
        <v>1.7386202E-2</v>
      </c>
      <c r="AI382" s="9">
        <v>0.24023048299999999</v>
      </c>
      <c r="AJ382" s="9">
        <v>5.5659890000000004E-3</v>
      </c>
      <c r="AK382" s="9">
        <v>5.4005259E-2</v>
      </c>
      <c r="AL382" s="9">
        <v>7.8762786000000001E-2</v>
      </c>
      <c r="AM382" s="9">
        <v>0.14278138000000001</v>
      </c>
      <c r="AN382" s="9">
        <v>1.5574709000000001E-2</v>
      </c>
      <c r="AO382" s="9">
        <v>6.6813599999999995E-4</v>
      </c>
      <c r="AP382" s="9">
        <v>1.2643385E-2</v>
      </c>
      <c r="AQ382" s="9">
        <v>2.7409731E-2</v>
      </c>
      <c r="AR382" s="10">
        <v>1.4571648E-2</v>
      </c>
    </row>
    <row r="383" spans="1:44" hidden="1" outlineLevel="1" x14ac:dyDescent="0.25">
      <c r="A383" s="52" t="s">
        <v>1608</v>
      </c>
      <c r="B383" s="20" t="str">
        <f>IFERROR(VLOOKUP(LEFT($A383,6),Data!$A:$F,2,FALSE),"")</f>
        <v>БЕ Сибирь</v>
      </c>
      <c r="C383" s="4" t="str">
        <f>IFERROR(VLOOKUP(LEFT($A383,6),Data!$A:$F,4,FALSE),"")</f>
        <v>Супераптека</v>
      </c>
      <c r="D383" s="4" t="str">
        <f>IFERROR(VLOOKUP(LEFT($A383,6),Data!$A:$F,5,FALSE),"")</f>
        <v>ТЦ</v>
      </c>
      <c r="E383" s="4" t="str">
        <f>IFERROR(VLOOKUP(LEFT($A383,6),Data!$A:$F,8,FALSE),"")</f>
        <v/>
      </c>
      <c r="F383" s="4" t="str">
        <f>IFERROR(VLOOKUP(LEFT($A383,6),Data!$A:$F,7,FALSE),"")</f>
        <v/>
      </c>
      <c r="G383" s="4" t="str">
        <f>IFERROR(VLOOKUP(LEFT($A383,6),Data!$A:$F,6,FALSE),"")</f>
        <v>ЗФТ</v>
      </c>
      <c r="H383" s="4" t="str">
        <f>IFERROR(VLOOKUP(LEFT($A383,6),Data!$A:$F,9,FALSE),"")</f>
        <v/>
      </c>
      <c r="I383" s="21" t="str">
        <f>IFERROR(VLOOKUP(LEFT($A383,6),Data!$A:$F,10,FALSE),"")</f>
        <v/>
      </c>
      <c r="J383" s="6" t="str">
        <f>IFERROR(VLOOKUP(LEFT($A383,6),Data!$A:$F,13,FALSE),"")</f>
        <v/>
      </c>
      <c r="K383" s="21" t="str">
        <f>IFERROR(VLOOKUP(LEFT($A383,6),Data!$A:$F,14,FALSE),"")</f>
        <v/>
      </c>
      <c r="L383" s="6">
        <v>1</v>
      </c>
      <c r="M383" s="4">
        <v>33298578.07</v>
      </c>
      <c r="N383" s="4">
        <v>78914</v>
      </c>
      <c r="O383" s="4">
        <f t="shared" si="5"/>
        <v>421.96033745596475</v>
      </c>
      <c r="P383" s="56">
        <v>45</v>
      </c>
      <c r="Q383" s="27">
        <v>0.50358012367512217</v>
      </c>
      <c r="R383" s="28">
        <v>0.34434020751870198</v>
      </c>
      <c r="S383" s="29">
        <v>0.1520796688061759</v>
      </c>
      <c r="T383" s="8">
        <v>5.1957820000000002E-2</v>
      </c>
      <c r="U383" s="9">
        <v>1.0536198E-2</v>
      </c>
      <c r="V383" s="9">
        <v>7.4524550000000002E-3</v>
      </c>
      <c r="W383" s="9">
        <v>6.4905479999999996E-3</v>
      </c>
      <c r="X383" s="9">
        <v>1.4453031999999999E-2</v>
      </c>
      <c r="Y383" s="9">
        <v>3.0209865999999998E-2</v>
      </c>
      <c r="Z383" s="9">
        <v>9.5586179999999996E-3</v>
      </c>
      <c r="AA383" s="9">
        <v>2.9441895999999999E-2</v>
      </c>
      <c r="AB383" s="9">
        <v>4.5888272000000001E-2</v>
      </c>
      <c r="AC383" s="9">
        <v>3.9289414000000002E-2</v>
      </c>
      <c r="AD383" s="9">
        <v>0.109766193</v>
      </c>
      <c r="AE383" s="9">
        <v>3.8639336000000003E-2</v>
      </c>
      <c r="AF383" s="9">
        <v>5.3896971000000002E-2</v>
      </c>
      <c r="AG383" s="9">
        <v>1.9997061E-2</v>
      </c>
      <c r="AH383" s="9">
        <v>1.5438706E-2</v>
      </c>
      <c r="AI383" s="9">
        <v>0.16964539000000001</v>
      </c>
      <c r="AJ383" s="9">
        <v>5.3236230000000004E-3</v>
      </c>
      <c r="AK383" s="9">
        <v>0.14212645099999999</v>
      </c>
      <c r="AL383" s="9">
        <v>7.6442982000000007E-2</v>
      </c>
      <c r="AM383" s="9">
        <v>6.8574176000000001E-2</v>
      </c>
      <c r="AN383" s="9">
        <v>5.0748199999999999E-3</v>
      </c>
      <c r="AO383" s="9">
        <v>2.912993E-3</v>
      </c>
      <c r="AP383" s="9">
        <v>1.1480371E-2</v>
      </c>
      <c r="AQ383" s="9">
        <v>2.8765735000000001E-2</v>
      </c>
      <c r="AR383" s="10">
        <v>6.6370730000000003E-3</v>
      </c>
    </row>
    <row r="384" spans="1:44" hidden="1" outlineLevel="1" x14ac:dyDescent="0.25">
      <c r="A384" s="52" t="s">
        <v>1610</v>
      </c>
      <c r="B384" s="20" t="str">
        <f>IFERROR(VLOOKUP(LEFT($A384,6),Data!$A:$F,2,FALSE),"")</f>
        <v>БЕ Сибирь</v>
      </c>
      <c r="C384" s="4" t="str">
        <f>IFERROR(VLOOKUP(LEFT($A384,6),Data!$A:$F,4,FALSE),"")</f>
        <v>Доктор Столетов</v>
      </c>
      <c r="D384" s="4" t="str">
        <f>IFERROR(VLOOKUP(LEFT($A384,6),Data!$A:$F,5,FALSE),"")</f>
        <v>ТЦ</v>
      </c>
      <c r="E384" s="4" t="str">
        <f>IFERROR(VLOOKUP(LEFT($A384,6),Data!$A:$F,8,FALSE),"")</f>
        <v/>
      </c>
      <c r="F384" s="4" t="str">
        <f>IFERROR(VLOOKUP(LEFT($A384,6),Data!$A:$F,7,FALSE),"")</f>
        <v/>
      </c>
      <c r="G384" s="4" t="str">
        <f>IFERROR(VLOOKUP(LEFT($A384,6),Data!$A:$F,6,FALSE),"")</f>
        <v>ОФТ</v>
      </c>
      <c r="H384" s="4" t="str">
        <f>IFERROR(VLOOKUP(LEFT($A384,6),Data!$A:$F,9,FALSE),"")</f>
        <v/>
      </c>
      <c r="I384" s="21" t="str">
        <f>IFERROR(VLOOKUP(LEFT($A384,6),Data!$A:$F,10,FALSE),"")</f>
        <v/>
      </c>
      <c r="J384" s="6" t="str">
        <f>IFERROR(VLOOKUP(LEFT($A384,6),Data!$A:$F,13,FALSE),"")</f>
        <v/>
      </c>
      <c r="K384" s="21" t="str">
        <f>IFERROR(VLOOKUP(LEFT($A384,6),Data!$A:$F,14,FALSE),"")</f>
        <v/>
      </c>
      <c r="L384" s="6">
        <v>1</v>
      </c>
      <c r="M384" s="4">
        <v>35147015.630000003</v>
      </c>
      <c r="N384" s="4">
        <v>93652</v>
      </c>
      <c r="O384" s="4">
        <f t="shared" si="5"/>
        <v>375.29380717977193</v>
      </c>
      <c r="P384" s="56">
        <v>32</v>
      </c>
      <c r="Q384" s="27">
        <v>0.4832862900992736</v>
      </c>
      <c r="R384" s="28">
        <v>0.35683066425437349</v>
      </c>
      <c r="S384" s="29">
        <v>0.159883045646353</v>
      </c>
      <c r="T384" s="8">
        <v>4.5718136999999999E-2</v>
      </c>
      <c r="U384" s="9">
        <v>1.0903004000000001E-2</v>
      </c>
      <c r="V384" s="9">
        <v>5.5944360000000004E-3</v>
      </c>
      <c r="W384" s="9">
        <v>7.8278449999999999E-3</v>
      </c>
      <c r="X384" s="9">
        <v>1.339926E-2</v>
      </c>
      <c r="Y384" s="9">
        <v>3.2320757999999998E-2</v>
      </c>
      <c r="Z384" s="9">
        <v>1.1555973000000001E-2</v>
      </c>
      <c r="AA384" s="9">
        <v>2.8394946000000001E-2</v>
      </c>
      <c r="AB384" s="9">
        <v>5.4324764999999997E-2</v>
      </c>
      <c r="AC384" s="9">
        <v>3.7961397000000001E-2</v>
      </c>
      <c r="AD384" s="9">
        <v>0.105766372</v>
      </c>
      <c r="AE384" s="9">
        <v>4.8561503999999998E-2</v>
      </c>
      <c r="AF384" s="9">
        <v>5.7260367E-2</v>
      </c>
      <c r="AG384" s="9">
        <v>2.3959894999999998E-2</v>
      </c>
      <c r="AH384" s="9">
        <v>1.8253695E-2</v>
      </c>
      <c r="AI384" s="9">
        <v>0.186413628</v>
      </c>
      <c r="AJ384" s="9">
        <v>3.513033E-3</v>
      </c>
      <c r="AK384" s="9">
        <v>0.110161435</v>
      </c>
      <c r="AL384" s="9">
        <v>6.8866901999999994E-2</v>
      </c>
      <c r="AM384" s="9">
        <v>7.2482251999999997E-2</v>
      </c>
      <c r="AN384" s="9">
        <v>4.7211939999999997E-3</v>
      </c>
      <c r="AO384" s="9">
        <v>2.3044419999999999E-3</v>
      </c>
      <c r="AP384" s="9">
        <v>1.2616245E-2</v>
      </c>
      <c r="AQ384" s="9">
        <v>3.0194450000000001E-2</v>
      </c>
      <c r="AR384" s="10">
        <v>6.9240639999999997E-3</v>
      </c>
    </row>
    <row r="385" spans="1:44" hidden="1" outlineLevel="1" x14ac:dyDescent="0.25">
      <c r="A385" s="52" t="s">
        <v>1622</v>
      </c>
      <c r="B385" s="20" t="str">
        <f>IFERROR(VLOOKUP(LEFT($A385,6),Data!$A:$F,2,FALSE),"")</f>
        <v>БЕ Юг</v>
      </c>
      <c r="C385" s="4" t="str">
        <f>IFERROR(VLOOKUP(LEFT($A385,6),Data!$A:$F,4,FALSE),"")</f>
        <v>Доктор Столетов</v>
      </c>
      <c r="D385" s="4" t="str">
        <f>IFERROR(VLOOKUP(LEFT($A385,6),Data!$A:$F,5,FALSE),"")</f>
        <v>UN</v>
      </c>
      <c r="E385" s="4" t="str">
        <f>IFERROR(VLOOKUP(LEFT($A385,6),Data!$A:$F,8,FALSE),"")</f>
        <v/>
      </c>
      <c r="F385" s="4" t="str">
        <f>IFERROR(VLOOKUP(LEFT($A385,6),Data!$A:$F,7,FALSE),"")</f>
        <v/>
      </c>
      <c r="G385" s="4" t="str">
        <f>IFERROR(VLOOKUP(LEFT($A385,6),Data!$A:$F,6,FALSE),"")</f>
        <v>ОФТ</v>
      </c>
      <c r="H385" s="4" t="str">
        <f>IFERROR(VLOOKUP(LEFT($A385,6),Data!$A:$F,9,FALSE),"")</f>
        <v/>
      </c>
      <c r="I385" s="21" t="str">
        <f>IFERROR(VLOOKUP(LEFT($A385,6),Data!$A:$F,10,FALSE),"")</f>
        <v/>
      </c>
      <c r="J385" s="6" t="str">
        <f>IFERROR(VLOOKUP(LEFT($A385,6),Data!$A:$F,13,FALSE),"")</f>
        <v/>
      </c>
      <c r="K385" s="21" t="str">
        <f>IFERROR(VLOOKUP(LEFT($A385,6),Data!$A:$F,14,FALSE),"")</f>
        <v/>
      </c>
      <c r="L385" s="6">
        <v>1</v>
      </c>
      <c r="M385" s="4">
        <v>54796489.159999996</v>
      </c>
      <c r="N385" s="4">
        <v>141461</v>
      </c>
      <c r="O385" s="4">
        <f t="shared" si="5"/>
        <v>387.36110419126118</v>
      </c>
      <c r="P385" s="56">
        <v>71.2</v>
      </c>
      <c r="Q385" s="27">
        <v>0.49216074429511392</v>
      </c>
      <c r="R385" s="28">
        <v>0.3730953610698145</v>
      </c>
      <c r="S385" s="29">
        <v>0.1347438946350715</v>
      </c>
      <c r="T385" s="8">
        <v>2.1225404999999999E-2</v>
      </c>
      <c r="U385" s="9">
        <v>2.9333749999999998E-3</v>
      </c>
      <c r="V385" s="9">
        <v>7.7844460000000004E-3</v>
      </c>
      <c r="W385" s="9">
        <v>3.2486009999999998E-3</v>
      </c>
      <c r="X385" s="9">
        <v>1.4524013000000001E-2</v>
      </c>
      <c r="Y385" s="9">
        <v>3.4399573000000003E-2</v>
      </c>
      <c r="Z385" s="9">
        <v>7.5838320000000004E-3</v>
      </c>
      <c r="AA385" s="9">
        <v>2.4129432999999999E-2</v>
      </c>
      <c r="AB385" s="9">
        <v>2.1325316E-2</v>
      </c>
      <c r="AC385" s="9">
        <v>2.0428554000000002E-2</v>
      </c>
      <c r="AD385" s="9">
        <v>0.122314886</v>
      </c>
      <c r="AE385" s="9">
        <v>4.2685282999999997E-2</v>
      </c>
      <c r="AF385" s="9">
        <v>5.0914814000000003E-2</v>
      </c>
      <c r="AG385" s="9">
        <v>2.0294576000000002E-2</v>
      </c>
      <c r="AH385" s="9">
        <v>1.8029571000000001E-2</v>
      </c>
      <c r="AI385" s="9">
        <v>0.19874935499999999</v>
      </c>
      <c r="AJ385" s="9">
        <v>6.6576669999999999E-3</v>
      </c>
      <c r="AK385" s="9">
        <v>7.1656822999999994E-2</v>
      </c>
      <c r="AL385" s="9">
        <v>8.5539362999999993E-2</v>
      </c>
      <c r="AM385" s="9">
        <v>0.145515488</v>
      </c>
      <c r="AN385" s="9">
        <v>1.8509013000000001E-2</v>
      </c>
      <c r="AO385" s="9">
        <v>1.4228240000000001E-3</v>
      </c>
      <c r="AP385" s="9">
        <v>1.6023338000000002E-2</v>
      </c>
      <c r="AQ385" s="9">
        <v>2.9135596E-2</v>
      </c>
      <c r="AR385" s="10">
        <v>1.4968855999999999E-2</v>
      </c>
    </row>
    <row r="386" spans="1:44" hidden="1" outlineLevel="1" x14ac:dyDescent="0.25">
      <c r="A386" s="52" t="s">
        <v>1626</v>
      </c>
      <c r="B386" s="20" t="str">
        <f>IFERROR(VLOOKUP(LEFT($A386,6),Data!$A:$F,2,FALSE),"")</f>
        <v>БЕ Москва</v>
      </c>
      <c r="C386" s="4" t="str">
        <f>IFERROR(VLOOKUP(LEFT($A386,6),Data!$A:$F,4,FALSE),"")</f>
        <v>Доктор Столетов</v>
      </c>
      <c r="D386" s="4" t="str">
        <f>IFERROR(VLOOKUP(LEFT($A386,6),Data!$A:$F,5,FALSE),"")</f>
        <v>ТЦ</v>
      </c>
      <c r="E386" s="4" t="str">
        <f>IFERROR(VLOOKUP(LEFT($A386,6),Data!$A:$F,8,FALSE),"")</f>
        <v/>
      </c>
      <c r="F386" s="4" t="str">
        <f>IFERROR(VLOOKUP(LEFT($A386,6),Data!$A:$F,7,FALSE),"")</f>
        <v/>
      </c>
      <c r="G386" s="4" t="str">
        <f>IFERROR(VLOOKUP(LEFT($A386,6),Data!$A:$F,6,FALSE),"")</f>
        <v>ОФТ</v>
      </c>
      <c r="H386" s="4" t="str">
        <f>IFERROR(VLOOKUP(LEFT($A386,6),Data!$A:$F,9,FALSE),"")</f>
        <v/>
      </c>
      <c r="I386" s="21" t="str">
        <f>IFERROR(VLOOKUP(LEFT($A386,6),Data!$A:$F,10,FALSE),"")</f>
        <v/>
      </c>
      <c r="J386" s="6" t="str">
        <f>IFERROR(VLOOKUP(LEFT($A386,6),Data!$A:$F,13,FALSE),"")</f>
        <v/>
      </c>
      <c r="K386" s="21" t="str">
        <f>IFERROR(VLOOKUP(LEFT($A386,6),Data!$A:$F,14,FALSE),"")</f>
        <v/>
      </c>
      <c r="L386" s="6">
        <v>1</v>
      </c>
      <c r="M386" s="4">
        <v>54290169.960000001</v>
      </c>
      <c r="N386" s="4">
        <v>139316</v>
      </c>
      <c r="O386" s="4">
        <f t="shared" si="5"/>
        <v>389.69084642108589</v>
      </c>
      <c r="P386" s="56">
        <v>66</v>
      </c>
      <c r="Q386" s="27">
        <v>0.46193267738763161</v>
      </c>
      <c r="R386" s="28">
        <v>0.36356834302276347</v>
      </c>
      <c r="S386" s="29">
        <v>0.174498979589605</v>
      </c>
      <c r="T386" s="8">
        <v>4.3913396E-2</v>
      </c>
      <c r="U386" s="9">
        <v>7.0054540000000004E-3</v>
      </c>
      <c r="V386" s="9">
        <v>7.0662729999999997E-3</v>
      </c>
      <c r="W386" s="9">
        <v>4.1324040000000001E-3</v>
      </c>
      <c r="X386" s="9">
        <v>1.1462958000000001E-2</v>
      </c>
      <c r="Y386" s="9">
        <v>3.3849478000000002E-2</v>
      </c>
      <c r="Z386" s="9">
        <v>1.0150351E-2</v>
      </c>
      <c r="AA386" s="9">
        <v>2.4990143999999999E-2</v>
      </c>
      <c r="AB386" s="9">
        <v>3.5169064999999999E-2</v>
      </c>
      <c r="AC386" s="9">
        <v>4.2884337000000002E-2</v>
      </c>
      <c r="AD386" s="9">
        <v>0.114995416</v>
      </c>
      <c r="AE386" s="9">
        <v>5.5452077000000002E-2</v>
      </c>
      <c r="AF386" s="9">
        <v>5.9272801999999999E-2</v>
      </c>
      <c r="AG386" s="9">
        <v>1.9371455999999999E-2</v>
      </c>
      <c r="AH386" s="9">
        <v>1.8104734000000001E-2</v>
      </c>
      <c r="AI386" s="9">
        <v>0.20667592800000001</v>
      </c>
      <c r="AJ386" s="9">
        <v>4.0310169999999996E-3</v>
      </c>
      <c r="AK386" s="9">
        <v>9.7403122999999994E-2</v>
      </c>
      <c r="AL386" s="9">
        <v>5.8998175E-2</v>
      </c>
      <c r="AM386" s="9">
        <v>7.8864449000000003E-2</v>
      </c>
      <c r="AN386" s="9">
        <v>7.3284999999999999E-3</v>
      </c>
      <c r="AO386" s="9">
        <v>6.1292689999999997E-3</v>
      </c>
      <c r="AP386" s="9">
        <v>1.2906571E-2</v>
      </c>
      <c r="AQ386" s="9">
        <v>3.3369094000000002E-2</v>
      </c>
      <c r="AR386" s="10">
        <v>6.4735280000000001E-3</v>
      </c>
    </row>
    <row r="387" spans="1:44" hidden="1" outlineLevel="1" x14ac:dyDescent="0.25">
      <c r="A387" s="52" t="s">
        <v>1680</v>
      </c>
      <c r="B387" s="20" t="str">
        <f>IFERROR(VLOOKUP(LEFT($A387,6),Data!$A:$F,2,FALSE),"")</f>
        <v>БЕ Москва</v>
      </c>
      <c r="C387" s="4" t="str">
        <f>IFERROR(VLOOKUP(LEFT($A387,6),Data!$A:$F,4,FALSE),"")</f>
        <v>Супераптека</v>
      </c>
      <c r="D387" s="4" t="str">
        <f>IFERROR(VLOOKUP(LEFT($A387,6),Data!$A:$F,5,FALSE),"")</f>
        <v>ТЦ</v>
      </c>
      <c r="E387" s="4" t="str">
        <f>IFERROR(VLOOKUP(LEFT($A387,6),Data!$A:$F,8,FALSE),"")</f>
        <v/>
      </c>
      <c r="F387" s="4" t="str">
        <f>IFERROR(VLOOKUP(LEFT($A387,6),Data!$A:$F,7,FALSE),"")</f>
        <v/>
      </c>
      <c r="G387" s="4" t="str">
        <f>IFERROR(VLOOKUP(LEFT($A387,6),Data!$A:$F,6,FALSE),"")</f>
        <v>ОФТ</v>
      </c>
      <c r="H387" s="4" t="str">
        <f>IFERROR(VLOOKUP(LEFT($A387,6),Data!$A:$F,9,FALSE),"")</f>
        <v/>
      </c>
      <c r="I387" s="21" t="str">
        <f>IFERROR(VLOOKUP(LEFT($A387,6),Data!$A:$F,10,FALSE),"")</f>
        <v/>
      </c>
      <c r="J387" s="6" t="str">
        <f>IFERROR(VLOOKUP(LEFT($A387,6),Data!$A:$F,13,FALSE),"")</f>
        <v/>
      </c>
      <c r="K387" s="21" t="str">
        <f>IFERROR(VLOOKUP(LEFT($A387,6),Data!$A:$F,14,FALSE),"")</f>
        <v/>
      </c>
      <c r="L387" s="6">
        <v>1</v>
      </c>
      <c r="M387" s="4">
        <v>35907999.68</v>
      </c>
      <c r="N387" s="4">
        <v>80415</v>
      </c>
      <c r="O387" s="4">
        <f t="shared" si="5"/>
        <v>446.53360293477584</v>
      </c>
      <c r="P387" s="56">
        <v>29.4</v>
      </c>
      <c r="Q387" s="27">
        <v>0.51150020240794836</v>
      </c>
      <c r="R387" s="28">
        <v>0.33479545732439792</v>
      </c>
      <c r="S387" s="29">
        <v>0.1537043402676537</v>
      </c>
      <c r="T387" s="8">
        <v>6.1295189E-2</v>
      </c>
      <c r="U387" s="9">
        <v>1.0585157E-2</v>
      </c>
      <c r="V387" s="9">
        <v>9.892316E-3</v>
      </c>
      <c r="W387" s="9">
        <v>5.9228420000000002E-3</v>
      </c>
      <c r="X387" s="9">
        <v>1.7571216000000001E-2</v>
      </c>
      <c r="Y387" s="9">
        <v>3.2959523999999997E-2</v>
      </c>
      <c r="Z387" s="9">
        <v>9.1830030000000003E-3</v>
      </c>
      <c r="AA387" s="9">
        <v>2.3843354000000001E-2</v>
      </c>
      <c r="AB387" s="9">
        <v>3.0214839E-2</v>
      </c>
      <c r="AC387" s="9">
        <v>4.0879112000000002E-2</v>
      </c>
      <c r="AD387" s="9">
        <v>0.105862862</v>
      </c>
      <c r="AE387" s="9">
        <v>3.4771212000000003E-2</v>
      </c>
      <c r="AF387" s="9">
        <v>5.5060432999999999E-2</v>
      </c>
      <c r="AG387" s="9">
        <v>1.8906723E-2</v>
      </c>
      <c r="AH387" s="9">
        <v>1.7616328000000001E-2</v>
      </c>
      <c r="AI387" s="9">
        <v>0.17680982100000001</v>
      </c>
      <c r="AJ387" s="9">
        <v>1.0924919E-2</v>
      </c>
      <c r="AK387" s="9">
        <v>0.10814794599999999</v>
      </c>
      <c r="AL387" s="9">
        <v>7.1268345999999996E-2</v>
      </c>
      <c r="AM387" s="9">
        <v>9.2844135999999994E-2</v>
      </c>
      <c r="AN387" s="9">
        <v>9.2730629999999998E-3</v>
      </c>
      <c r="AO387" s="9">
        <v>6.8065870000000002E-3</v>
      </c>
      <c r="AP387" s="9">
        <v>1.6180849000000001E-2</v>
      </c>
      <c r="AQ387" s="9">
        <v>2.6294441000000002E-2</v>
      </c>
      <c r="AR387" s="10">
        <v>6.8857830000000004E-3</v>
      </c>
    </row>
    <row r="388" spans="1:44" hidden="1" outlineLevel="1" x14ac:dyDescent="0.25">
      <c r="A388" s="52" t="s">
        <v>1738</v>
      </c>
      <c r="B388" s="20" t="str">
        <f>IFERROR(VLOOKUP(LEFT($A388,6),Data!$A:$F,2,FALSE),"")</f>
        <v>БЕ Москва</v>
      </c>
      <c r="C388" s="4" t="str">
        <f>IFERROR(VLOOKUP(LEFT($A388,6),Data!$A:$F,4,FALSE),"")</f>
        <v>Доктор Столетов</v>
      </c>
      <c r="D388" s="4" t="str">
        <f>IFERROR(VLOOKUP(LEFT($A388,6),Data!$A:$F,5,FALSE),"")</f>
        <v>Прикассовая зона</v>
      </c>
      <c r="E388" s="4" t="str">
        <f>IFERROR(VLOOKUP(LEFT($A388,6),Data!$A:$F,8,FALSE),"")</f>
        <v/>
      </c>
      <c r="F388" s="4" t="str">
        <f>IFERROR(VLOOKUP(LEFT($A388,6),Data!$A:$F,7,FALSE),"")</f>
        <v/>
      </c>
      <c r="G388" s="4" t="str">
        <f>IFERROR(VLOOKUP(LEFT($A388,6),Data!$A:$F,6,FALSE),"")</f>
        <v>ОФТ</v>
      </c>
      <c r="H388" s="4" t="str">
        <f>IFERROR(VLOOKUP(LEFT($A388,6),Data!$A:$F,9,FALSE),"")</f>
        <v/>
      </c>
      <c r="I388" s="21" t="str">
        <f>IFERROR(VLOOKUP(LEFT($A388,6),Data!$A:$F,10,FALSE),"")</f>
        <v/>
      </c>
      <c r="J388" s="6" t="str">
        <f>IFERROR(VLOOKUP(LEFT($A388,6),Data!$A:$F,13,FALSE),"")</f>
        <v/>
      </c>
      <c r="K388" s="21" t="str">
        <f>IFERROR(VLOOKUP(LEFT($A388,6),Data!$A:$F,14,FALSE),"")</f>
        <v/>
      </c>
      <c r="L388" s="6">
        <v>1</v>
      </c>
      <c r="M388" s="4">
        <v>40454444.950000003</v>
      </c>
      <c r="N388" s="4">
        <v>102818</v>
      </c>
      <c r="O388" s="4">
        <f t="shared" ref="O388:O451" si="6">M388/N388</f>
        <v>393.45683586531544</v>
      </c>
      <c r="P388" s="56">
        <v>42.7</v>
      </c>
      <c r="Q388" s="27">
        <v>0.49719857926219291</v>
      </c>
      <c r="R388" s="28">
        <v>0.33484109611652269</v>
      </c>
      <c r="S388" s="29">
        <v>0.16796032462128441</v>
      </c>
      <c r="T388" s="8">
        <v>7.4563462999999996E-2</v>
      </c>
      <c r="U388" s="9">
        <v>1.1080036999999999E-2</v>
      </c>
      <c r="V388" s="9">
        <v>6.2878279999999996E-3</v>
      </c>
      <c r="W388" s="9">
        <v>7.014508E-3</v>
      </c>
      <c r="X388" s="9">
        <v>1.2727363E-2</v>
      </c>
      <c r="Y388" s="9">
        <v>4.3771213000000003E-2</v>
      </c>
      <c r="Z388" s="9">
        <v>1.314383E-2</v>
      </c>
      <c r="AA388" s="9">
        <v>2.7119924E-2</v>
      </c>
      <c r="AB388" s="9">
        <v>2.8425651E-2</v>
      </c>
      <c r="AC388" s="9">
        <v>4.4453709000000001E-2</v>
      </c>
      <c r="AD388" s="9">
        <v>0.116060447</v>
      </c>
      <c r="AE388" s="9">
        <v>5.4009846E-2</v>
      </c>
      <c r="AF388" s="9">
        <v>5.8639822000000001E-2</v>
      </c>
      <c r="AG388" s="9">
        <v>2.2975186000000002E-2</v>
      </c>
      <c r="AH388" s="9">
        <v>1.7278426E-2</v>
      </c>
      <c r="AI388" s="9">
        <v>0.188243568</v>
      </c>
      <c r="AJ388" s="9">
        <v>3.4950300000000001E-3</v>
      </c>
      <c r="AK388" s="9">
        <v>9.8411470000000001E-2</v>
      </c>
      <c r="AL388" s="9">
        <v>5.4460095E-2</v>
      </c>
      <c r="AM388" s="9">
        <v>5.9502789E-2</v>
      </c>
      <c r="AN388" s="9">
        <v>5.2833990000000003E-3</v>
      </c>
      <c r="AO388" s="9">
        <v>2.8391639999999999E-3</v>
      </c>
      <c r="AP388" s="9">
        <v>1.4742687000000001E-2</v>
      </c>
      <c r="AQ388" s="9">
        <v>2.6801644999999999E-2</v>
      </c>
      <c r="AR388" s="10">
        <v>8.6689009999999997E-3</v>
      </c>
    </row>
    <row r="389" spans="1:44" hidden="1" outlineLevel="1" x14ac:dyDescent="0.25">
      <c r="A389" s="52" t="s">
        <v>1754</v>
      </c>
      <c r="B389" s="20" t="str">
        <f>IFERROR(VLOOKUP(LEFT($A389,6),Data!$A:$F,2,FALSE),"")</f>
        <v>БЕ Москва</v>
      </c>
      <c r="C389" s="4" t="str">
        <f>IFERROR(VLOOKUP(LEFT($A389,6),Data!$A:$F,4,FALSE),"")</f>
        <v>Доктор Столетов</v>
      </c>
      <c r="D389" s="4" t="str">
        <f>IFERROR(VLOOKUP(LEFT($A389,6),Data!$A:$F,5,FALSE),"")</f>
        <v>ТЦ</v>
      </c>
      <c r="E389" s="4" t="str">
        <f>IFERROR(VLOOKUP(LEFT($A389,6),Data!$A:$F,8,FALSE),"")</f>
        <v/>
      </c>
      <c r="F389" s="4" t="str">
        <f>IFERROR(VLOOKUP(LEFT($A389,6),Data!$A:$F,7,FALSE),"")</f>
        <v/>
      </c>
      <c r="G389" s="4" t="str">
        <f>IFERROR(VLOOKUP(LEFT($A389,6),Data!$A:$F,6,FALSE),"")</f>
        <v>ОФТ</v>
      </c>
      <c r="H389" s="4" t="str">
        <f>IFERROR(VLOOKUP(LEFT($A389,6),Data!$A:$F,9,FALSE),"")</f>
        <v/>
      </c>
      <c r="I389" s="21" t="str">
        <f>IFERROR(VLOOKUP(LEFT($A389,6),Data!$A:$F,10,FALSE),"")</f>
        <v/>
      </c>
      <c r="J389" s="6" t="str">
        <f>IFERROR(VLOOKUP(LEFT($A389,6),Data!$A:$F,13,FALSE),"")</f>
        <v/>
      </c>
      <c r="K389" s="21" t="str">
        <f>IFERROR(VLOOKUP(LEFT($A389,6),Data!$A:$F,14,FALSE),"")</f>
        <v/>
      </c>
      <c r="L389" s="6">
        <v>1</v>
      </c>
      <c r="M389" s="4">
        <v>62965475.420000002</v>
      </c>
      <c r="N389" s="4">
        <v>153208</v>
      </c>
      <c r="O389" s="4">
        <f t="shared" si="6"/>
        <v>410.98033666649263</v>
      </c>
      <c r="P389" s="56">
        <v>73.599999999999994</v>
      </c>
      <c r="Q389" s="27">
        <v>0.51505909357554713</v>
      </c>
      <c r="R389" s="28">
        <v>0.3267319388373609</v>
      </c>
      <c r="S389" s="29">
        <v>0.15820896758709191</v>
      </c>
      <c r="T389" s="8">
        <v>5.2441573999999998E-2</v>
      </c>
      <c r="U389" s="9">
        <v>8.3160700000000001E-3</v>
      </c>
      <c r="V389" s="9">
        <v>7.1099650000000002E-3</v>
      </c>
      <c r="W389" s="9">
        <v>5.1442440000000001E-3</v>
      </c>
      <c r="X389" s="9">
        <v>1.2069668E-2</v>
      </c>
      <c r="Y389" s="9">
        <v>3.9817179000000001E-2</v>
      </c>
      <c r="Z389" s="9">
        <v>9.3150260000000006E-3</v>
      </c>
      <c r="AA389" s="9">
        <v>2.8313100000000001E-2</v>
      </c>
      <c r="AB389" s="9">
        <v>3.8548900999999997E-2</v>
      </c>
      <c r="AC389" s="9">
        <v>3.2404181999999997E-2</v>
      </c>
      <c r="AD389" s="9">
        <v>9.8479162999999995E-2</v>
      </c>
      <c r="AE389" s="9">
        <v>4.8969985000000001E-2</v>
      </c>
      <c r="AF389" s="9">
        <v>5.6185111000000003E-2</v>
      </c>
      <c r="AG389" s="9">
        <v>2.0099787000000001E-2</v>
      </c>
      <c r="AH389" s="9">
        <v>1.9846235E-2</v>
      </c>
      <c r="AI389" s="9">
        <v>0.16730498899999999</v>
      </c>
      <c r="AJ389" s="9">
        <v>4.1772709999999998E-3</v>
      </c>
      <c r="AK389" s="9">
        <v>9.4371360000000001E-2</v>
      </c>
      <c r="AL389" s="9">
        <v>0.111495759</v>
      </c>
      <c r="AM389" s="9">
        <v>7.6035037E-2</v>
      </c>
      <c r="AN389" s="9">
        <v>6.7959730000000003E-3</v>
      </c>
      <c r="AO389" s="9">
        <v>2.4085880000000001E-3</v>
      </c>
      <c r="AP389" s="9">
        <v>1.5207188999999999E-2</v>
      </c>
      <c r="AQ389" s="9">
        <v>3.4040653999999997E-2</v>
      </c>
      <c r="AR389" s="10">
        <v>1.1102987E-2</v>
      </c>
    </row>
    <row r="390" spans="1:44" collapsed="1" x14ac:dyDescent="0.25">
      <c r="A390" s="51" t="s">
        <v>1985</v>
      </c>
      <c r="B390" s="45" t="str">
        <f>IFERROR(VLOOKUP(LEFT($A390,6),Data!$A:$F,2,FALSE),"")</f>
        <v/>
      </c>
      <c r="C390" s="46" t="str">
        <f>IFERROR(VLOOKUP(LEFT($A390,6),Data!$A:$F,4,FALSE),"")</f>
        <v/>
      </c>
      <c r="D390" s="46" t="str">
        <f>IFERROR(VLOOKUP(LEFT($A390,6),Data!$A:$F,5,FALSE),"")</f>
        <v/>
      </c>
      <c r="E390" s="46" t="str">
        <f>IFERROR(VLOOKUP(LEFT($A390,6),Data!$A:$F,8,FALSE),"")</f>
        <v/>
      </c>
      <c r="F390" s="46" t="str">
        <f>IFERROR(VLOOKUP(LEFT($A390,6),Data!$A:$F,7,FALSE),"")</f>
        <v/>
      </c>
      <c r="G390" s="46" t="str">
        <f>IFERROR(VLOOKUP(LEFT($A390,6),Data!$A:$F,6,FALSE),"")</f>
        <v/>
      </c>
      <c r="H390" s="46" t="str">
        <f>IFERROR(VLOOKUP(LEFT($A390,6),Data!$A:$F,9,FALSE),"")</f>
        <v/>
      </c>
      <c r="I390" s="47" t="str">
        <f>IFERROR(VLOOKUP(LEFT($A390,6),Data!$A:$F,10,FALSE),"")</f>
        <v/>
      </c>
      <c r="J390" s="17" t="str">
        <f>IFERROR(VLOOKUP(LEFT($A390,6),Data!$A:$F,13,FALSE),"")</f>
        <v/>
      </c>
      <c r="K390" s="47" t="str">
        <f>IFERROR(VLOOKUP(LEFT($A390,6),Data!$A:$F,14,FALSE),"")</f>
        <v/>
      </c>
      <c r="L390" s="17">
        <v>43</v>
      </c>
      <c r="M390" s="46">
        <v>20169453.912093017</v>
      </c>
      <c r="N390" s="46">
        <v>49370.023255813954</v>
      </c>
      <c r="O390" s="46">
        <f t="shared" si="6"/>
        <v>408.53644746294111</v>
      </c>
      <c r="P390" s="55">
        <v>46.810465116279076</v>
      </c>
      <c r="Q390" s="24">
        <v>0.50412141286822809</v>
      </c>
      <c r="R390" s="25">
        <v>0.33808539363899653</v>
      </c>
      <c r="S390" s="26">
        <v>0.1577931934927754</v>
      </c>
      <c r="T390" s="33">
        <v>6.0368168046511642E-2</v>
      </c>
      <c r="U390" s="34">
        <v>1.0646305767441862E-2</v>
      </c>
      <c r="V390" s="34">
        <v>7.6865856046511643E-3</v>
      </c>
      <c r="W390" s="34">
        <v>5.7770022325581392E-3</v>
      </c>
      <c r="X390" s="34">
        <v>1.7721229325581397E-2</v>
      </c>
      <c r="Y390" s="34">
        <v>3.332157886046512E-2</v>
      </c>
      <c r="Z390" s="34">
        <v>1.1699944930232558E-2</v>
      </c>
      <c r="AA390" s="34">
        <v>3.1049941488372097E-2</v>
      </c>
      <c r="AB390" s="34">
        <v>3.5307088511627907E-2</v>
      </c>
      <c r="AC390" s="34">
        <v>4.3507525790697672E-2</v>
      </c>
      <c r="AD390" s="34">
        <v>0.11635546806976747</v>
      </c>
      <c r="AE390" s="34">
        <v>4.6342275372093032E-2</v>
      </c>
      <c r="AF390" s="34">
        <v>5.8782706441860462E-2</v>
      </c>
      <c r="AG390" s="34">
        <v>2.1627844418604651E-2</v>
      </c>
      <c r="AH390" s="34">
        <v>1.9140971372093023E-2</v>
      </c>
      <c r="AI390" s="34">
        <v>0.19356769469767446</v>
      </c>
      <c r="AJ390" s="34">
        <v>5.4361378604651156E-3</v>
      </c>
      <c r="AK390" s="34">
        <v>9.8517349883720948E-2</v>
      </c>
      <c r="AL390" s="34">
        <v>4.3752576581395357E-2</v>
      </c>
      <c r="AM390" s="34">
        <v>7.1332948860465095E-2</v>
      </c>
      <c r="AN390" s="34">
        <v>6.8539528372093036E-3</v>
      </c>
      <c r="AO390" s="34">
        <v>5.3687975581395344E-3</v>
      </c>
      <c r="AP390" s="34">
        <v>1.3380899627906975E-2</v>
      </c>
      <c r="AQ390" s="34">
        <v>3.2172926744186051E-2</v>
      </c>
      <c r="AR390" s="35">
        <v>1.0282078860465116E-2</v>
      </c>
    </row>
    <row r="391" spans="1:44" hidden="1" outlineLevel="1" x14ac:dyDescent="0.25">
      <c r="A391" s="52" t="s">
        <v>181</v>
      </c>
      <c r="B391" s="20" t="str">
        <f>IFERROR(VLOOKUP(LEFT($A391,6),Data!$A:$F,2,FALSE),"")</f>
        <v>БЕ Москва</v>
      </c>
      <c r="C391" s="4" t="str">
        <f>IFERROR(VLOOKUP(LEFT($A391,6),Data!$A:$F,4,FALSE),"")</f>
        <v>Доктор Столетов</v>
      </c>
      <c r="D391" s="4" t="str">
        <f>IFERROR(VLOOKUP(LEFT($A391,6),Data!$A:$F,5,FALSE),"")</f>
        <v>ТЦ</v>
      </c>
      <c r="E391" s="4" t="str">
        <f>IFERROR(VLOOKUP(LEFT($A391,6),Data!$A:$F,8,FALSE),"")</f>
        <v/>
      </c>
      <c r="F391" s="4" t="str">
        <f>IFERROR(VLOOKUP(LEFT($A391,6),Data!$A:$F,7,FALSE),"")</f>
        <v/>
      </c>
      <c r="G391" s="4" t="str">
        <f>IFERROR(VLOOKUP(LEFT($A391,6),Data!$A:$F,6,FALSE),"")</f>
        <v>ОФТ</v>
      </c>
      <c r="H391" s="4" t="str">
        <f>IFERROR(VLOOKUP(LEFT($A391,6),Data!$A:$F,9,FALSE),"")</f>
        <v/>
      </c>
      <c r="I391" s="21" t="str">
        <f>IFERROR(VLOOKUP(LEFT($A391,6),Data!$A:$F,10,FALSE),"")</f>
        <v/>
      </c>
      <c r="J391" s="6" t="str">
        <f>IFERROR(VLOOKUP(LEFT($A391,6),Data!$A:$F,13,FALSE),"")</f>
        <v/>
      </c>
      <c r="K391" s="21" t="str">
        <f>IFERROR(VLOOKUP(LEFT($A391,6),Data!$A:$F,14,FALSE),"")</f>
        <v/>
      </c>
      <c r="L391" s="6">
        <v>1</v>
      </c>
      <c r="M391" s="4">
        <v>25501644.960000001</v>
      </c>
      <c r="N391" s="4">
        <v>69255</v>
      </c>
      <c r="O391" s="4">
        <f t="shared" si="6"/>
        <v>368.22821399176956</v>
      </c>
      <c r="P391" s="56">
        <v>35</v>
      </c>
      <c r="Q391" s="27">
        <v>0.46628024016599279</v>
      </c>
      <c r="R391" s="28">
        <v>0.35084850153638902</v>
      </c>
      <c r="S391" s="29">
        <v>0.18287125829761811</v>
      </c>
      <c r="T391" s="8">
        <v>3.6605099000000002E-2</v>
      </c>
      <c r="U391" s="9">
        <v>7.7374480000000001E-3</v>
      </c>
      <c r="V391" s="9">
        <v>4.8210639999999999E-3</v>
      </c>
      <c r="W391" s="9">
        <v>5.5034530000000002E-3</v>
      </c>
      <c r="X391" s="9">
        <v>1.1724551E-2</v>
      </c>
      <c r="Y391" s="9">
        <v>3.1746082000000002E-2</v>
      </c>
      <c r="Z391" s="9">
        <v>7.8224790000000002E-3</v>
      </c>
      <c r="AA391" s="9">
        <v>2.4456090999999999E-2</v>
      </c>
      <c r="AB391" s="9">
        <v>3.1935425000000003E-2</v>
      </c>
      <c r="AC391" s="9">
        <v>3.3011960999999999E-2</v>
      </c>
      <c r="AD391" s="9">
        <v>0.105066147</v>
      </c>
      <c r="AE391" s="9">
        <v>5.9905189999999997E-2</v>
      </c>
      <c r="AF391" s="9">
        <v>5.6051539999999997E-2</v>
      </c>
      <c r="AG391" s="9">
        <v>1.8933888999999999E-2</v>
      </c>
      <c r="AH391" s="9">
        <v>1.9741801E-2</v>
      </c>
      <c r="AI391" s="9">
        <v>0.217928443</v>
      </c>
      <c r="AJ391" s="9">
        <v>2.8981430000000002E-3</v>
      </c>
      <c r="AK391" s="9">
        <v>9.8059178999999996E-2</v>
      </c>
      <c r="AL391" s="9">
        <v>6.1158279000000003E-2</v>
      </c>
      <c r="AM391" s="9">
        <v>8.6538130000000005E-2</v>
      </c>
      <c r="AN391" s="9">
        <v>1.1268126E-2</v>
      </c>
      <c r="AO391" s="9">
        <v>3.0487940000000001E-3</v>
      </c>
      <c r="AP391" s="9">
        <v>1.5126066000000001E-2</v>
      </c>
      <c r="AQ391" s="9">
        <v>3.1721726999999998E-2</v>
      </c>
      <c r="AR391" s="10">
        <v>1.7190891999999999E-2</v>
      </c>
    </row>
    <row r="392" spans="1:44" hidden="1" outlineLevel="1" x14ac:dyDescent="0.25">
      <c r="A392" s="52" t="s">
        <v>230</v>
      </c>
      <c r="B392" s="20" t="str">
        <f>IFERROR(VLOOKUP(LEFT($A392,6),Data!$A:$F,2,FALSE),"")</f>
        <v>БЕ Москва</v>
      </c>
      <c r="C392" s="4" t="str">
        <f>IFERROR(VLOOKUP(LEFT($A392,6),Data!$A:$F,4,FALSE),"")</f>
        <v>Доктор Столетов</v>
      </c>
      <c r="D392" s="4" t="str">
        <f>IFERROR(VLOOKUP(LEFT($A392,6),Data!$A:$F,5,FALSE),"")</f>
        <v>Прикассовая зона</v>
      </c>
      <c r="E392" s="4" t="str">
        <f>IFERROR(VLOOKUP(LEFT($A392,6),Data!$A:$F,8,FALSE),"")</f>
        <v/>
      </c>
      <c r="F392" s="4" t="str">
        <f>IFERROR(VLOOKUP(LEFT($A392,6),Data!$A:$F,7,FALSE),"")</f>
        <v/>
      </c>
      <c r="G392" s="4" t="str">
        <f>IFERROR(VLOOKUP(LEFT($A392,6),Data!$A:$F,6,FALSE),"")</f>
        <v>ОФТ</v>
      </c>
      <c r="H392" s="4" t="str">
        <f>IFERROR(VLOOKUP(LEFT($A392,6),Data!$A:$F,9,FALSE),"")</f>
        <v/>
      </c>
      <c r="I392" s="21" t="str">
        <f>IFERROR(VLOOKUP(LEFT($A392,6),Data!$A:$F,10,FALSE),"")</f>
        <v/>
      </c>
      <c r="J392" s="6" t="str">
        <f>IFERROR(VLOOKUP(LEFT($A392,6),Data!$A:$F,13,FALSE),"")</f>
        <v/>
      </c>
      <c r="K392" s="21" t="str">
        <f>IFERROR(VLOOKUP(LEFT($A392,6),Data!$A:$F,14,FALSE),"")</f>
        <v/>
      </c>
      <c r="L392" s="6">
        <v>1</v>
      </c>
      <c r="M392" s="4">
        <v>23421205.199999999</v>
      </c>
      <c r="N392" s="4">
        <v>51663</v>
      </c>
      <c r="O392" s="4">
        <f t="shared" si="6"/>
        <v>453.34582196155856</v>
      </c>
      <c r="P392" s="56">
        <v>26.1</v>
      </c>
      <c r="Q392" s="27">
        <v>0.50727673443429822</v>
      </c>
      <c r="R392" s="28">
        <v>0.34079022859985308</v>
      </c>
      <c r="S392" s="29">
        <v>0.15193303696584859</v>
      </c>
      <c r="T392" s="8">
        <v>6.1987726E-2</v>
      </c>
      <c r="U392" s="9">
        <v>7.4210129999999997E-3</v>
      </c>
      <c r="V392" s="9">
        <v>5.7322099999999997E-3</v>
      </c>
      <c r="W392" s="9">
        <v>4.4040140000000004E-3</v>
      </c>
      <c r="X392" s="9">
        <v>1.4672041E-2</v>
      </c>
      <c r="Y392" s="9">
        <v>3.8359003000000003E-2</v>
      </c>
      <c r="Z392" s="9">
        <v>1.0640149999999999E-2</v>
      </c>
      <c r="AA392" s="9">
        <v>3.0397791E-2</v>
      </c>
      <c r="AB392" s="9">
        <v>3.2276702999999997E-2</v>
      </c>
      <c r="AC392" s="9">
        <v>4.6630889000000002E-2</v>
      </c>
      <c r="AD392" s="9">
        <v>0.121124014</v>
      </c>
      <c r="AE392" s="9">
        <v>4.3950194999999997E-2</v>
      </c>
      <c r="AF392" s="9">
        <v>6.0827529999999998E-2</v>
      </c>
      <c r="AG392" s="9">
        <v>2.3938885E-2</v>
      </c>
      <c r="AH392" s="9">
        <v>1.6543457000000001E-2</v>
      </c>
      <c r="AI392" s="9">
        <v>0.18404838100000001</v>
      </c>
      <c r="AJ392" s="9">
        <v>4.9024300000000002E-3</v>
      </c>
      <c r="AK392" s="9">
        <v>0.10937343400000001</v>
      </c>
      <c r="AL392" s="9">
        <v>3.6609040000000002E-2</v>
      </c>
      <c r="AM392" s="9">
        <v>9.4746611999999994E-2</v>
      </c>
      <c r="AN392" s="9">
        <v>4.330965E-3</v>
      </c>
      <c r="AO392" s="9">
        <v>4.3076490000000002E-3</v>
      </c>
      <c r="AP392" s="9">
        <v>9.5503680000000001E-3</v>
      </c>
      <c r="AQ392" s="9">
        <v>2.7294425000000001E-2</v>
      </c>
      <c r="AR392" s="10">
        <v>5.9310760000000004E-3</v>
      </c>
    </row>
    <row r="393" spans="1:44" hidden="1" outlineLevel="1" x14ac:dyDescent="0.25">
      <c r="A393" s="52" t="s">
        <v>240</v>
      </c>
      <c r="B393" s="20" t="str">
        <f>IFERROR(VLOOKUP(LEFT($A393,6),Data!$A:$F,2,FALSE),"")</f>
        <v>БЕ Москва</v>
      </c>
      <c r="C393" s="4" t="str">
        <f>IFERROR(VLOOKUP(LEFT($A393,6),Data!$A:$F,4,FALSE),"")</f>
        <v>Доктор Столетов</v>
      </c>
      <c r="D393" s="4" t="str">
        <f>IFERROR(VLOOKUP(LEFT($A393,6),Data!$A:$F,5,FALSE),"")</f>
        <v>Стрит</v>
      </c>
      <c r="E393" s="4" t="str">
        <f>IFERROR(VLOOKUP(LEFT($A393,6),Data!$A:$F,8,FALSE),"")</f>
        <v/>
      </c>
      <c r="F393" s="4" t="str">
        <f>IFERROR(VLOOKUP(LEFT($A393,6),Data!$A:$F,7,FALSE),"")</f>
        <v/>
      </c>
      <c r="G393" s="4" t="str">
        <f>IFERROR(VLOOKUP(LEFT($A393,6),Data!$A:$F,6,FALSE),"")</f>
        <v>ОФТ</v>
      </c>
      <c r="H393" s="4" t="str">
        <f>IFERROR(VLOOKUP(LEFT($A393,6),Data!$A:$F,9,FALSE),"")</f>
        <v/>
      </c>
      <c r="I393" s="21" t="str">
        <f>IFERROR(VLOOKUP(LEFT($A393,6),Data!$A:$F,10,FALSE),"")</f>
        <v/>
      </c>
      <c r="J393" s="6" t="str">
        <f>IFERROR(VLOOKUP(LEFT($A393,6),Data!$A:$F,13,FALSE),"")</f>
        <v/>
      </c>
      <c r="K393" s="21" t="str">
        <f>IFERROR(VLOOKUP(LEFT($A393,6),Data!$A:$F,14,FALSE),"")</f>
        <v/>
      </c>
      <c r="L393" s="6">
        <v>1</v>
      </c>
      <c r="M393" s="4">
        <v>27752784.050000001</v>
      </c>
      <c r="N393" s="4">
        <v>54911</v>
      </c>
      <c r="O393" s="4">
        <f t="shared" si="6"/>
        <v>505.41392526087668</v>
      </c>
      <c r="P393" s="56">
        <v>65.540000000000006</v>
      </c>
      <c r="Q393" s="27">
        <v>0.55351601337081213</v>
      </c>
      <c r="R393" s="28">
        <v>0.3203467983054985</v>
      </c>
      <c r="S393" s="29">
        <v>0.12613718832368931</v>
      </c>
      <c r="T393" s="8">
        <v>4.6960146000000001E-2</v>
      </c>
      <c r="U393" s="9">
        <v>9.6303629999999994E-3</v>
      </c>
      <c r="V393" s="9">
        <v>1.0098642E-2</v>
      </c>
      <c r="W393" s="9">
        <v>4.3587649999999997E-3</v>
      </c>
      <c r="X393" s="9">
        <v>1.9877222999999999E-2</v>
      </c>
      <c r="Y393" s="9">
        <v>2.5321837999999999E-2</v>
      </c>
      <c r="Z393" s="9">
        <v>9.3983279999999992E-3</v>
      </c>
      <c r="AA393" s="9">
        <v>3.3257630000000003E-2</v>
      </c>
      <c r="AB393" s="9">
        <v>4.4710722000000001E-2</v>
      </c>
      <c r="AC393" s="9">
        <v>4.5028335000000003E-2</v>
      </c>
      <c r="AD393" s="9">
        <v>0.12650371099999999</v>
      </c>
      <c r="AE393" s="9">
        <v>3.8509620000000001E-2</v>
      </c>
      <c r="AF393" s="9">
        <v>5.8739498000000001E-2</v>
      </c>
      <c r="AG393" s="9">
        <v>3.4218973E-2</v>
      </c>
      <c r="AH393" s="9">
        <v>2.2255236000000001E-2</v>
      </c>
      <c r="AI393" s="9">
        <v>0.206483994</v>
      </c>
      <c r="AJ393" s="9">
        <v>1.0726912E-2</v>
      </c>
      <c r="AK393" s="9">
        <v>8.3549536999999993E-2</v>
      </c>
      <c r="AL393" s="9">
        <v>2.4466315999999998E-2</v>
      </c>
      <c r="AM393" s="9">
        <v>6.6961412999999997E-2</v>
      </c>
      <c r="AN393" s="9">
        <v>3.894733E-3</v>
      </c>
      <c r="AO393" s="9">
        <v>2.0213990000000001E-3</v>
      </c>
      <c r="AP393" s="9">
        <v>1.1837406999999999E-2</v>
      </c>
      <c r="AQ393" s="9">
        <v>5.2159617999999998E-2</v>
      </c>
      <c r="AR393" s="10">
        <v>9.0296390000000008E-3</v>
      </c>
    </row>
    <row r="394" spans="1:44" hidden="1" outlineLevel="1" x14ac:dyDescent="0.25">
      <c r="A394" s="52" t="s">
        <v>282</v>
      </c>
      <c r="B394" s="20" t="str">
        <f>IFERROR(VLOOKUP(LEFT($A394,6),Data!$A:$F,2,FALSE),"")</f>
        <v>БЕ Центр</v>
      </c>
      <c r="C394" s="4" t="str">
        <f>IFERROR(VLOOKUP(LEFT($A394,6),Data!$A:$F,4,FALSE),"")</f>
        <v>Доктор Столетов</v>
      </c>
      <c r="D394" s="4" t="str">
        <f>IFERROR(VLOOKUP(LEFT($A394,6),Data!$A:$F,5,FALSE),"")</f>
        <v>ТЦ</v>
      </c>
      <c r="E394" s="4" t="str">
        <f>IFERROR(VLOOKUP(LEFT($A394,6),Data!$A:$F,8,FALSE),"")</f>
        <v/>
      </c>
      <c r="F394" s="4" t="str">
        <f>IFERROR(VLOOKUP(LEFT($A394,6),Data!$A:$F,7,FALSE),"")</f>
        <v/>
      </c>
      <c r="G394" s="4" t="str">
        <f>IFERROR(VLOOKUP(LEFT($A394,6),Data!$A:$F,6,FALSE),"")</f>
        <v>ОФТ</v>
      </c>
      <c r="H394" s="4" t="str">
        <f>IFERROR(VLOOKUP(LEFT($A394,6),Data!$A:$F,9,FALSE),"")</f>
        <v/>
      </c>
      <c r="I394" s="21" t="str">
        <f>IFERROR(VLOOKUP(LEFT($A394,6),Data!$A:$F,10,FALSE),"")</f>
        <v/>
      </c>
      <c r="J394" s="6" t="str">
        <f>IFERROR(VLOOKUP(LEFT($A394,6),Data!$A:$F,13,FALSE),"")</f>
        <v/>
      </c>
      <c r="K394" s="21" t="str">
        <f>IFERROR(VLOOKUP(LEFT($A394,6),Data!$A:$F,14,FALSE),"")</f>
        <v/>
      </c>
      <c r="L394" s="6">
        <v>1</v>
      </c>
      <c r="M394" s="4">
        <v>20170728.27</v>
      </c>
      <c r="N394" s="4">
        <v>75017</v>
      </c>
      <c r="O394" s="4">
        <f t="shared" si="6"/>
        <v>268.88209699134865</v>
      </c>
      <c r="P394" s="56">
        <v>70.2</v>
      </c>
      <c r="Q394" s="27">
        <v>0.42053541916769949</v>
      </c>
      <c r="R394" s="28">
        <v>0.35335015529824892</v>
      </c>
      <c r="S394" s="29">
        <v>0.22611442553405159</v>
      </c>
      <c r="T394" s="8">
        <v>4.4782423000000002E-2</v>
      </c>
      <c r="U394" s="9">
        <v>5.9767550000000003E-3</v>
      </c>
      <c r="V394" s="9">
        <v>4.7638100000000003E-3</v>
      </c>
      <c r="W394" s="9">
        <v>3.2002939999999998E-3</v>
      </c>
      <c r="X394" s="9">
        <v>1.1936184000000001E-2</v>
      </c>
      <c r="Y394" s="9">
        <v>2.9611403000000001E-2</v>
      </c>
      <c r="Z394" s="9">
        <v>8.9036930000000007E-3</v>
      </c>
      <c r="AA394" s="9">
        <v>2.1233602000000001E-2</v>
      </c>
      <c r="AB394" s="9">
        <v>4.9763300000000003E-2</v>
      </c>
      <c r="AC394" s="9">
        <v>2.8924574000000002E-2</v>
      </c>
      <c r="AD394" s="9">
        <v>8.5681278E-2</v>
      </c>
      <c r="AE394" s="9">
        <v>5.7489518000000003E-2</v>
      </c>
      <c r="AF394" s="9">
        <v>5.6222349999999997E-2</v>
      </c>
      <c r="AG394" s="9">
        <v>1.8597519E-2</v>
      </c>
      <c r="AH394" s="9">
        <v>1.3172062999999999E-2</v>
      </c>
      <c r="AI394" s="9">
        <v>0.20580711099999999</v>
      </c>
      <c r="AJ394" s="9">
        <v>1.0018483E-2</v>
      </c>
      <c r="AK394" s="9">
        <v>9.5097985999999995E-2</v>
      </c>
      <c r="AL394" s="9">
        <v>7.9431251999999994E-2</v>
      </c>
      <c r="AM394" s="9">
        <v>8.6662188000000001E-2</v>
      </c>
      <c r="AN394" s="9">
        <v>7.6743929999999998E-3</v>
      </c>
      <c r="AO394" s="9">
        <v>3.2029990000000002E-3</v>
      </c>
      <c r="AP394" s="9">
        <v>1.7086153999999999E-2</v>
      </c>
      <c r="AQ394" s="9">
        <v>3.6988645000000001E-2</v>
      </c>
      <c r="AR394" s="10">
        <v>1.7772024000000001E-2</v>
      </c>
    </row>
    <row r="395" spans="1:44" hidden="1" outlineLevel="1" x14ac:dyDescent="0.25">
      <c r="A395" s="52" t="s">
        <v>308</v>
      </c>
      <c r="B395" s="20" t="str">
        <f>IFERROR(VLOOKUP(LEFT($A395,6),Data!$A:$F,2,FALSE),"")</f>
        <v>БЕ Поволжье</v>
      </c>
      <c r="C395" s="4" t="str">
        <f>IFERROR(VLOOKUP(LEFT($A395,6),Data!$A:$F,4,FALSE),"")</f>
        <v>Аптека.ру</v>
      </c>
      <c r="D395" s="4" t="str">
        <f>IFERROR(VLOOKUP(LEFT($A395,6),Data!$A:$F,5,FALSE),"")</f>
        <v>Стрит</v>
      </c>
      <c r="E395" s="4" t="str">
        <f>IFERROR(VLOOKUP(LEFT($A395,6),Data!$A:$F,8,FALSE),"")</f>
        <v/>
      </c>
      <c r="F395" s="4" t="str">
        <f>IFERROR(VLOOKUP(LEFT($A395,6),Data!$A:$F,7,FALSE),"")</f>
        <v/>
      </c>
      <c r="G395" s="4" t="str">
        <f>IFERROR(VLOOKUP(LEFT($A395,6),Data!$A:$F,6,FALSE),"")</f>
        <v>ОФТ</v>
      </c>
      <c r="H395" s="4" t="str">
        <f>IFERROR(VLOOKUP(LEFT($A395,6),Data!$A:$F,9,FALSE),"")</f>
        <v/>
      </c>
      <c r="I395" s="21" t="str">
        <f>IFERROR(VLOOKUP(LEFT($A395,6),Data!$A:$F,10,FALSE),"")</f>
        <v/>
      </c>
      <c r="J395" s="6" t="str">
        <f>IFERROR(VLOOKUP(LEFT($A395,6),Data!$A:$F,13,FALSE),"")</f>
        <v/>
      </c>
      <c r="K395" s="21" t="str">
        <f>IFERROR(VLOOKUP(LEFT($A395,6),Data!$A:$F,14,FALSE),"")</f>
        <v/>
      </c>
      <c r="L395" s="6">
        <v>1</v>
      </c>
      <c r="M395" s="4">
        <v>22450252.460000001</v>
      </c>
      <c r="N395" s="4">
        <v>50542</v>
      </c>
      <c r="O395" s="4">
        <f t="shared" si="6"/>
        <v>444.19002928257686</v>
      </c>
      <c r="P395" s="56">
        <v>60.6</v>
      </c>
      <c r="Q395" s="27">
        <v>0.525273430947924</v>
      </c>
      <c r="R395" s="28">
        <v>0.33422432324942891</v>
      </c>
      <c r="S395" s="29">
        <v>0.14050224580264711</v>
      </c>
      <c r="T395" s="8">
        <v>0.104461783</v>
      </c>
      <c r="U395" s="9">
        <v>1.9884577000000001E-2</v>
      </c>
      <c r="V395" s="9">
        <v>1.3288960000000001E-2</v>
      </c>
      <c r="W395" s="9">
        <v>5.8106670000000003E-3</v>
      </c>
      <c r="X395" s="9">
        <v>2.1211397E-2</v>
      </c>
      <c r="Y395" s="9">
        <v>3.4107304999999997E-2</v>
      </c>
      <c r="Z395" s="9">
        <v>1.4820656999999999E-2</v>
      </c>
      <c r="AA395" s="9">
        <v>4.5615306000000001E-2</v>
      </c>
      <c r="AB395" s="9">
        <v>3.6922555000000003E-2</v>
      </c>
      <c r="AC395" s="9">
        <v>7.3946465000000003E-2</v>
      </c>
      <c r="AD395" s="9">
        <v>0.104945486</v>
      </c>
      <c r="AE395" s="9">
        <v>3.3760014999999997E-2</v>
      </c>
      <c r="AF395" s="9">
        <v>4.5894605999999998E-2</v>
      </c>
      <c r="AG395" s="9">
        <v>2.0087543999999999E-2</v>
      </c>
      <c r="AH395" s="9">
        <v>1.4821015E-2</v>
      </c>
      <c r="AI395" s="9">
        <v>0.115126541</v>
      </c>
      <c r="AJ395" s="9">
        <v>1.757991E-3</v>
      </c>
      <c r="AK395" s="9">
        <v>0.105960233</v>
      </c>
      <c r="AL395" s="9">
        <v>5.5127227000000001E-2</v>
      </c>
      <c r="AM395" s="9">
        <v>5.6402200999999999E-2</v>
      </c>
      <c r="AN395" s="9">
        <v>9.2058339999999995E-3</v>
      </c>
      <c r="AO395" s="9">
        <v>1.0111636E-2</v>
      </c>
      <c r="AP395" s="9">
        <v>1.7568331999999999E-2</v>
      </c>
      <c r="AQ395" s="9">
        <v>2.8982022E-2</v>
      </c>
      <c r="AR395" s="10">
        <v>1.0179644E-2</v>
      </c>
    </row>
    <row r="396" spans="1:44" hidden="1" outlineLevel="1" x14ac:dyDescent="0.25">
      <c r="A396" s="52" t="s">
        <v>362</v>
      </c>
      <c r="B396" s="20" t="str">
        <f>IFERROR(VLOOKUP(LEFT($A396,6),Data!$A:$F,2,FALSE),"")</f>
        <v>БЕ Москва</v>
      </c>
      <c r="C396" s="4" t="str">
        <f>IFERROR(VLOOKUP(LEFT($A396,6),Data!$A:$F,4,FALSE),"")</f>
        <v>Доктор Столетов</v>
      </c>
      <c r="D396" s="4" t="str">
        <f>IFERROR(VLOOKUP(LEFT($A396,6),Data!$A:$F,5,FALSE),"")</f>
        <v>Продуктовик</v>
      </c>
      <c r="E396" s="4" t="str">
        <f>IFERROR(VLOOKUP(LEFT($A396,6),Data!$A:$F,8,FALSE),"")</f>
        <v/>
      </c>
      <c r="F396" s="4" t="str">
        <f>IFERROR(VLOOKUP(LEFT($A396,6),Data!$A:$F,7,FALSE),"")</f>
        <v/>
      </c>
      <c r="G396" s="4" t="str">
        <f>IFERROR(VLOOKUP(LEFT($A396,6),Data!$A:$F,6,FALSE),"")</f>
        <v>ОФТ</v>
      </c>
      <c r="H396" s="4" t="str">
        <f>IFERROR(VLOOKUP(LEFT($A396,6),Data!$A:$F,9,FALSE),"")</f>
        <v/>
      </c>
      <c r="I396" s="21" t="str">
        <f>IFERROR(VLOOKUP(LEFT($A396,6),Data!$A:$F,10,FALSE),"")</f>
        <v/>
      </c>
      <c r="J396" s="6" t="str">
        <f>IFERROR(VLOOKUP(LEFT($A396,6),Data!$A:$F,13,FALSE),"")</f>
        <v/>
      </c>
      <c r="K396" s="21" t="str">
        <f>IFERROR(VLOOKUP(LEFT($A396,6),Data!$A:$F,14,FALSE),"")</f>
        <v/>
      </c>
      <c r="L396" s="6">
        <v>1</v>
      </c>
      <c r="M396" s="4">
        <v>22260241.350000001</v>
      </c>
      <c r="N396" s="4">
        <v>58724</v>
      </c>
      <c r="O396" s="4">
        <f t="shared" si="6"/>
        <v>379.06548174511278</v>
      </c>
      <c r="P396" s="56">
        <v>61.9</v>
      </c>
      <c r="Q396" s="27">
        <v>0.47118604593247487</v>
      </c>
      <c r="R396" s="28">
        <v>0.36487335073856941</v>
      </c>
      <c r="S396" s="29">
        <v>0.16394060332895569</v>
      </c>
      <c r="T396" s="8">
        <v>5.0690414000000003E-2</v>
      </c>
      <c r="U396" s="9">
        <v>9.4474550000000004E-3</v>
      </c>
      <c r="V396" s="9">
        <v>6.8019739999999997E-3</v>
      </c>
      <c r="W396" s="9">
        <v>5.2877710000000001E-3</v>
      </c>
      <c r="X396" s="9">
        <v>1.5973891E-2</v>
      </c>
      <c r="Y396" s="9">
        <v>3.7174678000000003E-2</v>
      </c>
      <c r="Z396" s="9">
        <v>8.8390310000000007E-3</v>
      </c>
      <c r="AA396" s="9">
        <v>2.8561188000000001E-2</v>
      </c>
      <c r="AB396" s="9">
        <v>3.3661605999999997E-2</v>
      </c>
      <c r="AC396" s="9">
        <v>4.4683730999999997E-2</v>
      </c>
      <c r="AD396" s="9">
        <v>0.125121442</v>
      </c>
      <c r="AE396" s="9">
        <v>4.7553194999999999E-2</v>
      </c>
      <c r="AF396" s="9">
        <v>5.7429302000000002E-2</v>
      </c>
      <c r="AG396" s="9">
        <v>1.9621486E-2</v>
      </c>
      <c r="AH396" s="9">
        <v>1.7013862000000001E-2</v>
      </c>
      <c r="AI396" s="9">
        <v>0.22578041200000001</v>
      </c>
      <c r="AJ396" s="9">
        <v>4.523801E-3</v>
      </c>
      <c r="AK396" s="9">
        <v>8.6522981999999998E-2</v>
      </c>
      <c r="AL396" s="9">
        <v>1.9456248999999998E-2</v>
      </c>
      <c r="AM396" s="9">
        <v>7.3267937000000005E-2</v>
      </c>
      <c r="AN396" s="9">
        <v>1.6525233E-2</v>
      </c>
      <c r="AO396" s="9">
        <v>7.3597239999999998E-3</v>
      </c>
      <c r="AP396" s="9">
        <v>1.5183144000000001E-2</v>
      </c>
      <c r="AQ396" s="9">
        <v>3.8420765000000003E-2</v>
      </c>
      <c r="AR396" s="10">
        <v>5.0987289999999998E-3</v>
      </c>
    </row>
    <row r="397" spans="1:44" hidden="1" outlineLevel="1" x14ac:dyDescent="0.25">
      <c r="A397" s="52" t="s">
        <v>376</v>
      </c>
      <c r="B397" s="20" t="str">
        <f>IFERROR(VLOOKUP(LEFT($A397,6),Data!$A:$F,2,FALSE),"")</f>
        <v>БЕ Москва</v>
      </c>
      <c r="C397" s="4" t="str">
        <f>IFERROR(VLOOKUP(LEFT($A397,6),Data!$A:$F,4,FALSE),"")</f>
        <v>Доктор Столетов</v>
      </c>
      <c r="D397" s="4" t="str">
        <f>IFERROR(VLOOKUP(LEFT($A397,6),Data!$A:$F,5,FALSE),"")</f>
        <v>ТЦ</v>
      </c>
      <c r="E397" s="4" t="str">
        <f>IFERROR(VLOOKUP(LEFT($A397,6),Data!$A:$F,8,FALSE),"")</f>
        <v/>
      </c>
      <c r="F397" s="4" t="str">
        <f>IFERROR(VLOOKUP(LEFT($A397,6),Data!$A:$F,7,FALSE),"")</f>
        <v/>
      </c>
      <c r="G397" s="4" t="str">
        <f>IFERROR(VLOOKUP(LEFT($A397,6),Data!$A:$F,6,FALSE),"")</f>
        <v>ОФТ</v>
      </c>
      <c r="H397" s="4" t="str">
        <f>IFERROR(VLOOKUP(LEFT($A397,6),Data!$A:$F,9,FALSE),"")</f>
        <v/>
      </c>
      <c r="I397" s="21" t="str">
        <f>IFERROR(VLOOKUP(LEFT($A397,6),Data!$A:$F,10,FALSE),"")</f>
        <v/>
      </c>
      <c r="J397" s="6" t="str">
        <f>IFERROR(VLOOKUP(LEFT($A397,6),Data!$A:$F,13,FALSE),"")</f>
        <v/>
      </c>
      <c r="K397" s="21" t="str">
        <f>IFERROR(VLOOKUP(LEFT($A397,6),Data!$A:$F,14,FALSE),"")</f>
        <v/>
      </c>
      <c r="L397" s="6">
        <v>1</v>
      </c>
      <c r="M397" s="4">
        <v>31013041.219999999</v>
      </c>
      <c r="N397" s="4">
        <v>71104</v>
      </c>
      <c r="O397" s="4">
        <f t="shared" si="6"/>
        <v>436.16450860711069</v>
      </c>
      <c r="P397" s="56">
        <v>93.8</v>
      </c>
      <c r="Q397" s="27">
        <v>0.5200215099705392</v>
      </c>
      <c r="R397" s="28">
        <v>0.33367886913662731</v>
      </c>
      <c r="S397" s="29">
        <v>0.14629962089283349</v>
      </c>
      <c r="T397" s="8">
        <v>5.1622589000000003E-2</v>
      </c>
      <c r="U397" s="9">
        <v>8.1103249999999998E-3</v>
      </c>
      <c r="V397" s="9">
        <v>6.2118659999999999E-3</v>
      </c>
      <c r="W397" s="9">
        <v>5.8551719999999996E-3</v>
      </c>
      <c r="X397" s="9">
        <v>1.5127399E-2</v>
      </c>
      <c r="Y397" s="9">
        <v>3.6609712000000003E-2</v>
      </c>
      <c r="Z397" s="9">
        <v>1.1353340999999999E-2</v>
      </c>
      <c r="AA397" s="9">
        <v>2.7015910000000001E-2</v>
      </c>
      <c r="AB397" s="9">
        <v>3.2930853000000003E-2</v>
      </c>
      <c r="AC397" s="9">
        <v>3.6526109000000001E-2</v>
      </c>
      <c r="AD397" s="9">
        <v>0.10967718899999999</v>
      </c>
      <c r="AE397" s="9">
        <v>4.1733113000000002E-2</v>
      </c>
      <c r="AF397" s="9">
        <v>5.9951185999999997E-2</v>
      </c>
      <c r="AG397" s="9">
        <v>1.8993499E-2</v>
      </c>
      <c r="AH397" s="9">
        <v>1.7611837000000002E-2</v>
      </c>
      <c r="AI397" s="9">
        <v>0.187592758</v>
      </c>
      <c r="AJ397" s="9">
        <v>4.1923170000000001E-3</v>
      </c>
      <c r="AK397" s="9">
        <v>0.11565317899999999</v>
      </c>
      <c r="AL397" s="9">
        <v>6.2743529000000006E-2</v>
      </c>
      <c r="AM397" s="9">
        <v>8.3605265999999998E-2</v>
      </c>
      <c r="AN397" s="9">
        <v>8.760973E-3</v>
      </c>
      <c r="AO397" s="9">
        <v>4.3849520000000001E-3</v>
      </c>
      <c r="AP397" s="9">
        <v>1.5003224000000001E-2</v>
      </c>
      <c r="AQ397" s="9">
        <v>2.8584314E-2</v>
      </c>
      <c r="AR397" s="10">
        <v>1.0149386999999999E-2</v>
      </c>
    </row>
    <row r="398" spans="1:44" hidden="1" outlineLevel="1" x14ac:dyDescent="0.25">
      <c r="A398" s="52" t="s">
        <v>524</v>
      </c>
      <c r="B398" s="20" t="str">
        <f>IFERROR(VLOOKUP(LEFT($A398,6),Data!$A:$F,2,FALSE),"")</f>
        <v>БЕ Северо-Запад</v>
      </c>
      <c r="C398" s="4" t="str">
        <f>IFERROR(VLOOKUP(LEFT($A398,6),Data!$A:$F,4,FALSE),"")</f>
        <v>Доктор Столетов</v>
      </c>
      <c r="D398" s="4" t="str">
        <f>IFERROR(VLOOKUP(LEFT($A398,6),Data!$A:$F,5,FALSE),"")</f>
        <v>Стрит</v>
      </c>
      <c r="E398" s="4" t="str">
        <f>IFERROR(VLOOKUP(LEFT($A398,6),Data!$A:$F,8,FALSE),"")</f>
        <v/>
      </c>
      <c r="F398" s="4" t="str">
        <f>IFERROR(VLOOKUP(LEFT($A398,6),Data!$A:$F,7,FALSE),"")</f>
        <v/>
      </c>
      <c r="G398" s="4" t="str">
        <f>IFERROR(VLOOKUP(LEFT($A398,6),Data!$A:$F,6,FALSE),"")</f>
        <v>ОФТ</v>
      </c>
      <c r="H398" s="4" t="str">
        <f>IFERROR(VLOOKUP(LEFT($A398,6),Data!$A:$F,9,FALSE),"")</f>
        <v/>
      </c>
      <c r="I398" s="21" t="str">
        <f>IFERROR(VLOOKUP(LEFT($A398,6),Data!$A:$F,10,FALSE),"")</f>
        <v/>
      </c>
      <c r="J398" s="6" t="str">
        <f>IFERROR(VLOOKUP(LEFT($A398,6),Data!$A:$F,13,FALSE),"")</f>
        <v/>
      </c>
      <c r="K398" s="21" t="str">
        <f>IFERROR(VLOOKUP(LEFT($A398,6),Data!$A:$F,14,FALSE),"")</f>
        <v/>
      </c>
      <c r="L398" s="6">
        <v>1</v>
      </c>
      <c r="M398" s="4">
        <v>26708796.57</v>
      </c>
      <c r="N398" s="4">
        <v>67219</v>
      </c>
      <c r="O398" s="4">
        <f t="shared" si="6"/>
        <v>397.33998675969593</v>
      </c>
      <c r="P398" s="56">
        <v>99.8</v>
      </c>
      <c r="Q398" s="27">
        <v>0.48351969886231899</v>
      </c>
      <c r="R398" s="28">
        <v>0.35585475773956771</v>
      </c>
      <c r="S398" s="29">
        <v>0.16062554339811319</v>
      </c>
      <c r="T398" s="8">
        <v>5.9463751000000002E-2</v>
      </c>
      <c r="U398" s="9">
        <v>6.0155629999999998E-3</v>
      </c>
      <c r="V398" s="9">
        <v>6.7946680000000002E-3</v>
      </c>
      <c r="W398" s="9">
        <v>7.4196449999999999E-3</v>
      </c>
      <c r="X398" s="9">
        <v>2.1401513E-2</v>
      </c>
      <c r="Y398" s="9">
        <v>3.1325114000000001E-2</v>
      </c>
      <c r="Z398" s="9">
        <v>1.0881859000000001E-2</v>
      </c>
      <c r="AA398" s="9">
        <v>3.6318164999999999E-2</v>
      </c>
      <c r="AB398" s="9">
        <v>4.4454848999999998E-2</v>
      </c>
      <c r="AC398" s="9">
        <v>4.9677698999999999E-2</v>
      </c>
      <c r="AD398" s="9">
        <v>0.10284529100000001</v>
      </c>
      <c r="AE398" s="9">
        <v>4.5999143999999999E-2</v>
      </c>
      <c r="AF398" s="9">
        <v>6.2152242000000003E-2</v>
      </c>
      <c r="AG398" s="9">
        <v>2.2162615E-2</v>
      </c>
      <c r="AH398" s="9">
        <v>1.7586119000000001E-2</v>
      </c>
      <c r="AI398" s="9">
        <v>0.182767387</v>
      </c>
      <c r="AJ398" s="9">
        <v>3.9657399999999997E-3</v>
      </c>
      <c r="AK398" s="9">
        <v>7.9907185000000006E-2</v>
      </c>
      <c r="AL398" s="9">
        <v>5.0401601999999997E-2</v>
      </c>
      <c r="AM398" s="9">
        <v>8.4550327999999994E-2</v>
      </c>
      <c r="AN398" s="9">
        <v>6.8970120000000001E-3</v>
      </c>
      <c r="AO398" s="9">
        <v>8.0162879999999999E-3</v>
      </c>
      <c r="AP398" s="9">
        <v>1.3309672E-2</v>
      </c>
      <c r="AQ398" s="9">
        <v>3.6861077999999999E-2</v>
      </c>
      <c r="AR398" s="10">
        <v>8.8254719999999991E-3</v>
      </c>
    </row>
    <row r="399" spans="1:44" hidden="1" outlineLevel="1" x14ac:dyDescent="0.25">
      <c r="A399" s="52" t="s">
        <v>653</v>
      </c>
      <c r="B399" s="20" t="str">
        <f>IFERROR(VLOOKUP(LEFT($A399,6),Data!$A:$F,2,FALSE),"")</f>
        <v>БЕ Юг</v>
      </c>
      <c r="C399" s="4" t="str">
        <f>IFERROR(VLOOKUP(LEFT($A399,6),Data!$A:$F,4,FALSE),"")</f>
        <v>Доктор Столетов</v>
      </c>
      <c r="D399" s="4" t="str">
        <f>IFERROR(VLOOKUP(LEFT($A399,6),Data!$A:$F,5,FALSE),"")</f>
        <v>Прикассовая зона</v>
      </c>
      <c r="E399" s="4" t="str">
        <f>IFERROR(VLOOKUP(LEFT($A399,6),Data!$A:$F,8,FALSE),"")</f>
        <v/>
      </c>
      <c r="F399" s="4" t="str">
        <f>IFERROR(VLOOKUP(LEFT($A399,6),Data!$A:$F,7,FALSE),"")</f>
        <v/>
      </c>
      <c r="G399" s="4" t="str">
        <f>IFERROR(VLOOKUP(LEFT($A399,6),Data!$A:$F,6,FALSE),"")</f>
        <v>ОФТ</v>
      </c>
      <c r="H399" s="4" t="str">
        <f>IFERROR(VLOOKUP(LEFT($A399,6),Data!$A:$F,9,FALSE),"")</f>
        <v/>
      </c>
      <c r="I399" s="21" t="str">
        <f>IFERROR(VLOOKUP(LEFT($A399,6),Data!$A:$F,10,FALSE),"")</f>
        <v/>
      </c>
      <c r="J399" s="6" t="str">
        <f>IFERROR(VLOOKUP(LEFT($A399,6),Data!$A:$F,13,FALSE),"")</f>
        <v/>
      </c>
      <c r="K399" s="21" t="str">
        <f>IFERROR(VLOOKUP(LEFT($A399,6),Data!$A:$F,14,FALSE),"")</f>
        <v/>
      </c>
      <c r="L399" s="6">
        <v>1</v>
      </c>
      <c r="M399" s="4">
        <v>25490106.260000002</v>
      </c>
      <c r="N399" s="4">
        <v>74119</v>
      </c>
      <c r="O399" s="4">
        <f t="shared" si="6"/>
        <v>343.90785439630866</v>
      </c>
      <c r="P399" s="56">
        <v>70</v>
      </c>
      <c r="Q399" s="27">
        <v>0.44115180548684108</v>
      </c>
      <c r="R399" s="28">
        <v>0.36837615512117983</v>
      </c>
      <c r="S399" s="29">
        <v>0.19047203939197921</v>
      </c>
      <c r="T399" s="8">
        <v>6.6945340000000006E-2</v>
      </c>
      <c r="U399" s="9">
        <v>1.2135717000000001E-2</v>
      </c>
      <c r="V399" s="9">
        <v>8.5140719999999993E-3</v>
      </c>
      <c r="W399" s="9">
        <v>7.2553929999999997E-3</v>
      </c>
      <c r="X399" s="9">
        <v>1.8331498000000002E-2</v>
      </c>
      <c r="Y399" s="9">
        <v>3.6821749000000001E-2</v>
      </c>
      <c r="Z399" s="9">
        <v>1.4181813E-2</v>
      </c>
      <c r="AA399" s="9">
        <v>3.0418906999999999E-2</v>
      </c>
      <c r="AB399" s="9">
        <v>3.8899661000000002E-2</v>
      </c>
      <c r="AC399" s="9">
        <v>3.5866493999999999E-2</v>
      </c>
      <c r="AD399" s="9">
        <v>0.1163921</v>
      </c>
      <c r="AE399" s="9">
        <v>5.3128341000000003E-2</v>
      </c>
      <c r="AF399" s="9">
        <v>6.0207952000000002E-2</v>
      </c>
      <c r="AG399" s="9">
        <v>2.1877464999999999E-2</v>
      </c>
      <c r="AH399" s="9">
        <v>2.0422249E-2</v>
      </c>
      <c r="AI399" s="9">
        <v>0.18271005600000001</v>
      </c>
      <c r="AJ399" s="9">
        <v>4.0502089999999999E-3</v>
      </c>
      <c r="AK399" s="9">
        <v>9.6532198E-2</v>
      </c>
      <c r="AL399" s="9">
        <v>5.4294456999999997E-2</v>
      </c>
      <c r="AM399" s="9">
        <v>5.9986593999999997E-2</v>
      </c>
      <c r="AN399" s="9">
        <v>5.1921930000000003E-3</v>
      </c>
      <c r="AO399" s="9">
        <v>4.4411920000000001E-3</v>
      </c>
      <c r="AP399" s="9">
        <v>1.3245175E-2</v>
      </c>
      <c r="AQ399" s="9">
        <v>3.0643468E-2</v>
      </c>
      <c r="AR399" s="10">
        <v>7.5057070000000004E-3</v>
      </c>
    </row>
    <row r="400" spans="1:44" hidden="1" outlineLevel="1" x14ac:dyDescent="0.25">
      <c r="A400" s="52" t="s">
        <v>659</v>
      </c>
      <c r="B400" s="20" t="str">
        <f>IFERROR(VLOOKUP(LEFT($A400,6),Data!$A:$F,2,FALSE),"")</f>
        <v>БЕ Юг</v>
      </c>
      <c r="C400" s="4" t="str">
        <f>IFERROR(VLOOKUP(LEFT($A400,6),Data!$A:$F,4,FALSE),"")</f>
        <v>Доктор Столетов</v>
      </c>
      <c r="D400" s="4" t="str">
        <f>IFERROR(VLOOKUP(LEFT($A400,6),Data!$A:$F,5,FALSE),"")</f>
        <v>Продуктовик</v>
      </c>
      <c r="E400" s="4" t="str">
        <f>IFERROR(VLOOKUP(LEFT($A400,6),Data!$A:$F,8,FALSE),"")</f>
        <v/>
      </c>
      <c r="F400" s="4" t="str">
        <f>IFERROR(VLOOKUP(LEFT($A400,6),Data!$A:$F,7,FALSE),"")</f>
        <v/>
      </c>
      <c r="G400" s="4" t="str">
        <f>IFERROR(VLOOKUP(LEFT($A400,6),Data!$A:$F,6,FALSE),"")</f>
        <v>ОФТ</v>
      </c>
      <c r="H400" s="4" t="str">
        <f>IFERROR(VLOOKUP(LEFT($A400,6),Data!$A:$F,9,FALSE),"")</f>
        <v/>
      </c>
      <c r="I400" s="21" t="str">
        <f>IFERROR(VLOOKUP(LEFT($A400,6),Data!$A:$F,10,FALSE),"")</f>
        <v/>
      </c>
      <c r="J400" s="6" t="str">
        <f>IFERROR(VLOOKUP(LEFT($A400,6),Data!$A:$F,13,FALSE),"")</f>
        <v/>
      </c>
      <c r="K400" s="21" t="str">
        <f>IFERROR(VLOOKUP(LEFT($A400,6),Data!$A:$F,14,FALSE),"")</f>
        <v/>
      </c>
      <c r="L400" s="6">
        <v>1</v>
      </c>
      <c r="M400" s="4">
        <v>27401844.59</v>
      </c>
      <c r="N400" s="4">
        <v>57423</v>
      </c>
      <c r="O400" s="4">
        <f t="shared" si="6"/>
        <v>477.19284241506017</v>
      </c>
      <c r="P400" s="56">
        <v>40</v>
      </c>
      <c r="Q400" s="27">
        <v>0.54035095342697581</v>
      </c>
      <c r="R400" s="28">
        <v>0.33033836113154558</v>
      </c>
      <c r="S400" s="29">
        <v>0.12931068544147861</v>
      </c>
      <c r="T400" s="8">
        <v>7.0268023999999998E-2</v>
      </c>
      <c r="U400" s="9">
        <v>1.2053912E-2</v>
      </c>
      <c r="V400" s="9">
        <v>6.8114819999999998E-3</v>
      </c>
      <c r="W400" s="9">
        <v>7.4734190000000002E-3</v>
      </c>
      <c r="X400" s="9">
        <v>2.1419526000000001E-2</v>
      </c>
      <c r="Y400" s="9">
        <v>3.1147948000000002E-2</v>
      </c>
      <c r="Z400" s="9">
        <v>1.2351694E-2</v>
      </c>
      <c r="AA400" s="9">
        <v>3.1157425999999998E-2</v>
      </c>
      <c r="AB400" s="9">
        <v>3.3941757000000003E-2</v>
      </c>
      <c r="AC400" s="9">
        <v>3.9303738999999997E-2</v>
      </c>
      <c r="AD400" s="9">
        <v>0.12118994299999999</v>
      </c>
      <c r="AE400" s="9">
        <v>4.0742805E-2</v>
      </c>
      <c r="AF400" s="9">
        <v>4.7543723000000003E-2</v>
      </c>
      <c r="AG400" s="9">
        <v>2.1501580999999999E-2</v>
      </c>
      <c r="AH400" s="9">
        <v>2.0381825999999999E-2</v>
      </c>
      <c r="AI400" s="9">
        <v>0.178778509</v>
      </c>
      <c r="AJ400" s="9">
        <v>4.6358579999999996E-3</v>
      </c>
      <c r="AK400" s="9">
        <v>0.11451515299999999</v>
      </c>
      <c r="AL400" s="9">
        <v>5.0344266999999998E-2</v>
      </c>
      <c r="AM400" s="9">
        <v>4.7137363000000002E-2</v>
      </c>
      <c r="AN400" s="9">
        <v>1.8986893000000001E-2</v>
      </c>
      <c r="AO400" s="9">
        <v>1.7669606000000001E-2</v>
      </c>
      <c r="AP400" s="9">
        <v>2.0923814999999998E-2</v>
      </c>
      <c r="AQ400" s="9">
        <v>2.5862232999999998E-2</v>
      </c>
      <c r="AR400" s="10">
        <v>3.8574989999999999E-3</v>
      </c>
    </row>
    <row r="401" spans="1:44" hidden="1" outlineLevel="1" x14ac:dyDescent="0.25">
      <c r="A401" s="52" t="s">
        <v>679</v>
      </c>
      <c r="B401" s="20" t="str">
        <f>IFERROR(VLOOKUP(LEFT($A401,6),Data!$A:$F,2,FALSE),"")</f>
        <v>БЕ Юг</v>
      </c>
      <c r="C401" s="4" t="str">
        <f>IFERROR(VLOOKUP(LEFT($A401,6),Data!$A:$F,4,FALSE),"")</f>
        <v>Доктор Столетов</v>
      </c>
      <c r="D401" s="4" t="str">
        <f>IFERROR(VLOOKUP(LEFT($A401,6),Data!$A:$F,5,FALSE),"")</f>
        <v>Стрит</v>
      </c>
      <c r="E401" s="4" t="str">
        <f>IFERROR(VLOOKUP(LEFT($A401,6),Data!$A:$F,8,FALSE),"")</f>
        <v/>
      </c>
      <c r="F401" s="4" t="str">
        <f>IFERROR(VLOOKUP(LEFT($A401,6),Data!$A:$F,7,FALSE),"")</f>
        <v/>
      </c>
      <c r="G401" s="4" t="str">
        <f>IFERROR(VLOOKUP(LEFT($A401,6),Data!$A:$F,6,FALSE),"")</f>
        <v>ОФТ</v>
      </c>
      <c r="H401" s="4" t="str">
        <f>IFERROR(VLOOKUP(LEFT($A401,6),Data!$A:$F,9,FALSE),"")</f>
        <v/>
      </c>
      <c r="I401" s="21" t="str">
        <f>IFERROR(VLOOKUP(LEFT($A401,6),Data!$A:$F,10,FALSE),"")</f>
        <v/>
      </c>
      <c r="J401" s="6" t="str">
        <f>IFERROR(VLOOKUP(LEFT($A401,6),Data!$A:$F,13,FALSE),"")</f>
        <v/>
      </c>
      <c r="K401" s="21" t="str">
        <f>IFERROR(VLOOKUP(LEFT($A401,6),Data!$A:$F,14,FALSE),"")</f>
        <v/>
      </c>
      <c r="L401" s="6">
        <v>1</v>
      </c>
      <c r="M401" s="4">
        <v>25352795.23</v>
      </c>
      <c r="N401" s="4">
        <v>62064</v>
      </c>
      <c r="O401" s="4">
        <f t="shared" si="6"/>
        <v>408.49438047821604</v>
      </c>
      <c r="P401" s="56">
        <v>57</v>
      </c>
      <c r="Q401" s="27">
        <v>0.52599381433498926</v>
      </c>
      <c r="R401" s="28">
        <v>0.3230619735812123</v>
      </c>
      <c r="S401" s="29">
        <v>0.15094421208379849</v>
      </c>
      <c r="T401" s="8">
        <v>7.8522225000000001E-2</v>
      </c>
      <c r="U401" s="9">
        <v>1.5632541E-2</v>
      </c>
      <c r="V401" s="9">
        <v>8.2682190000000003E-3</v>
      </c>
      <c r="W401" s="9">
        <v>5.5975809999999999E-3</v>
      </c>
      <c r="X401" s="9">
        <v>3.2735276000000001E-2</v>
      </c>
      <c r="Y401" s="9">
        <v>4.6973175999999998E-2</v>
      </c>
      <c r="Z401" s="9">
        <v>1.1514126E-2</v>
      </c>
      <c r="AA401" s="9">
        <v>3.9830801999999998E-2</v>
      </c>
      <c r="AB401" s="9">
        <v>3.1866822000000003E-2</v>
      </c>
      <c r="AC401" s="9">
        <v>5.5322654999999998E-2</v>
      </c>
      <c r="AD401" s="9">
        <v>0.108061612</v>
      </c>
      <c r="AE401" s="9">
        <v>3.5102477999999999E-2</v>
      </c>
      <c r="AF401" s="9">
        <v>5.4207056000000003E-2</v>
      </c>
      <c r="AG401" s="9">
        <v>2.5813842E-2</v>
      </c>
      <c r="AH401" s="9">
        <v>1.7600475000000001E-2</v>
      </c>
      <c r="AI401" s="9">
        <v>0.13875685400000001</v>
      </c>
      <c r="AJ401" s="9">
        <v>4.3227200000000004E-3</v>
      </c>
      <c r="AK401" s="9">
        <v>0.10400949800000001</v>
      </c>
      <c r="AL401" s="9">
        <v>4.0986795999999999E-2</v>
      </c>
      <c r="AM401" s="9">
        <v>6.4737330999999995E-2</v>
      </c>
      <c r="AN401" s="9">
        <v>6.6154930000000001E-3</v>
      </c>
      <c r="AO401" s="9">
        <v>5.5464690000000001E-3</v>
      </c>
      <c r="AP401" s="9">
        <v>1.8098136000000001E-2</v>
      </c>
      <c r="AQ401" s="9">
        <v>3.9421580999999997E-2</v>
      </c>
      <c r="AR401" s="10">
        <v>1.0456234999999999E-2</v>
      </c>
    </row>
    <row r="402" spans="1:44" hidden="1" outlineLevel="1" x14ac:dyDescent="0.25">
      <c r="A402" s="52" t="s">
        <v>705</v>
      </c>
      <c r="B402" s="20" t="str">
        <f>IFERROR(VLOOKUP(LEFT($A402,6),Data!$A:$F,2,FALSE),"")</f>
        <v>БЕ Юг</v>
      </c>
      <c r="C402" s="4" t="str">
        <f>IFERROR(VLOOKUP(LEFT($A402,6),Data!$A:$F,4,FALSE),"")</f>
        <v>Доктор Столетов</v>
      </c>
      <c r="D402" s="4" t="str">
        <f>IFERROR(VLOOKUP(LEFT($A402,6),Data!$A:$F,5,FALSE),"")</f>
        <v>ТЦ</v>
      </c>
      <c r="E402" s="4" t="str">
        <f>IFERROR(VLOOKUP(LEFT($A402,6),Data!$A:$F,8,FALSE),"")</f>
        <v/>
      </c>
      <c r="F402" s="4" t="str">
        <f>IFERROR(VLOOKUP(LEFT($A402,6),Data!$A:$F,7,FALSE),"")</f>
        <v/>
      </c>
      <c r="G402" s="4" t="str">
        <f>IFERROR(VLOOKUP(LEFT($A402,6),Data!$A:$F,6,FALSE),"")</f>
        <v>ОФТ</v>
      </c>
      <c r="H402" s="4" t="str">
        <f>IFERROR(VLOOKUP(LEFT($A402,6),Data!$A:$F,9,FALSE),"")</f>
        <v/>
      </c>
      <c r="I402" s="21" t="str">
        <f>IFERROR(VLOOKUP(LEFT($A402,6),Data!$A:$F,10,FALSE),"")</f>
        <v/>
      </c>
      <c r="J402" s="6" t="str">
        <f>IFERROR(VLOOKUP(LEFT($A402,6),Data!$A:$F,13,FALSE),"")</f>
        <v/>
      </c>
      <c r="K402" s="21" t="str">
        <f>IFERROR(VLOOKUP(LEFT($A402,6),Data!$A:$F,14,FALSE),"")</f>
        <v/>
      </c>
      <c r="L402" s="6">
        <v>1</v>
      </c>
      <c r="M402" s="4">
        <v>20127488.559999999</v>
      </c>
      <c r="N402" s="4">
        <v>60905</v>
      </c>
      <c r="O402" s="4">
        <f t="shared" si="6"/>
        <v>330.47350069780805</v>
      </c>
      <c r="P402" s="56">
        <v>70</v>
      </c>
      <c r="Q402" s="27">
        <v>0.4481852248503882</v>
      </c>
      <c r="R402" s="28">
        <v>0.3502835362953734</v>
      </c>
      <c r="S402" s="29">
        <v>0.2015312388542384</v>
      </c>
      <c r="T402" s="8">
        <v>5.3307743999999997E-2</v>
      </c>
      <c r="U402" s="9">
        <v>1.1070791E-2</v>
      </c>
      <c r="V402" s="9">
        <v>8.8902440000000003E-3</v>
      </c>
      <c r="W402" s="9">
        <v>6.7511869999999996E-3</v>
      </c>
      <c r="X402" s="9">
        <v>1.8275026E-2</v>
      </c>
      <c r="Y402" s="9">
        <v>3.3633089999999997E-2</v>
      </c>
      <c r="Z402" s="9">
        <v>1.4060359E-2</v>
      </c>
      <c r="AA402" s="9">
        <v>2.4782700000000001E-2</v>
      </c>
      <c r="AB402" s="9">
        <v>4.1207257999999997E-2</v>
      </c>
      <c r="AC402" s="9">
        <v>4.4210485000000001E-2</v>
      </c>
      <c r="AD402" s="9">
        <v>0.109094685</v>
      </c>
      <c r="AE402" s="9">
        <v>5.4793514000000001E-2</v>
      </c>
      <c r="AF402" s="9">
        <v>5.6727079E-2</v>
      </c>
      <c r="AG402" s="9">
        <v>2.1862353000000001E-2</v>
      </c>
      <c r="AH402" s="9">
        <v>1.7156804000000001E-2</v>
      </c>
      <c r="AI402" s="9">
        <v>0.179907545</v>
      </c>
      <c r="AJ402" s="9">
        <v>2.9681429999999999E-3</v>
      </c>
      <c r="AK402" s="9">
        <v>8.9796738000000001E-2</v>
      </c>
      <c r="AL402" s="9">
        <v>6.7538367000000002E-2</v>
      </c>
      <c r="AM402" s="9">
        <v>6.5265027000000003E-2</v>
      </c>
      <c r="AN402" s="9">
        <v>9.6192069999999994E-3</v>
      </c>
      <c r="AO402" s="9">
        <v>4.6828240000000004E-3</v>
      </c>
      <c r="AP402" s="9">
        <v>1.8323964000000002E-2</v>
      </c>
      <c r="AQ402" s="9">
        <v>2.9316653000000002E-2</v>
      </c>
      <c r="AR402" s="10">
        <v>1.6758212000000001E-2</v>
      </c>
    </row>
    <row r="403" spans="1:44" hidden="1" outlineLevel="1" x14ac:dyDescent="0.25">
      <c r="A403" s="52" t="s">
        <v>1012</v>
      </c>
      <c r="B403" s="20" t="str">
        <f>IFERROR(VLOOKUP(LEFT($A403,6),Data!$A:$F,2,FALSE),"")</f>
        <v>БЕ Северо-Запад</v>
      </c>
      <c r="C403" s="4" t="str">
        <f>IFERROR(VLOOKUP(LEFT($A403,6),Data!$A:$F,4,FALSE),"")</f>
        <v>Доктор Столетов</v>
      </c>
      <c r="D403" s="4" t="str">
        <f>IFERROR(VLOOKUP(LEFT($A403,6),Data!$A:$F,5,FALSE),"")</f>
        <v>Стрит</v>
      </c>
      <c r="E403" s="4" t="str">
        <f>IFERROR(VLOOKUP(LEFT($A403,6),Data!$A:$F,8,FALSE),"")</f>
        <v/>
      </c>
      <c r="F403" s="4" t="str">
        <f>IFERROR(VLOOKUP(LEFT($A403,6),Data!$A:$F,7,FALSE),"")</f>
        <v/>
      </c>
      <c r="G403" s="4" t="str">
        <f>IFERROR(VLOOKUP(LEFT($A403,6),Data!$A:$F,6,FALSE),"")</f>
        <v>ОФТ</v>
      </c>
      <c r="H403" s="4" t="str">
        <f>IFERROR(VLOOKUP(LEFT($A403,6),Data!$A:$F,9,FALSE),"")</f>
        <v/>
      </c>
      <c r="I403" s="21" t="str">
        <f>IFERROR(VLOOKUP(LEFT($A403,6),Data!$A:$F,10,FALSE),"")</f>
        <v/>
      </c>
      <c r="J403" s="6" t="str">
        <f>IFERROR(VLOOKUP(LEFT($A403,6),Data!$A:$F,13,FALSE),"")</f>
        <v/>
      </c>
      <c r="K403" s="21" t="str">
        <f>IFERROR(VLOOKUP(LEFT($A403,6),Data!$A:$F,14,FALSE),"")</f>
        <v/>
      </c>
      <c r="L403" s="6">
        <v>1</v>
      </c>
      <c r="M403" s="4">
        <v>30461950.609999999</v>
      </c>
      <c r="N403" s="4">
        <v>63883</v>
      </c>
      <c r="O403" s="4">
        <f t="shared" si="6"/>
        <v>476.83970085938353</v>
      </c>
      <c r="P403" s="56">
        <v>50</v>
      </c>
      <c r="Q403" s="27">
        <v>0.52069850004172502</v>
      </c>
      <c r="R403" s="28">
        <v>0.34058138786843029</v>
      </c>
      <c r="S403" s="29">
        <v>0.13872011208984469</v>
      </c>
      <c r="T403" s="8">
        <v>7.1026947000000007E-2</v>
      </c>
      <c r="U403" s="9">
        <v>1.1070224E-2</v>
      </c>
      <c r="V403" s="9">
        <v>6.811994E-3</v>
      </c>
      <c r="W403" s="9">
        <v>6.6009160000000001E-3</v>
      </c>
      <c r="X403" s="9">
        <v>1.5887558999999999E-2</v>
      </c>
      <c r="Y403" s="9">
        <v>2.8218683000000001E-2</v>
      </c>
      <c r="Z403" s="9">
        <v>1.1201542E-2</v>
      </c>
      <c r="AA403" s="9">
        <v>3.9039613000000001E-2</v>
      </c>
      <c r="AB403" s="9">
        <v>3.6108765000000001E-2</v>
      </c>
      <c r="AC403" s="9">
        <v>4.8104938E-2</v>
      </c>
      <c r="AD403" s="9">
        <v>0.112610476</v>
      </c>
      <c r="AE403" s="9">
        <v>3.4883395999999997E-2</v>
      </c>
      <c r="AF403" s="9">
        <v>5.8811490000000001E-2</v>
      </c>
      <c r="AG403" s="9">
        <v>2.1901842000000001E-2</v>
      </c>
      <c r="AH403" s="9">
        <v>1.8329475000000001E-2</v>
      </c>
      <c r="AI403" s="9">
        <v>0.161970384</v>
      </c>
      <c r="AJ403" s="9">
        <v>3.4578899999999999E-3</v>
      </c>
      <c r="AK403" s="9">
        <v>0.10160751899999999</v>
      </c>
      <c r="AL403" s="9">
        <v>5.7882398000000002E-2</v>
      </c>
      <c r="AM403" s="9">
        <v>8.4996275999999996E-2</v>
      </c>
      <c r="AN403" s="9">
        <v>9.0209149999999991E-3</v>
      </c>
      <c r="AO403" s="9">
        <v>8.0651079999999997E-3</v>
      </c>
      <c r="AP403" s="9">
        <v>1.3217388E-2</v>
      </c>
      <c r="AQ403" s="9">
        <v>3.1364131000000003E-2</v>
      </c>
      <c r="AR403" s="10">
        <v>7.8101300000000002E-3</v>
      </c>
    </row>
    <row r="404" spans="1:44" hidden="1" outlineLevel="1" x14ac:dyDescent="0.25">
      <c r="A404" s="52" t="s">
        <v>1042</v>
      </c>
      <c r="B404" s="20" t="str">
        <f>IFERROR(VLOOKUP(LEFT($A404,6),Data!$A:$F,2,FALSE),"")</f>
        <v>БЕ Северо-Запад</v>
      </c>
      <c r="C404" s="4" t="str">
        <f>IFERROR(VLOOKUP(LEFT($A404,6),Data!$A:$F,4,FALSE),"")</f>
        <v>Радуга</v>
      </c>
      <c r="D404" s="4" t="str">
        <f>IFERROR(VLOOKUP(LEFT($A404,6),Data!$A:$F,5,FALSE),"")</f>
        <v>Стрит</v>
      </c>
      <c r="E404" s="4" t="str">
        <f>IFERROR(VLOOKUP(LEFT($A404,6),Data!$A:$F,8,FALSE),"")</f>
        <v/>
      </c>
      <c r="F404" s="4" t="str">
        <f>IFERROR(VLOOKUP(LEFT($A404,6),Data!$A:$F,7,FALSE),"")</f>
        <v/>
      </c>
      <c r="G404" s="4" t="str">
        <f>IFERROR(VLOOKUP(LEFT($A404,6),Data!$A:$F,6,FALSE),"")</f>
        <v>ОФТ</v>
      </c>
      <c r="H404" s="4" t="str">
        <f>IFERROR(VLOOKUP(LEFT($A404,6),Data!$A:$F,9,FALSE),"")</f>
        <v/>
      </c>
      <c r="I404" s="21" t="str">
        <f>IFERROR(VLOOKUP(LEFT($A404,6),Data!$A:$F,10,FALSE),"")</f>
        <v/>
      </c>
      <c r="J404" s="6" t="str">
        <f>IFERROR(VLOOKUP(LEFT($A404,6),Data!$A:$F,13,FALSE),"")</f>
        <v/>
      </c>
      <c r="K404" s="21" t="str">
        <f>IFERROR(VLOOKUP(LEFT($A404,6),Data!$A:$F,14,FALSE),"")</f>
        <v/>
      </c>
      <c r="L404" s="6">
        <v>1</v>
      </c>
      <c r="M404" s="4">
        <v>25604133.670000002</v>
      </c>
      <c r="N404" s="4">
        <v>55533</v>
      </c>
      <c r="O404" s="4">
        <f t="shared" si="6"/>
        <v>461.06159706840981</v>
      </c>
      <c r="P404" s="56">
        <v>120.7</v>
      </c>
      <c r="Q404" s="27">
        <v>0.52588089289065665</v>
      </c>
      <c r="R404" s="28">
        <v>0.32571563289115357</v>
      </c>
      <c r="S404" s="29">
        <v>0.14840347421818989</v>
      </c>
      <c r="T404" s="8">
        <v>6.8381555999999996E-2</v>
      </c>
      <c r="U404" s="9">
        <v>1.1016919E-2</v>
      </c>
      <c r="V404" s="9">
        <v>8.4852199999999999E-3</v>
      </c>
      <c r="W404" s="9">
        <v>6.3279590000000002E-3</v>
      </c>
      <c r="X404" s="9">
        <v>1.9974426999999999E-2</v>
      </c>
      <c r="Y404" s="9">
        <v>3.0242389000000001E-2</v>
      </c>
      <c r="Z404" s="9">
        <v>1.2896818000000001E-2</v>
      </c>
      <c r="AA404" s="9">
        <v>3.8804327999999999E-2</v>
      </c>
      <c r="AB404" s="9">
        <v>3.8698848000000001E-2</v>
      </c>
      <c r="AC404" s="9">
        <v>5.7129276999999999E-2</v>
      </c>
      <c r="AD404" s="9">
        <v>0.108265951</v>
      </c>
      <c r="AE404" s="9">
        <v>4.3685566000000002E-2</v>
      </c>
      <c r="AF404" s="9">
        <v>6.0439628000000002E-2</v>
      </c>
      <c r="AG404" s="9">
        <v>2.3219705E-2</v>
      </c>
      <c r="AH404" s="9">
        <v>1.7373611000000001E-2</v>
      </c>
      <c r="AI404" s="9">
        <v>0.16670194799999999</v>
      </c>
      <c r="AJ404" s="9">
        <v>5.9275279999999996E-3</v>
      </c>
      <c r="AK404" s="9">
        <v>0.10242520200000001</v>
      </c>
      <c r="AL404" s="9">
        <v>4.0592831000000003E-2</v>
      </c>
      <c r="AM404" s="9">
        <v>6.9874767000000004E-2</v>
      </c>
      <c r="AN404" s="9">
        <v>4.8837430000000003E-3</v>
      </c>
      <c r="AO404" s="9">
        <v>8.3548370000000004E-3</v>
      </c>
      <c r="AP404" s="9">
        <v>1.5488442E-2</v>
      </c>
      <c r="AQ404" s="9">
        <v>3.3370899000000002E-2</v>
      </c>
      <c r="AR404" s="10">
        <v>7.4375999999999999E-3</v>
      </c>
    </row>
    <row r="405" spans="1:44" hidden="1" outlineLevel="1" x14ac:dyDescent="0.25">
      <c r="A405" s="52" t="s">
        <v>1044</v>
      </c>
      <c r="B405" s="20" t="str">
        <f>IFERROR(VLOOKUP(LEFT($A405,6),Data!$A:$F,2,FALSE),"")</f>
        <v>БЕ Северо-Запад</v>
      </c>
      <c r="C405" s="4" t="str">
        <f>IFERROR(VLOOKUP(LEFT($A405,6),Data!$A:$F,4,FALSE),"")</f>
        <v>Первая Помощь</v>
      </c>
      <c r="D405" s="4" t="str">
        <f>IFERROR(VLOOKUP(LEFT($A405,6),Data!$A:$F,5,FALSE),"")</f>
        <v>ТЦ</v>
      </c>
      <c r="E405" s="4" t="str">
        <f>IFERROR(VLOOKUP(LEFT($A405,6),Data!$A:$F,8,FALSE),"")</f>
        <v/>
      </c>
      <c r="F405" s="4" t="str">
        <f>IFERROR(VLOOKUP(LEFT($A405,6),Data!$A:$F,7,FALSE),"")</f>
        <v/>
      </c>
      <c r="G405" s="4" t="str">
        <f>IFERROR(VLOOKUP(LEFT($A405,6),Data!$A:$F,6,FALSE),"")</f>
        <v>ОФТ</v>
      </c>
      <c r="H405" s="4" t="str">
        <f>IFERROR(VLOOKUP(LEFT($A405,6),Data!$A:$F,9,FALSE),"")</f>
        <v/>
      </c>
      <c r="I405" s="21" t="str">
        <f>IFERROR(VLOOKUP(LEFT($A405,6),Data!$A:$F,10,FALSE),"")</f>
        <v/>
      </c>
      <c r="J405" s="6" t="str">
        <f>IFERROR(VLOOKUP(LEFT($A405,6),Data!$A:$F,13,FALSE),"")</f>
        <v/>
      </c>
      <c r="K405" s="21" t="str">
        <f>IFERROR(VLOOKUP(LEFT($A405,6),Data!$A:$F,14,FALSE),"")</f>
        <v/>
      </c>
      <c r="L405" s="6">
        <v>1</v>
      </c>
      <c r="M405" s="4">
        <v>15983062.65</v>
      </c>
      <c r="N405" s="4">
        <v>45337</v>
      </c>
      <c r="O405" s="4">
        <f t="shared" si="6"/>
        <v>352.53904426847828</v>
      </c>
      <c r="P405" s="56">
        <v>35.799999999999997</v>
      </c>
      <c r="Q405" s="27">
        <v>0.46027918047045879</v>
      </c>
      <c r="R405" s="28">
        <v>0.35738908091350008</v>
      </c>
      <c r="S405" s="29">
        <v>0.18233173861604099</v>
      </c>
      <c r="T405" s="8">
        <v>6.9480897999999999E-2</v>
      </c>
      <c r="U405" s="9">
        <v>8.7567389999999995E-3</v>
      </c>
      <c r="V405" s="9">
        <v>3.8230220000000001E-3</v>
      </c>
      <c r="W405" s="9">
        <v>8.7115690000000006E-3</v>
      </c>
      <c r="X405" s="9">
        <v>1.0289991E-2</v>
      </c>
      <c r="Y405" s="9">
        <v>3.8077636999999998E-2</v>
      </c>
      <c r="Z405" s="9">
        <v>1.8129600999999999E-2</v>
      </c>
      <c r="AA405" s="9">
        <v>2.9835403E-2</v>
      </c>
      <c r="AB405" s="9">
        <v>2.886847E-2</v>
      </c>
      <c r="AC405" s="9">
        <v>4.3334598000000002E-2</v>
      </c>
      <c r="AD405" s="9">
        <v>0.120260933</v>
      </c>
      <c r="AE405" s="9">
        <v>5.5892270000000001E-2</v>
      </c>
      <c r="AF405" s="9">
        <v>7.0229418000000002E-2</v>
      </c>
      <c r="AG405" s="9">
        <v>2.5642380999999999E-2</v>
      </c>
      <c r="AH405" s="9">
        <v>1.6891483999999998E-2</v>
      </c>
      <c r="AI405" s="9">
        <v>0.20595718099999999</v>
      </c>
      <c r="AJ405" s="9">
        <v>7.9882719999999994E-3</v>
      </c>
      <c r="AK405" s="9">
        <v>8.9838302999999994E-2</v>
      </c>
      <c r="AL405" s="9">
        <v>1.8580699999999999E-4</v>
      </c>
      <c r="AM405" s="9">
        <v>5.9424453000000002E-2</v>
      </c>
      <c r="AN405" s="9">
        <v>3.6238580000000002E-3</v>
      </c>
      <c r="AO405" s="9">
        <v>7.0902650000000001E-3</v>
      </c>
      <c r="AP405" s="9">
        <v>9.8097540000000004E-3</v>
      </c>
      <c r="AQ405" s="9">
        <v>3.4035324999999998E-2</v>
      </c>
      <c r="AR405" s="10">
        <v>3.3822367999999998E-2</v>
      </c>
    </row>
    <row r="406" spans="1:44" hidden="1" outlineLevel="1" x14ac:dyDescent="0.25">
      <c r="A406" s="52" t="s">
        <v>1056</v>
      </c>
      <c r="B406" s="20" t="str">
        <f>IFERROR(VLOOKUP(LEFT($A406,6),Data!$A:$F,2,FALSE),"")</f>
        <v>БЕ Северо-Запад</v>
      </c>
      <c r="C406" s="4" t="str">
        <f>IFERROR(VLOOKUP(LEFT($A406,6),Data!$A:$F,4,FALSE),"")</f>
        <v>Первая Помощь</v>
      </c>
      <c r="D406" s="4" t="str">
        <f>IFERROR(VLOOKUP(LEFT($A406,6),Data!$A:$F,5,FALSE),"")</f>
        <v>Стрит</v>
      </c>
      <c r="E406" s="4" t="str">
        <f>IFERROR(VLOOKUP(LEFT($A406,6),Data!$A:$F,8,FALSE),"")</f>
        <v/>
      </c>
      <c r="F406" s="4" t="str">
        <f>IFERROR(VLOOKUP(LEFT($A406,6),Data!$A:$F,7,FALSE),"")</f>
        <v/>
      </c>
      <c r="G406" s="4" t="str">
        <f>IFERROR(VLOOKUP(LEFT($A406,6),Data!$A:$F,6,FALSE),"")</f>
        <v>ОФТ</v>
      </c>
      <c r="H406" s="4" t="str">
        <f>IFERROR(VLOOKUP(LEFT($A406,6),Data!$A:$F,9,FALSE),"")</f>
        <v/>
      </c>
      <c r="I406" s="21" t="str">
        <f>IFERROR(VLOOKUP(LEFT($A406,6),Data!$A:$F,10,FALSE),"")</f>
        <v/>
      </c>
      <c r="J406" s="6" t="str">
        <f>IFERROR(VLOOKUP(LEFT($A406,6),Data!$A:$F,13,FALSE),"")</f>
        <v/>
      </c>
      <c r="K406" s="21" t="str">
        <f>IFERROR(VLOOKUP(LEFT($A406,6),Data!$A:$F,14,FALSE),"")</f>
        <v/>
      </c>
      <c r="L406" s="6">
        <v>1</v>
      </c>
      <c r="M406" s="4">
        <v>29977181.609999999</v>
      </c>
      <c r="N406" s="4">
        <v>65650</v>
      </c>
      <c r="O406" s="4">
        <f t="shared" si="6"/>
        <v>456.62119741051026</v>
      </c>
      <c r="P406" s="56">
        <v>42.5</v>
      </c>
      <c r="Q406" s="27">
        <v>0.49757531588083193</v>
      </c>
      <c r="R406" s="28">
        <v>0.35011177513871111</v>
      </c>
      <c r="S406" s="29">
        <v>0.1523129089804571</v>
      </c>
      <c r="T406" s="8">
        <v>6.2685169999999998E-2</v>
      </c>
      <c r="U406" s="9">
        <v>8.9619360000000002E-3</v>
      </c>
      <c r="V406" s="9">
        <v>9.8408860000000001E-3</v>
      </c>
      <c r="W406" s="9">
        <v>8.53661E-3</v>
      </c>
      <c r="X406" s="9">
        <v>1.7933831000000001E-2</v>
      </c>
      <c r="Y406" s="9">
        <v>2.3805227000000002E-2</v>
      </c>
      <c r="Z406" s="9">
        <v>1.0324399999999999E-2</v>
      </c>
      <c r="AA406" s="9">
        <v>2.5640030000000001E-2</v>
      </c>
      <c r="AB406" s="9">
        <v>3.9600546E-2</v>
      </c>
      <c r="AC406" s="9">
        <v>4.6607775999999997E-2</v>
      </c>
      <c r="AD406" s="9">
        <v>0.112809304</v>
      </c>
      <c r="AE406" s="9">
        <v>4.1302630999999999E-2</v>
      </c>
      <c r="AF406" s="9">
        <v>5.9615868000000002E-2</v>
      </c>
      <c r="AG406" s="9">
        <v>2.3069655000000001E-2</v>
      </c>
      <c r="AH406" s="9">
        <v>2.0130312000000001E-2</v>
      </c>
      <c r="AI406" s="9">
        <v>0.19570474199999999</v>
      </c>
      <c r="AJ406" s="9">
        <v>5.5501159999999999E-3</v>
      </c>
      <c r="AK406" s="9">
        <v>0.107903628</v>
      </c>
      <c r="AL406" s="9">
        <v>4.6435796000000001E-2</v>
      </c>
      <c r="AM406" s="9">
        <v>7.2463096000000005E-2</v>
      </c>
      <c r="AN406" s="9">
        <v>1.2342717E-2</v>
      </c>
      <c r="AO406" s="9">
        <v>4.7995809999999998E-3</v>
      </c>
      <c r="AP406" s="9">
        <v>1.0973782E-2</v>
      </c>
      <c r="AQ406" s="9">
        <v>2.7563582999999999E-2</v>
      </c>
      <c r="AR406" s="10">
        <v>5.3987779999999999E-3</v>
      </c>
    </row>
    <row r="407" spans="1:44" hidden="1" outlineLevel="1" x14ac:dyDescent="0.25">
      <c r="A407" s="52" t="s">
        <v>1130</v>
      </c>
      <c r="B407" s="20" t="str">
        <f>IFERROR(VLOOKUP(LEFT($A407,6),Data!$A:$F,2,FALSE),"")</f>
        <v>БЕ Северо-Запад</v>
      </c>
      <c r="C407" s="4" t="str">
        <f>IFERROR(VLOOKUP(LEFT($A407,6),Data!$A:$F,4,FALSE),"")</f>
        <v>Первая Помощь</v>
      </c>
      <c r="D407" s="4" t="str">
        <f>IFERROR(VLOOKUP(LEFT($A407,6),Data!$A:$F,5,FALSE),"")</f>
        <v>ТЦ</v>
      </c>
      <c r="E407" s="4" t="str">
        <f>IFERROR(VLOOKUP(LEFT($A407,6),Data!$A:$F,8,FALSE),"")</f>
        <v/>
      </c>
      <c r="F407" s="4" t="str">
        <f>IFERROR(VLOOKUP(LEFT($A407,6),Data!$A:$F,7,FALSE),"")</f>
        <v/>
      </c>
      <c r="G407" s="4" t="str">
        <f>IFERROR(VLOOKUP(LEFT($A407,6),Data!$A:$F,6,FALSE),"")</f>
        <v>ЗФТ</v>
      </c>
      <c r="H407" s="4" t="str">
        <f>IFERROR(VLOOKUP(LEFT($A407,6),Data!$A:$F,9,FALSE),"")</f>
        <v/>
      </c>
      <c r="I407" s="21" t="str">
        <f>IFERROR(VLOOKUP(LEFT($A407,6),Data!$A:$F,10,FALSE),"")</f>
        <v/>
      </c>
      <c r="J407" s="6" t="str">
        <f>IFERROR(VLOOKUP(LEFT($A407,6),Data!$A:$F,13,FALSE),"")</f>
        <v/>
      </c>
      <c r="K407" s="21" t="str">
        <f>IFERROR(VLOOKUP(LEFT($A407,6),Data!$A:$F,14,FALSE),"")</f>
        <v/>
      </c>
      <c r="L407" s="6">
        <v>1</v>
      </c>
      <c r="M407" s="4">
        <v>11565279.880000001</v>
      </c>
      <c r="N407" s="4">
        <v>36354</v>
      </c>
      <c r="O407" s="4">
        <f t="shared" si="6"/>
        <v>318.12950101776971</v>
      </c>
      <c r="P407" s="56">
        <v>14</v>
      </c>
      <c r="Q407" s="27">
        <v>0.45114200002366472</v>
      </c>
      <c r="R407" s="28">
        <v>0.35956115842507802</v>
      </c>
      <c r="S407" s="29">
        <v>0.18929684155125731</v>
      </c>
      <c r="T407" s="8">
        <v>7.2826694999999997E-2</v>
      </c>
      <c r="U407" s="9">
        <v>8.0126380000000007E-3</v>
      </c>
      <c r="V407" s="9">
        <v>5.0031479999999998E-3</v>
      </c>
      <c r="W407" s="9">
        <v>5.3652170000000002E-3</v>
      </c>
      <c r="X407" s="9">
        <v>1.3167626E-2</v>
      </c>
      <c r="Y407" s="9">
        <v>3.2502122000000001E-2</v>
      </c>
      <c r="Z407" s="9">
        <v>1.4907462999999999E-2</v>
      </c>
      <c r="AA407" s="9">
        <v>3.2031728000000002E-2</v>
      </c>
      <c r="AB407" s="9">
        <v>3.5400912999999999E-2</v>
      </c>
      <c r="AC407" s="9">
        <v>3.8902051999999999E-2</v>
      </c>
      <c r="AD407" s="9">
        <v>0.119883036</v>
      </c>
      <c r="AE407" s="9">
        <v>5.7636864000000003E-2</v>
      </c>
      <c r="AF407" s="9">
        <v>6.3543923000000002E-2</v>
      </c>
      <c r="AG407" s="9">
        <v>2.1293658E-2</v>
      </c>
      <c r="AH407" s="9">
        <v>2.0759623000000001E-2</v>
      </c>
      <c r="AI407" s="9">
        <v>0.23737351100000001</v>
      </c>
      <c r="AJ407" s="9">
        <v>7.5149199999999996E-3</v>
      </c>
      <c r="AK407" s="9">
        <v>8.6725266999999995E-2</v>
      </c>
      <c r="AL407" s="9">
        <v>2.7112099999999998E-4</v>
      </c>
      <c r="AM407" s="9">
        <v>3.8856100999999997E-2</v>
      </c>
      <c r="AN407" s="9">
        <v>1.8154289999999999E-3</v>
      </c>
      <c r="AO407" s="9">
        <v>4.1620809999999998E-3</v>
      </c>
      <c r="AP407" s="9">
        <v>8.9770179999999998E-3</v>
      </c>
      <c r="AQ407" s="9">
        <v>3.3554555999999999E-2</v>
      </c>
      <c r="AR407" s="10">
        <v>3.951329E-2</v>
      </c>
    </row>
    <row r="408" spans="1:44" hidden="1" outlineLevel="1" x14ac:dyDescent="0.25">
      <c r="A408" s="52" t="s">
        <v>1150</v>
      </c>
      <c r="B408" s="20" t="str">
        <f>IFERROR(VLOOKUP(LEFT($A408,6),Data!$A:$F,2,FALSE),"")</f>
        <v>БЕ Северо-Запад</v>
      </c>
      <c r="C408" s="4" t="str">
        <f>IFERROR(VLOOKUP(LEFT($A408,6),Data!$A:$F,4,FALSE),"")</f>
        <v>Первая Помощь</v>
      </c>
      <c r="D408" s="4" t="str">
        <f>IFERROR(VLOOKUP(LEFT($A408,6),Data!$A:$F,5,FALSE),"")</f>
        <v>Стрит</v>
      </c>
      <c r="E408" s="4" t="str">
        <f>IFERROR(VLOOKUP(LEFT($A408,6),Data!$A:$F,8,FALSE),"")</f>
        <v/>
      </c>
      <c r="F408" s="4" t="str">
        <f>IFERROR(VLOOKUP(LEFT($A408,6),Data!$A:$F,7,FALSE),"")</f>
        <v/>
      </c>
      <c r="G408" s="4" t="str">
        <f>IFERROR(VLOOKUP(LEFT($A408,6),Data!$A:$F,6,FALSE),"")</f>
        <v>ОФТ</v>
      </c>
      <c r="H408" s="4" t="str">
        <f>IFERROR(VLOOKUP(LEFT($A408,6),Data!$A:$F,9,FALSE),"")</f>
        <v/>
      </c>
      <c r="I408" s="21" t="str">
        <f>IFERROR(VLOOKUP(LEFT($A408,6),Data!$A:$F,10,FALSE),"")</f>
        <v/>
      </c>
      <c r="J408" s="6" t="str">
        <f>IFERROR(VLOOKUP(LEFT($A408,6),Data!$A:$F,13,FALSE),"")</f>
        <v/>
      </c>
      <c r="K408" s="21" t="str">
        <f>IFERROR(VLOOKUP(LEFT($A408,6),Data!$A:$F,14,FALSE),"")</f>
        <v/>
      </c>
      <c r="L408" s="6">
        <v>1</v>
      </c>
      <c r="M408" s="4">
        <v>29162584</v>
      </c>
      <c r="N408" s="4">
        <v>64047</v>
      </c>
      <c r="O408" s="4">
        <f t="shared" si="6"/>
        <v>455.33099130326167</v>
      </c>
      <c r="P408" s="56">
        <v>74.5</v>
      </c>
      <c r="Q408" s="27">
        <v>0.49269540895149022</v>
      </c>
      <c r="R408" s="28">
        <v>0.34908583253006931</v>
      </c>
      <c r="S408" s="29">
        <v>0.1582187585184405</v>
      </c>
      <c r="T408" s="8">
        <v>7.9202243000000006E-2</v>
      </c>
      <c r="U408" s="9">
        <v>1.3742313000000001E-2</v>
      </c>
      <c r="V408" s="9">
        <v>5.7430880000000004E-3</v>
      </c>
      <c r="W408" s="9">
        <v>7.8954100000000003E-3</v>
      </c>
      <c r="X408" s="9">
        <v>1.9245976000000001E-2</v>
      </c>
      <c r="Y408" s="9">
        <v>3.4750701000000002E-2</v>
      </c>
      <c r="Z408" s="9">
        <v>1.2672614E-2</v>
      </c>
      <c r="AA408" s="9">
        <v>4.1133194999999997E-2</v>
      </c>
      <c r="AB408" s="9">
        <v>3.5539145000000001E-2</v>
      </c>
      <c r="AC408" s="9">
        <v>5.8370930000000001E-2</v>
      </c>
      <c r="AD408" s="9">
        <v>0.11748267900000001</v>
      </c>
      <c r="AE408" s="9">
        <v>3.6024136999999998E-2</v>
      </c>
      <c r="AF408" s="9">
        <v>5.4946455999999998E-2</v>
      </c>
      <c r="AG408" s="9">
        <v>2.4919586000000001E-2</v>
      </c>
      <c r="AH408" s="9">
        <v>1.6371541E-2</v>
      </c>
      <c r="AI408" s="9">
        <v>0.17691832299999999</v>
      </c>
      <c r="AJ408" s="9">
        <v>2.7415899999999999E-3</v>
      </c>
      <c r="AK408" s="9">
        <v>9.7502294000000003E-2</v>
      </c>
      <c r="AL408" s="9">
        <v>3.5640474999999998E-2</v>
      </c>
      <c r="AM408" s="9">
        <v>6.4193594000000007E-2</v>
      </c>
      <c r="AN408" s="9">
        <v>5.8519380000000001E-3</v>
      </c>
      <c r="AO408" s="9">
        <v>1.0708468000000001E-2</v>
      </c>
      <c r="AP408" s="9">
        <v>1.0971608000000001E-2</v>
      </c>
      <c r="AQ408" s="9">
        <v>3.0370171000000001E-2</v>
      </c>
      <c r="AR408" s="10">
        <v>7.0615249999999999E-3</v>
      </c>
    </row>
    <row r="409" spans="1:44" hidden="1" outlineLevel="1" x14ac:dyDescent="0.25">
      <c r="A409" s="52" t="s">
        <v>1342</v>
      </c>
      <c r="B409" s="20" t="str">
        <f>IFERROR(VLOOKUP(LEFT($A409,6),Data!$A:$F,2,FALSE),"")</f>
        <v>БЕ Юг</v>
      </c>
      <c r="C409" s="4" t="str">
        <f>IFERROR(VLOOKUP(LEFT($A409,6),Data!$A:$F,4,FALSE),"")</f>
        <v>Доктор Столетов</v>
      </c>
      <c r="D409" s="4" t="str">
        <f>IFERROR(VLOOKUP(LEFT($A409,6),Data!$A:$F,5,FALSE),"")</f>
        <v>ТЦ</v>
      </c>
      <c r="E409" s="4" t="str">
        <f>IFERROR(VLOOKUP(LEFT($A409,6),Data!$A:$F,8,FALSE),"")</f>
        <v/>
      </c>
      <c r="F409" s="4" t="str">
        <f>IFERROR(VLOOKUP(LEFT($A409,6),Data!$A:$F,7,FALSE),"")</f>
        <v/>
      </c>
      <c r="G409" s="4" t="str">
        <f>IFERROR(VLOOKUP(LEFT($A409,6),Data!$A:$F,6,FALSE),"")</f>
        <v>ОФТ</v>
      </c>
      <c r="H409" s="4" t="str">
        <f>IFERROR(VLOOKUP(LEFT($A409,6),Data!$A:$F,9,FALSE),"")</f>
        <v/>
      </c>
      <c r="I409" s="21" t="str">
        <f>IFERROR(VLOOKUP(LEFT($A409,6),Data!$A:$F,10,FALSE),"")</f>
        <v/>
      </c>
      <c r="J409" s="6" t="str">
        <f>IFERROR(VLOOKUP(LEFT($A409,6),Data!$A:$F,13,FALSE),"")</f>
        <v/>
      </c>
      <c r="K409" s="21" t="str">
        <f>IFERROR(VLOOKUP(LEFT($A409,6),Data!$A:$F,14,FALSE),"")</f>
        <v/>
      </c>
      <c r="L409" s="6">
        <v>1</v>
      </c>
      <c r="M409" s="4">
        <v>15150207.210000001</v>
      </c>
      <c r="N409" s="4">
        <v>44857</v>
      </c>
      <c r="O409" s="4">
        <f t="shared" si="6"/>
        <v>337.74454845397599</v>
      </c>
      <c r="P409" s="56">
        <v>70</v>
      </c>
      <c r="Q409" s="27">
        <v>0.45397746341547401</v>
      </c>
      <c r="R409" s="28">
        <v>0.36096367154290437</v>
      </c>
      <c r="S409" s="29">
        <v>0.18505886504162161</v>
      </c>
      <c r="T409" s="8">
        <v>6.0035565999999999E-2</v>
      </c>
      <c r="U409" s="9">
        <v>1.1646989E-2</v>
      </c>
      <c r="V409" s="9">
        <v>6.9667189999999997E-3</v>
      </c>
      <c r="W409" s="9">
        <v>5.4391930000000002E-3</v>
      </c>
      <c r="X409" s="9">
        <v>1.6770865999999999E-2</v>
      </c>
      <c r="Y409" s="9">
        <v>2.8521611999999998E-2</v>
      </c>
      <c r="Z409" s="9">
        <v>1.1519761999999999E-2</v>
      </c>
      <c r="AA409" s="9">
        <v>2.8366763999999999E-2</v>
      </c>
      <c r="AB409" s="9">
        <v>3.1676507E-2</v>
      </c>
      <c r="AC409" s="9">
        <v>3.1288358000000002E-2</v>
      </c>
      <c r="AD409" s="9">
        <v>0.11611141699999999</v>
      </c>
      <c r="AE409" s="9">
        <v>6.1953254999999999E-2</v>
      </c>
      <c r="AF409" s="9">
        <v>5.187862E-2</v>
      </c>
      <c r="AG409" s="9">
        <v>2.3407229000000002E-2</v>
      </c>
      <c r="AH409" s="9">
        <v>1.6148748000000001E-2</v>
      </c>
      <c r="AI409" s="9">
        <v>0.19303968799999999</v>
      </c>
      <c r="AJ409" s="9">
        <v>4.0762810000000002E-3</v>
      </c>
      <c r="AK409" s="9">
        <v>0.108470841</v>
      </c>
      <c r="AL409" s="9">
        <v>6.4826170000000002E-2</v>
      </c>
      <c r="AM409" s="9">
        <v>6.7417075000000007E-2</v>
      </c>
      <c r="AN409" s="9">
        <v>5.9096840000000001E-3</v>
      </c>
      <c r="AO409" s="9">
        <v>3.3481079999999998E-3</v>
      </c>
      <c r="AP409" s="9">
        <v>1.2458891E-2</v>
      </c>
      <c r="AQ409" s="9">
        <v>2.9152871E-2</v>
      </c>
      <c r="AR409" s="10">
        <v>9.5687849999999998E-3</v>
      </c>
    </row>
    <row r="410" spans="1:44" hidden="1" outlineLevel="1" x14ac:dyDescent="0.25">
      <c r="A410" s="52" t="s">
        <v>1436</v>
      </c>
      <c r="B410" s="20" t="str">
        <f>IFERROR(VLOOKUP(LEFT($A410,6),Data!$A:$F,2,FALSE),"")</f>
        <v>БЕ Юг</v>
      </c>
      <c r="C410" s="4" t="str">
        <f>IFERROR(VLOOKUP(LEFT($A410,6),Data!$A:$F,4,FALSE),"")</f>
        <v>Доктор Столетов</v>
      </c>
      <c r="D410" s="4" t="str">
        <f>IFERROR(VLOOKUP(LEFT($A410,6),Data!$A:$F,5,FALSE),"")</f>
        <v>ТЦ</v>
      </c>
      <c r="E410" s="4" t="str">
        <f>IFERROR(VLOOKUP(LEFT($A410,6),Data!$A:$F,8,FALSE),"")</f>
        <v/>
      </c>
      <c r="F410" s="4" t="str">
        <f>IFERROR(VLOOKUP(LEFT($A410,6),Data!$A:$F,7,FALSE),"")</f>
        <v/>
      </c>
      <c r="G410" s="4" t="str">
        <f>IFERROR(VLOOKUP(LEFT($A410,6),Data!$A:$F,6,FALSE),"")</f>
        <v>ОФТ</v>
      </c>
      <c r="H410" s="4" t="str">
        <f>IFERROR(VLOOKUP(LEFT($A410,6),Data!$A:$F,9,FALSE),"")</f>
        <v/>
      </c>
      <c r="I410" s="21" t="str">
        <f>IFERROR(VLOOKUP(LEFT($A410,6),Data!$A:$F,10,FALSE),"")</f>
        <v/>
      </c>
      <c r="J410" s="6" t="str">
        <f>IFERROR(VLOOKUP(LEFT($A410,6),Data!$A:$F,13,FALSE),"")</f>
        <v/>
      </c>
      <c r="K410" s="21" t="str">
        <f>IFERROR(VLOOKUP(LEFT($A410,6),Data!$A:$F,14,FALSE),"")</f>
        <v/>
      </c>
      <c r="L410" s="6">
        <v>1</v>
      </c>
      <c r="M410" s="4">
        <v>10949576.029999999</v>
      </c>
      <c r="N410" s="4">
        <v>34623</v>
      </c>
      <c r="O410" s="4">
        <f t="shared" si="6"/>
        <v>316.25150997891575</v>
      </c>
      <c r="P410" s="56">
        <v>40</v>
      </c>
      <c r="Q410" s="27">
        <v>0.44943331584446472</v>
      </c>
      <c r="R410" s="28">
        <v>0.36327679334980489</v>
      </c>
      <c r="S410" s="29">
        <v>0.1872898908057303</v>
      </c>
      <c r="T410" s="8">
        <v>6.0522489999999998E-2</v>
      </c>
      <c r="U410" s="9">
        <v>8.7047689999999994E-3</v>
      </c>
      <c r="V410" s="9">
        <v>6.6738750000000001E-3</v>
      </c>
      <c r="W410" s="9">
        <v>3.6628709999999998E-3</v>
      </c>
      <c r="X410" s="9">
        <v>2.0290961E-2</v>
      </c>
      <c r="Y410" s="9">
        <v>3.2122565999999998E-2</v>
      </c>
      <c r="Z410" s="9">
        <v>1.4711459E-2</v>
      </c>
      <c r="AA410" s="9">
        <v>2.8533553999999999E-2</v>
      </c>
      <c r="AB410" s="9">
        <v>3.9572076999999997E-2</v>
      </c>
      <c r="AC410" s="9">
        <v>3.3994155999999998E-2</v>
      </c>
      <c r="AD410" s="9">
        <v>0.11409863200000001</v>
      </c>
      <c r="AE410" s="9">
        <v>5.6753163000000002E-2</v>
      </c>
      <c r="AF410" s="9">
        <v>6.1299267999999997E-2</v>
      </c>
      <c r="AG410" s="9">
        <v>1.9652692999999999E-2</v>
      </c>
      <c r="AH410" s="9">
        <v>1.7952623000000001E-2</v>
      </c>
      <c r="AI410" s="9">
        <v>0.18144771100000001</v>
      </c>
      <c r="AJ410" s="9">
        <v>3.8554790000000002E-3</v>
      </c>
      <c r="AK410" s="9">
        <v>0.102673452</v>
      </c>
      <c r="AL410" s="9">
        <v>3.4041263000000002E-2</v>
      </c>
      <c r="AM410" s="9">
        <v>8.2167563999999998E-2</v>
      </c>
      <c r="AN410" s="9">
        <v>1.352386E-2</v>
      </c>
      <c r="AO410" s="9">
        <v>6.3000160000000003E-3</v>
      </c>
      <c r="AP410" s="9">
        <v>1.3378199E-2</v>
      </c>
      <c r="AQ410" s="9">
        <v>3.5601963E-2</v>
      </c>
      <c r="AR410" s="10">
        <v>8.4653349999999992E-3</v>
      </c>
    </row>
    <row r="411" spans="1:44" hidden="1" outlineLevel="1" x14ac:dyDescent="0.25">
      <c r="A411" s="52" t="s">
        <v>1448</v>
      </c>
      <c r="B411" s="20" t="str">
        <f>IFERROR(VLOOKUP(LEFT($A411,6),Data!$A:$F,2,FALSE),"")</f>
        <v>БЕ Москва</v>
      </c>
      <c r="C411" s="4" t="str">
        <f>IFERROR(VLOOKUP(LEFT($A411,6),Data!$A:$F,4,FALSE),"")</f>
        <v>Доктор Столетов</v>
      </c>
      <c r="D411" s="4" t="str">
        <f>IFERROR(VLOOKUP(LEFT($A411,6),Data!$A:$F,5,FALSE),"")</f>
        <v>Прикассовая зона</v>
      </c>
      <c r="E411" s="4" t="str">
        <f>IFERROR(VLOOKUP(LEFT($A411,6),Data!$A:$F,8,FALSE),"")</f>
        <v/>
      </c>
      <c r="F411" s="4" t="str">
        <f>IFERROR(VLOOKUP(LEFT($A411,6),Data!$A:$F,7,FALSE),"")</f>
        <v/>
      </c>
      <c r="G411" s="4" t="str">
        <f>IFERROR(VLOOKUP(LEFT($A411,6),Data!$A:$F,6,FALSE),"")</f>
        <v>ОФТ</v>
      </c>
      <c r="H411" s="4" t="str">
        <f>IFERROR(VLOOKUP(LEFT($A411,6),Data!$A:$F,9,FALSE),"")</f>
        <v/>
      </c>
      <c r="I411" s="21" t="str">
        <f>IFERROR(VLOOKUP(LEFT($A411,6),Data!$A:$F,10,FALSE),"")</f>
        <v/>
      </c>
      <c r="J411" s="6" t="str">
        <f>IFERROR(VLOOKUP(LEFT($A411,6),Data!$A:$F,13,FALSE),"")</f>
        <v/>
      </c>
      <c r="K411" s="21" t="str">
        <f>IFERROR(VLOOKUP(LEFT($A411,6),Data!$A:$F,14,FALSE),"")</f>
        <v/>
      </c>
      <c r="L411" s="6">
        <v>1</v>
      </c>
      <c r="M411" s="4">
        <v>30665364.129999999</v>
      </c>
      <c r="N411" s="4">
        <v>65505</v>
      </c>
      <c r="O411" s="4">
        <f t="shared" si="6"/>
        <v>468.13776246088082</v>
      </c>
      <c r="P411" s="56">
        <v>35.47</v>
      </c>
      <c r="Q411" s="27">
        <v>0.54909309086129154</v>
      </c>
      <c r="R411" s="28">
        <v>0.30325899912249421</v>
      </c>
      <c r="S411" s="29">
        <v>0.14764791001621441</v>
      </c>
      <c r="T411" s="8">
        <v>6.7352963000000002E-2</v>
      </c>
      <c r="U411" s="9">
        <v>1.4456458E-2</v>
      </c>
      <c r="V411" s="9">
        <v>9.2739780000000004E-3</v>
      </c>
      <c r="W411" s="9">
        <v>8.2362939999999999E-3</v>
      </c>
      <c r="X411" s="9">
        <v>2.9569496000000001E-2</v>
      </c>
      <c r="Y411" s="9">
        <v>3.0607623E-2</v>
      </c>
      <c r="Z411" s="9">
        <v>1.1764961000000001E-2</v>
      </c>
      <c r="AA411" s="9">
        <v>3.6089960999999997E-2</v>
      </c>
      <c r="AB411" s="9">
        <v>2.7546496E-2</v>
      </c>
      <c r="AC411" s="9">
        <v>4.3916788999999998E-2</v>
      </c>
      <c r="AD411" s="9">
        <v>0.13112829500000001</v>
      </c>
      <c r="AE411" s="9">
        <v>4.7527892000000002E-2</v>
      </c>
      <c r="AF411" s="9">
        <v>5.5947555000000003E-2</v>
      </c>
      <c r="AG411" s="9">
        <v>2.0102380999999999E-2</v>
      </c>
      <c r="AH411" s="9">
        <v>2.1208408000000002E-2</v>
      </c>
      <c r="AI411" s="9">
        <v>0.21499590499999999</v>
      </c>
      <c r="AJ411" s="9">
        <v>3.8452650000000001E-3</v>
      </c>
      <c r="AK411" s="9">
        <v>9.4138753000000006E-2</v>
      </c>
      <c r="AL411" s="9">
        <v>2.2720284E-2</v>
      </c>
      <c r="AM411" s="9">
        <v>5.2064984000000002E-2</v>
      </c>
      <c r="AN411" s="9">
        <v>7.3055999999999998E-3</v>
      </c>
      <c r="AO411" s="9">
        <v>6.3245669999999997E-3</v>
      </c>
      <c r="AP411" s="9">
        <v>1.3386062000000001E-2</v>
      </c>
      <c r="AQ411" s="9">
        <v>2.5266447000000001E-2</v>
      </c>
      <c r="AR411" s="10">
        <v>5.2225800000000001E-3</v>
      </c>
    </row>
    <row r="412" spans="1:44" hidden="1" outlineLevel="1" x14ac:dyDescent="0.25">
      <c r="A412" s="52" t="s">
        <v>1454</v>
      </c>
      <c r="B412" s="20" t="str">
        <f>IFERROR(VLOOKUP(LEFT($A412,6),Data!$A:$F,2,FALSE),"")</f>
        <v>БЕ Москва</v>
      </c>
      <c r="C412" s="4" t="str">
        <f>IFERROR(VLOOKUP(LEFT($A412,6),Data!$A:$F,4,FALSE),"")</f>
        <v>Доктор Столетов</v>
      </c>
      <c r="D412" s="4" t="str">
        <f>IFERROR(VLOOKUP(LEFT($A412,6),Data!$A:$F,5,FALSE),"")</f>
        <v>Стрит</v>
      </c>
      <c r="E412" s="4" t="str">
        <f>IFERROR(VLOOKUP(LEFT($A412,6),Data!$A:$F,8,FALSE),"")</f>
        <v/>
      </c>
      <c r="F412" s="4" t="str">
        <f>IFERROR(VLOOKUP(LEFT($A412,6),Data!$A:$F,7,FALSE),"")</f>
        <v/>
      </c>
      <c r="G412" s="4" t="str">
        <f>IFERROR(VLOOKUP(LEFT($A412,6),Data!$A:$F,6,FALSE),"")</f>
        <v>ОФТ</v>
      </c>
      <c r="H412" s="4" t="str">
        <f>IFERROR(VLOOKUP(LEFT($A412,6),Data!$A:$F,9,FALSE),"")</f>
        <v/>
      </c>
      <c r="I412" s="21" t="str">
        <f>IFERROR(VLOOKUP(LEFT($A412,6),Data!$A:$F,10,FALSE),"")</f>
        <v/>
      </c>
      <c r="J412" s="6" t="str">
        <f>IFERROR(VLOOKUP(LEFT($A412,6),Data!$A:$F,13,FALSE),"")</f>
        <v/>
      </c>
      <c r="K412" s="21" t="str">
        <f>IFERROR(VLOOKUP(LEFT($A412,6),Data!$A:$F,14,FALSE),"")</f>
        <v/>
      </c>
      <c r="L412" s="6">
        <v>1</v>
      </c>
      <c r="M412" s="4">
        <v>29002054.559999999</v>
      </c>
      <c r="N412" s="4">
        <v>61489</v>
      </c>
      <c r="O412" s="4">
        <f t="shared" si="6"/>
        <v>471.66248532257799</v>
      </c>
      <c r="P412" s="56">
        <v>36.049999999999997</v>
      </c>
      <c r="Q412" s="27">
        <v>0.54119093860187206</v>
      </c>
      <c r="R412" s="28">
        <v>0.31843879152009852</v>
      </c>
      <c r="S412" s="29">
        <v>0.14037026987802939</v>
      </c>
      <c r="T412" s="8">
        <v>7.4331929000000005E-2</v>
      </c>
      <c r="U412" s="9">
        <v>1.206251E-2</v>
      </c>
      <c r="V412" s="9">
        <v>2.1172921000000001E-2</v>
      </c>
      <c r="W412" s="9">
        <v>5.4606079999999996E-3</v>
      </c>
      <c r="X412" s="9">
        <v>2.0065767000000002E-2</v>
      </c>
      <c r="Y412" s="9">
        <v>3.8822478000000001E-2</v>
      </c>
      <c r="Z412" s="9">
        <v>1.1491273E-2</v>
      </c>
      <c r="AA412" s="9">
        <v>4.6512536E-2</v>
      </c>
      <c r="AB412" s="9">
        <v>2.9588903999999999E-2</v>
      </c>
      <c r="AC412" s="9">
        <v>5.3363872999999999E-2</v>
      </c>
      <c r="AD412" s="9">
        <v>0.114808094</v>
      </c>
      <c r="AE412" s="9">
        <v>3.6520353999999998E-2</v>
      </c>
      <c r="AF412" s="9">
        <v>5.8954144E-2</v>
      </c>
      <c r="AG412" s="9">
        <v>1.8798602000000001E-2</v>
      </c>
      <c r="AH412" s="9">
        <v>1.8211122E-2</v>
      </c>
      <c r="AI412" s="9">
        <v>0.18536730700000001</v>
      </c>
      <c r="AJ412" s="9">
        <v>6.792976E-3</v>
      </c>
      <c r="AK412" s="9">
        <v>8.7348029999999993E-2</v>
      </c>
      <c r="AL412" s="9">
        <v>2.5312626000000001E-2</v>
      </c>
      <c r="AM412" s="9">
        <v>6.3704840999999998E-2</v>
      </c>
      <c r="AN412" s="9">
        <v>5.7063460000000002E-3</v>
      </c>
      <c r="AO412" s="9">
        <v>5.5777099999999996E-3</v>
      </c>
      <c r="AP412" s="9">
        <v>1.5028506000000001E-2</v>
      </c>
      <c r="AQ412" s="9">
        <v>3.8735289999999999E-2</v>
      </c>
      <c r="AR412" s="10">
        <v>6.2612520000000001E-3</v>
      </c>
    </row>
    <row r="413" spans="1:44" hidden="1" outlineLevel="1" x14ac:dyDescent="0.25">
      <c r="A413" s="52" t="s">
        <v>1574</v>
      </c>
      <c r="B413" s="20" t="str">
        <f>IFERROR(VLOOKUP(LEFT($A413,6),Data!$A:$F,2,FALSE),"")</f>
        <v>БЕ Москва</v>
      </c>
      <c r="C413" s="4" t="str">
        <f>IFERROR(VLOOKUP(LEFT($A413,6),Data!$A:$F,4,FALSE),"")</f>
        <v>Доктор Столетов</v>
      </c>
      <c r="D413" s="4" t="str">
        <f>IFERROR(VLOOKUP(LEFT($A413,6),Data!$A:$F,5,FALSE),"")</f>
        <v>Продуктовик</v>
      </c>
      <c r="E413" s="4" t="str">
        <f>IFERROR(VLOOKUP(LEFT($A413,6),Data!$A:$F,8,FALSE),"")</f>
        <v/>
      </c>
      <c r="F413" s="4" t="str">
        <f>IFERROR(VLOOKUP(LEFT($A413,6),Data!$A:$F,7,FALSE),"")</f>
        <v/>
      </c>
      <c r="G413" s="4" t="str">
        <f>IFERROR(VLOOKUP(LEFT($A413,6),Data!$A:$F,6,FALSE),"")</f>
        <v>ОФТ</v>
      </c>
      <c r="H413" s="4" t="str">
        <f>IFERROR(VLOOKUP(LEFT($A413,6),Data!$A:$F,9,FALSE),"")</f>
        <v/>
      </c>
      <c r="I413" s="21" t="str">
        <f>IFERROR(VLOOKUP(LEFT($A413,6),Data!$A:$F,10,FALSE),"")</f>
        <v/>
      </c>
      <c r="J413" s="6" t="str">
        <f>IFERROR(VLOOKUP(LEFT($A413,6),Data!$A:$F,13,FALSE),"")</f>
        <v/>
      </c>
      <c r="K413" s="21" t="str">
        <f>IFERROR(VLOOKUP(LEFT($A413,6),Data!$A:$F,14,FALSE),"")</f>
        <v/>
      </c>
      <c r="L413" s="6">
        <v>1</v>
      </c>
      <c r="M413" s="4">
        <v>21702926.620000001</v>
      </c>
      <c r="N413" s="4">
        <v>51207</v>
      </c>
      <c r="O413" s="4">
        <f t="shared" si="6"/>
        <v>423.82734040267934</v>
      </c>
      <c r="P413" s="56">
        <v>41.99</v>
      </c>
      <c r="Q413" s="27">
        <v>0.5155699194303186</v>
      </c>
      <c r="R413" s="28">
        <v>0.33546959058765308</v>
      </c>
      <c r="S413" s="29">
        <v>0.14896048998202821</v>
      </c>
      <c r="T413" s="8">
        <v>4.34014E-2</v>
      </c>
      <c r="U413" s="9">
        <v>4.549015E-3</v>
      </c>
      <c r="V413" s="9">
        <v>6.2043209999999996E-3</v>
      </c>
      <c r="W413" s="9">
        <v>4.218996E-3</v>
      </c>
      <c r="X413" s="9">
        <v>1.6632208999999998E-2</v>
      </c>
      <c r="Y413" s="9">
        <v>2.7609945E-2</v>
      </c>
      <c r="Z413" s="9">
        <v>7.4618250000000001E-3</v>
      </c>
      <c r="AA413" s="9">
        <v>2.7737839E-2</v>
      </c>
      <c r="AB413" s="9">
        <v>2.6723087999999999E-2</v>
      </c>
      <c r="AC413" s="9">
        <v>3.3730073999999999E-2</v>
      </c>
      <c r="AD413" s="9">
        <v>0.11317632699999999</v>
      </c>
      <c r="AE413" s="9">
        <v>4.2836608999999998E-2</v>
      </c>
      <c r="AF413" s="9">
        <v>6.1118183E-2</v>
      </c>
      <c r="AG413" s="9">
        <v>1.8690933E-2</v>
      </c>
      <c r="AH413" s="9">
        <v>1.7960469E-2</v>
      </c>
      <c r="AI413" s="9">
        <v>0.23753908600000001</v>
      </c>
      <c r="AJ413" s="9">
        <v>3.2798720000000001E-3</v>
      </c>
      <c r="AK413" s="9">
        <v>9.9829956999999997E-2</v>
      </c>
      <c r="AL413" s="9">
        <v>5.9791312999999999E-2</v>
      </c>
      <c r="AM413" s="9">
        <v>8.2323717000000005E-2</v>
      </c>
      <c r="AN413" s="9">
        <v>4.1224900000000004E-3</v>
      </c>
      <c r="AO413" s="9">
        <v>5.7047249999999999E-3</v>
      </c>
      <c r="AP413" s="9">
        <v>1.5257262000000001E-2</v>
      </c>
      <c r="AQ413" s="9">
        <v>3.4711244000000002E-2</v>
      </c>
      <c r="AR413" s="10">
        <v>5.3891010000000003E-3</v>
      </c>
    </row>
    <row r="414" spans="1:44" hidden="1" outlineLevel="1" x14ac:dyDescent="0.25">
      <c r="A414" s="52" t="s">
        <v>1576</v>
      </c>
      <c r="B414" s="20" t="str">
        <f>IFERROR(VLOOKUP(LEFT($A414,6),Data!$A:$F,2,FALSE),"")</f>
        <v>БЕ Москва</v>
      </c>
      <c r="C414" s="4" t="str">
        <f>IFERROR(VLOOKUP(LEFT($A414,6),Data!$A:$F,4,FALSE),"")</f>
        <v>Доктор Столетов</v>
      </c>
      <c r="D414" s="4" t="str">
        <f>IFERROR(VLOOKUP(LEFT($A414,6),Data!$A:$F,5,FALSE),"")</f>
        <v>Продуктовик</v>
      </c>
      <c r="E414" s="4" t="str">
        <f>IFERROR(VLOOKUP(LEFT($A414,6),Data!$A:$F,8,FALSE),"")</f>
        <v/>
      </c>
      <c r="F414" s="4" t="str">
        <f>IFERROR(VLOOKUP(LEFT($A414,6),Data!$A:$F,7,FALSE),"")</f>
        <v/>
      </c>
      <c r="G414" s="4" t="str">
        <f>IFERROR(VLOOKUP(LEFT($A414,6),Data!$A:$F,6,FALSE),"")</f>
        <v>ОФТ</v>
      </c>
      <c r="H414" s="4" t="str">
        <f>IFERROR(VLOOKUP(LEFT($A414,6),Data!$A:$F,9,FALSE),"")</f>
        <v/>
      </c>
      <c r="I414" s="21" t="str">
        <f>IFERROR(VLOOKUP(LEFT($A414,6),Data!$A:$F,10,FALSE),"")</f>
        <v/>
      </c>
      <c r="J414" s="6" t="str">
        <f>IFERROR(VLOOKUP(LEFT($A414,6),Data!$A:$F,13,FALSE),"")</f>
        <v/>
      </c>
      <c r="K414" s="21" t="str">
        <f>IFERROR(VLOOKUP(LEFT($A414,6),Data!$A:$F,14,FALSE),"")</f>
        <v/>
      </c>
      <c r="L414" s="6">
        <v>1</v>
      </c>
      <c r="M414" s="4">
        <v>15594462.800000001</v>
      </c>
      <c r="N414" s="4">
        <v>35136</v>
      </c>
      <c r="O414" s="4">
        <f t="shared" si="6"/>
        <v>443.83147768670312</v>
      </c>
      <c r="P414" s="56">
        <v>43.96</v>
      </c>
      <c r="Q414" s="27">
        <v>0.55341158105492494</v>
      </c>
      <c r="R414" s="28">
        <v>0.30740835952144052</v>
      </c>
      <c r="S414" s="29">
        <v>0.13918005942363471</v>
      </c>
      <c r="T414" s="8">
        <v>5.7228642000000003E-2</v>
      </c>
      <c r="U414" s="9">
        <v>1.0758375000000001E-2</v>
      </c>
      <c r="V414" s="9">
        <v>8.8345130000000004E-3</v>
      </c>
      <c r="W414" s="9">
        <v>4.5888109999999999E-3</v>
      </c>
      <c r="X414" s="9">
        <v>1.2904608999999999E-2</v>
      </c>
      <c r="Y414" s="9">
        <v>2.8453237999999999E-2</v>
      </c>
      <c r="Z414" s="9">
        <v>1.3260387E-2</v>
      </c>
      <c r="AA414" s="9">
        <v>2.8804323E-2</v>
      </c>
      <c r="AB414" s="9">
        <v>2.2452982E-2</v>
      </c>
      <c r="AC414" s="9">
        <v>3.6365868000000003E-2</v>
      </c>
      <c r="AD414" s="9">
        <v>0.136473436</v>
      </c>
      <c r="AE414" s="9">
        <v>5.1782955999999998E-2</v>
      </c>
      <c r="AF414" s="9">
        <v>6.0800488999999999E-2</v>
      </c>
      <c r="AG414" s="9">
        <v>2.0692447999999999E-2</v>
      </c>
      <c r="AH414" s="9">
        <v>1.8529876000000001E-2</v>
      </c>
      <c r="AI414" s="9">
        <v>0.27084312700000002</v>
      </c>
      <c r="AJ414" s="9">
        <v>1.5094612E-2</v>
      </c>
      <c r="AK414" s="9">
        <v>6.9745423000000001E-2</v>
      </c>
      <c r="AL414" s="9">
        <v>2.3874004000000001E-2</v>
      </c>
      <c r="AM414" s="9">
        <v>4.7117028999999998E-2</v>
      </c>
      <c r="AN414" s="9">
        <v>3.0996779999999998E-3</v>
      </c>
      <c r="AO414" s="9">
        <v>6.8845369999999996E-3</v>
      </c>
      <c r="AP414" s="9">
        <v>1.6936643000000001E-2</v>
      </c>
      <c r="AQ414" s="9">
        <v>2.9768102000000001E-2</v>
      </c>
      <c r="AR414" s="10">
        <v>4.7058919999999997E-3</v>
      </c>
    </row>
    <row r="415" spans="1:44" hidden="1" outlineLevel="1" x14ac:dyDescent="0.25">
      <c r="A415" s="52" t="s">
        <v>1578</v>
      </c>
      <c r="B415" s="20" t="str">
        <f>IFERROR(VLOOKUP(LEFT($A415,6),Data!$A:$F,2,FALSE),"")</f>
        <v>БЕ Москва</v>
      </c>
      <c r="C415" s="4" t="str">
        <f>IFERROR(VLOOKUP(LEFT($A415,6),Data!$A:$F,4,FALSE),"")</f>
        <v>Доктор Столетов</v>
      </c>
      <c r="D415" s="4" t="str">
        <f>IFERROR(VLOOKUP(LEFT($A415,6),Data!$A:$F,5,FALSE),"")</f>
        <v>Продуктовик</v>
      </c>
      <c r="E415" s="4" t="str">
        <f>IFERROR(VLOOKUP(LEFT($A415,6),Data!$A:$F,8,FALSE),"")</f>
        <v/>
      </c>
      <c r="F415" s="4" t="str">
        <f>IFERROR(VLOOKUP(LEFT($A415,6),Data!$A:$F,7,FALSE),"")</f>
        <v/>
      </c>
      <c r="G415" s="4" t="str">
        <f>IFERROR(VLOOKUP(LEFT($A415,6),Data!$A:$F,6,FALSE),"")</f>
        <v>ОФТ</v>
      </c>
      <c r="H415" s="4" t="str">
        <f>IFERROR(VLOOKUP(LEFT($A415,6),Data!$A:$F,9,FALSE),"")</f>
        <v/>
      </c>
      <c r="I415" s="21" t="str">
        <f>IFERROR(VLOOKUP(LEFT($A415,6),Data!$A:$F,10,FALSE),"")</f>
        <v/>
      </c>
      <c r="J415" s="6" t="str">
        <f>IFERROR(VLOOKUP(LEFT($A415,6),Data!$A:$F,13,FALSE),"")</f>
        <v/>
      </c>
      <c r="K415" s="21" t="str">
        <f>IFERROR(VLOOKUP(LEFT($A415,6),Data!$A:$F,14,FALSE),"")</f>
        <v/>
      </c>
      <c r="L415" s="6">
        <v>1</v>
      </c>
      <c r="M415" s="4">
        <v>23383595.309999999</v>
      </c>
      <c r="N415" s="4">
        <v>43158</v>
      </c>
      <c r="O415" s="4">
        <f t="shared" si="6"/>
        <v>541.81369178367856</v>
      </c>
      <c r="P415" s="56">
        <v>19.27</v>
      </c>
      <c r="Q415" s="27">
        <v>0.5957295426383874</v>
      </c>
      <c r="R415" s="28">
        <v>0.28779215925021112</v>
      </c>
      <c r="S415" s="29">
        <v>0.11647829811140149</v>
      </c>
      <c r="T415" s="8">
        <v>4.3682654000000001E-2</v>
      </c>
      <c r="U415" s="9">
        <v>1.0589377000000001E-2</v>
      </c>
      <c r="V415" s="9">
        <v>7.6451649999999998E-3</v>
      </c>
      <c r="W415" s="9">
        <v>5.0006390000000003E-3</v>
      </c>
      <c r="X415" s="9">
        <v>1.3545371E-2</v>
      </c>
      <c r="Y415" s="9">
        <v>3.2391571000000001E-2</v>
      </c>
      <c r="Z415" s="9">
        <v>1.3479625E-2</v>
      </c>
      <c r="AA415" s="9">
        <v>2.6961473999999999E-2</v>
      </c>
      <c r="AB415" s="9">
        <v>3.7747836E-2</v>
      </c>
      <c r="AC415" s="9">
        <v>4.5029685E-2</v>
      </c>
      <c r="AD415" s="9">
        <v>0.14164215599999999</v>
      </c>
      <c r="AE415" s="9">
        <v>4.0463289E-2</v>
      </c>
      <c r="AF415" s="9">
        <v>6.1937588000000002E-2</v>
      </c>
      <c r="AG415" s="9">
        <v>1.9780539999999999E-2</v>
      </c>
      <c r="AH415" s="9">
        <v>1.9069444000000001E-2</v>
      </c>
      <c r="AI415" s="9">
        <v>0.205431156</v>
      </c>
      <c r="AJ415" s="9">
        <v>1.0545831E-2</v>
      </c>
      <c r="AK415" s="9">
        <v>9.1136698000000002E-2</v>
      </c>
      <c r="AL415" s="9">
        <v>6.8094847E-2</v>
      </c>
      <c r="AM415" s="9">
        <v>5.6816137000000003E-2</v>
      </c>
      <c r="AN415" s="9">
        <v>3.267411E-3</v>
      </c>
      <c r="AO415" s="9">
        <v>5.1935449999999999E-3</v>
      </c>
      <c r="AP415" s="9">
        <v>1.163548E-2</v>
      </c>
      <c r="AQ415" s="9">
        <v>2.5773751000000001E-2</v>
      </c>
      <c r="AR415" s="10">
        <v>3.1387300000000002E-3</v>
      </c>
    </row>
    <row r="416" spans="1:44" hidden="1" outlineLevel="1" x14ac:dyDescent="0.25">
      <c r="A416" s="52" t="s">
        <v>1580</v>
      </c>
      <c r="B416" s="20" t="str">
        <f>IFERROR(VLOOKUP(LEFT($A416,6),Data!$A:$F,2,FALSE),"")</f>
        <v>БЕ Москва</v>
      </c>
      <c r="C416" s="4" t="str">
        <f>IFERROR(VLOOKUP(LEFT($A416,6),Data!$A:$F,4,FALSE),"")</f>
        <v>Доктор Столетов</v>
      </c>
      <c r="D416" s="4" t="str">
        <f>IFERROR(VLOOKUP(LEFT($A416,6),Data!$A:$F,5,FALSE),"")</f>
        <v>Продуктовик</v>
      </c>
      <c r="E416" s="4" t="str">
        <f>IFERROR(VLOOKUP(LEFT($A416,6),Data!$A:$F,8,FALSE),"")</f>
        <v/>
      </c>
      <c r="F416" s="4" t="str">
        <f>IFERROR(VLOOKUP(LEFT($A416,6),Data!$A:$F,7,FALSE),"")</f>
        <v/>
      </c>
      <c r="G416" s="4" t="str">
        <f>IFERROR(VLOOKUP(LEFT($A416,6),Data!$A:$F,6,FALSE),"")</f>
        <v>ОФТ</v>
      </c>
      <c r="H416" s="4" t="str">
        <f>IFERROR(VLOOKUP(LEFT($A416,6),Data!$A:$F,9,FALSE),"")</f>
        <v/>
      </c>
      <c r="I416" s="21" t="str">
        <f>IFERROR(VLOOKUP(LEFT($A416,6),Data!$A:$F,10,FALSE),"")</f>
        <v/>
      </c>
      <c r="J416" s="6" t="str">
        <f>IFERROR(VLOOKUP(LEFT($A416,6),Data!$A:$F,13,FALSE),"")</f>
        <v/>
      </c>
      <c r="K416" s="21" t="str">
        <f>IFERROR(VLOOKUP(LEFT($A416,6),Data!$A:$F,14,FALSE),"")</f>
        <v/>
      </c>
      <c r="L416" s="6">
        <v>1</v>
      </c>
      <c r="M416" s="4">
        <v>10247083.92</v>
      </c>
      <c r="N416" s="4">
        <v>21709</v>
      </c>
      <c r="O416" s="4">
        <f t="shared" si="6"/>
        <v>472.02008015108942</v>
      </c>
      <c r="P416" s="56">
        <v>10.98</v>
      </c>
      <c r="Q416" s="27">
        <v>0.56179924132732895</v>
      </c>
      <c r="R416" s="28">
        <v>0.3109398052175511</v>
      </c>
      <c r="S416" s="29">
        <v>0.12726095345512001</v>
      </c>
      <c r="T416" s="8">
        <v>4.0968469E-2</v>
      </c>
      <c r="U416" s="9">
        <v>7.7610889999999997E-3</v>
      </c>
      <c r="V416" s="9">
        <v>9.6260979999999996E-3</v>
      </c>
      <c r="W416" s="9">
        <v>2.886619E-3</v>
      </c>
      <c r="X416" s="9">
        <v>2.1295035E-2</v>
      </c>
      <c r="Y416" s="9">
        <v>2.9375601000000001E-2</v>
      </c>
      <c r="Z416" s="9">
        <v>1.1082401E-2</v>
      </c>
      <c r="AA416" s="9">
        <v>3.7462413999999999E-2</v>
      </c>
      <c r="AB416" s="9">
        <v>3.3112814999999997E-2</v>
      </c>
      <c r="AC416" s="9">
        <v>3.7866945999999999E-2</v>
      </c>
      <c r="AD416" s="9">
        <v>0.13067963399999999</v>
      </c>
      <c r="AE416" s="9">
        <v>4.8048820999999999E-2</v>
      </c>
      <c r="AF416" s="9">
        <v>6.6335525000000006E-2</v>
      </c>
      <c r="AG416" s="9">
        <v>1.7635543E-2</v>
      </c>
      <c r="AH416" s="9">
        <v>2.3722292999999998E-2</v>
      </c>
      <c r="AI416" s="9">
        <v>0.19879527999999999</v>
      </c>
      <c r="AJ416" s="9">
        <v>5.1291339999999996E-3</v>
      </c>
      <c r="AK416" s="9">
        <v>9.4216550999999996E-2</v>
      </c>
      <c r="AL416" s="9">
        <v>4.3698397E-2</v>
      </c>
      <c r="AM416" s="9">
        <v>8.6355982999999997E-2</v>
      </c>
      <c r="AN416" s="9">
        <v>3.1188539999999999E-3</v>
      </c>
      <c r="AO416" s="9">
        <v>1.673536E-3</v>
      </c>
      <c r="AP416" s="9">
        <v>1.0505230000000001E-2</v>
      </c>
      <c r="AQ416" s="9">
        <v>3.4034659000000002E-2</v>
      </c>
      <c r="AR416" s="10">
        <v>4.6130709999999998E-3</v>
      </c>
    </row>
    <row r="417" spans="1:44" hidden="1" outlineLevel="1" x14ac:dyDescent="0.25">
      <c r="A417" s="52" t="s">
        <v>1582</v>
      </c>
      <c r="B417" s="20" t="str">
        <f>IFERROR(VLOOKUP(LEFT($A417,6),Data!$A:$F,2,FALSE),"")</f>
        <v>БЕ Москва</v>
      </c>
      <c r="C417" s="4" t="str">
        <f>IFERROR(VLOOKUP(LEFT($A417,6),Data!$A:$F,4,FALSE),"")</f>
        <v>Доктор Столетов</v>
      </c>
      <c r="D417" s="4" t="str">
        <f>IFERROR(VLOOKUP(LEFT($A417,6),Data!$A:$F,5,FALSE),"")</f>
        <v>Продуктовик</v>
      </c>
      <c r="E417" s="4" t="str">
        <f>IFERROR(VLOOKUP(LEFT($A417,6),Data!$A:$F,8,FALSE),"")</f>
        <v/>
      </c>
      <c r="F417" s="4" t="str">
        <f>IFERROR(VLOOKUP(LEFT($A417,6),Data!$A:$F,7,FALSE),"")</f>
        <v/>
      </c>
      <c r="G417" s="4" t="str">
        <f>IFERROR(VLOOKUP(LEFT($A417,6),Data!$A:$F,6,FALSE),"")</f>
        <v>ОФТ</v>
      </c>
      <c r="H417" s="4" t="str">
        <f>IFERROR(VLOOKUP(LEFT($A417,6),Data!$A:$F,9,FALSE),"")</f>
        <v/>
      </c>
      <c r="I417" s="21" t="str">
        <f>IFERROR(VLOOKUP(LEFT($A417,6),Data!$A:$F,10,FALSE),"")</f>
        <v/>
      </c>
      <c r="J417" s="6" t="str">
        <f>IFERROR(VLOOKUP(LEFT($A417,6),Data!$A:$F,13,FALSE),"")</f>
        <v/>
      </c>
      <c r="K417" s="21" t="str">
        <f>IFERROR(VLOOKUP(LEFT($A417,6),Data!$A:$F,14,FALSE),"")</f>
        <v/>
      </c>
      <c r="L417" s="6">
        <v>1</v>
      </c>
      <c r="M417" s="4">
        <v>10429310.91</v>
      </c>
      <c r="N417" s="4">
        <v>22796</v>
      </c>
      <c r="O417" s="4">
        <f t="shared" si="6"/>
        <v>457.50618134760487</v>
      </c>
      <c r="P417" s="56">
        <v>74.55</v>
      </c>
      <c r="Q417" s="27">
        <v>0.53984963833184874</v>
      </c>
      <c r="R417" s="28">
        <v>0.32477201589408938</v>
      </c>
      <c r="S417" s="29">
        <v>0.1353783457740618</v>
      </c>
      <c r="T417" s="8">
        <v>5.6688619000000003E-2</v>
      </c>
      <c r="U417" s="9">
        <v>9.5760499999999991E-3</v>
      </c>
      <c r="V417" s="9">
        <v>8.5052559999999992E-3</v>
      </c>
      <c r="W417" s="9">
        <v>2.8568230000000001E-3</v>
      </c>
      <c r="X417" s="9">
        <v>2.282052E-2</v>
      </c>
      <c r="Y417" s="9">
        <v>2.8252182000000001E-2</v>
      </c>
      <c r="Z417" s="9">
        <v>8.4292359999999997E-3</v>
      </c>
      <c r="AA417" s="9">
        <v>2.4440727999999998E-2</v>
      </c>
      <c r="AB417" s="9">
        <v>3.5466415000000001E-2</v>
      </c>
      <c r="AC417" s="9">
        <v>3.7763649000000003E-2</v>
      </c>
      <c r="AD417" s="9">
        <v>0.11558707999999999</v>
      </c>
      <c r="AE417" s="9">
        <v>3.9199386000000003E-2</v>
      </c>
      <c r="AF417" s="9">
        <v>5.6891329999999997E-2</v>
      </c>
      <c r="AG417" s="9">
        <v>1.7392566000000002E-2</v>
      </c>
      <c r="AH417" s="9">
        <v>2.1803287000000001E-2</v>
      </c>
      <c r="AI417" s="9">
        <v>0.230597846</v>
      </c>
      <c r="AJ417" s="9">
        <v>7.3246960000000003E-3</v>
      </c>
      <c r="AK417" s="9">
        <v>9.6440949999999998E-2</v>
      </c>
      <c r="AL417" s="9">
        <v>5.1406145E-2</v>
      </c>
      <c r="AM417" s="9">
        <v>6.1388173999999997E-2</v>
      </c>
      <c r="AN417" s="9">
        <v>4.8376340000000004E-3</v>
      </c>
      <c r="AO417" s="9">
        <v>4.7940109999999999E-3</v>
      </c>
      <c r="AP417" s="9">
        <v>1.9195336E-2</v>
      </c>
      <c r="AQ417" s="9">
        <v>3.2568682000000002E-2</v>
      </c>
      <c r="AR417" s="10">
        <v>5.7733990000000002E-3</v>
      </c>
    </row>
    <row r="418" spans="1:44" hidden="1" outlineLevel="1" x14ac:dyDescent="0.25">
      <c r="A418" s="52" t="s">
        <v>1584</v>
      </c>
      <c r="B418" s="20" t="str">
        <f>IFERROR(VLOOKUP(LEFT($A418,6),Data!$A:$F,2,FALSE),"")</f>
        <v>БЕ Москва</v>
      </c>
      <c r="C418" s="4" t="str">
        <f>IFERROR(VLOOKUP(LEFT($A418,6),Data!$A:$F,4,FALSE),"")</f>
        <v>Доктор Столетов</v>
      </c>
      <c r="D418" s="4" t="str">
        <f>IFERROR(VLOOKUP(LEFT($A418,6),Data!$A:$F,5,FALSE),"")</f>
        <v>Продуктовик</v>
      </c>
      <c r="E418" s="4" t="str">
        <f>IFERROR(VLOOKUP(LEFT($A418,6),Data!$A:$F,8,FALSE),"")</f>
        <v/>
      </c>
      <c r="F418" s="4" t="str">
        <f>IFERROR(VLOOKUP(LEFT($A418,6),Data!$A:$F,7,FALSE),"")</f>
        <v/>
      </c>
      <c r="G418" s="4" t="str">
        <f>IFERROR(VLOOKUP(LEFT($A418,6),Data!$A:$F,6,FALSE),"")</f>
        <v>ОФТ</v>
      </c>
      <c r="H418" s="4" t="str">
        <f>IFERROR(VLOOKUP(LEFT($A418,6),Data!$A:$F,9,FALSE),"")</f>
        <v/>
      </c>
      <c r="I418" s="21" t="str">
        <f>IFERROR(VLOOKUP(LEFT($A418,6),Data!$A:$F,10,FALSE),"")</f>
        <v/>
      </c>
      <c r="J418" s="6" t="str">
        <f>IFERROR(VLOOKUP(LEFT($A418,6),Data!$A:$F,13,FALSE),"")</f>
        <v/>
      </c>
      <c r="K418" s="21" t="str">
        <f>IFERROR(VLOOKUP(LEFT($A418,6),Data!$A:$F,14,FALSE),"")</f>
        <v/>
      </c>
      <c r="L418" s="6">
        <v>1</v>
      </c>
      <c r="M418" s="4">
        <v>11979928.34</v>
      </c>
      <c r="N418" s="4">
        <v>22195</v>
      </c>
      <c r="O418" s="4">
        <f t="shared" si="6"/>
        <v>539.75797882405948</v>
      </c>
      <c r="P418" s="56">
        <v>9.14</v>
      </c>
      <c r="Q418" s="27">
        <v>0.5765443193067461</v>
      </c>
      <c r="R418" s="28">
        <v>0.29971963269790031</v>
      </c>
      <c r="S418" s="29">
        <v>0.1237360479953537</v>
      </c>
      <c r="T418" s="8">
        <v>5.9718709000000002E-2</v>
      </c>
      <c r="U418" s="9">
        <v>2.0436732999999999E-2</v>
      </c>
      <c r="V418" s="9">
        <v>7.9609889999999999E-3</v>
      </c>
      <c r="W418" s="9">
        <v>7.4053290000000004E-3</v>
      </c>
      <c r="X418" s="9">
        <v>2.3139330999999999E-2</v>
      </c>
      <c r="Y418" s="9">
        <v>2.4849705999999999E-2</v>
      </c>
      <c r="Z418" s="9">
        <v>1.0019491E-2</v>
      </c>
      <c r="AA418" s="9">
        <v>3.9446233999999997E-2</v>
      </c>
      <c r="AB418" s="9">
        <v>2.7236198E-2</v>
      </c>
      <c r="AC418" s="9">
        <v>4.3495613000000002E-2</v>
      </c>
      <c r="AD418" s="9">
        <v>0.125945801</v>
      </c>
      <c r="AE418" s="9">
        <v>3.9671397999999997E-2</v>
      </c>
      <c r="AF418" s="9">
        <v>5.1739808999999998E-2</v>
      </c>
      <c r="AG418" s="9">
        <v>2.2850315999999999E-2</v>
      </c>
      <c r="AH418" s="9">
        <v>2.3855645000000002E-2</v>
      </c>
      <c r="AI418" s="9">
        <v>0.201306086</v>
      </c>
      <c r="AJ418" s="9">
        <v>6.4974560000000004E-3</v>
      </c>
      <c r="AK418" s="9">
        <v>8.1918538999999999E-2</v>
      </c>
      <c r="AL418" s="9">
        <v>4.0145775000000002E-2</v>
      </c>
      <c r="AM418" s="9">
        <v>6.9420161999999994E-2</v>
      </c>
      <c r="AN418" s="9">
        <v>3.9776760000000003E-3</v>
      </c>
      <c r="AO418" s="9">
        <v>6.7430240000000002E-3</v>
      </c>
      <c r="AP418" s="9">
        <v>1.2095376E-2</v>
      </c>
      <c r="AQ418" s="9">
        <v>4.5544263000000001E-2</v>
      </c>
      <c r="AR418" s="10">
        <v>4.5803420000000003E-3</v>
      </c>
    </row>
    <row r="419" spans="1:44" hidden="1" outlineLevel="1" x14ac:dyDescent="0.25">
      <c r="A419" s="52" t="s">
        <v>1594</v>
      </c>
      <c r="B419" s="20" t="str">
        <f>IFERROR(VLOOKUP(LEFT($A419,6),Data!$A:$F,2,FALSE),"")</f>
        <v>БЕ Северо-Запад</v>
      </c>
      <c r="C419" s="4" t="str">
        <f>IFERROR(VLOOKUP(LEFT($A419,6),Data!$A:$F,4,FALSE),"")</f>
        <v>Доктор Столетов</v>
      </c>
      <c r="D419" s="4" t="str">
        <f>IFERROR(VLOOKUP(LEFT($A419,6),Data!$A:$F,5,FALSE),"")</f>
        <v>ТЦ</v>
      </c>
      <c r="E419" s="4" t="str">
        <f>IFERROR(VLOOKUP(LEFT($A419,6),Data!$A:$F,8,FALSE),"")</f>
        <v/>
      </c>
      <c r="F419" s="4" t="str">
        <f>IFERROR(VLOOKUP(LEFT($A419,6),Data!$A:$F,7,FALSE),"")</f>
        <v/>
      </c>
      <c r="G419" s="4" t="str">
        <f>IFERROR(VLOOKUP(LEFT($A419,6),Data!$A:$F,6,FALSE),"")</f>
        <v>ОФТ</v>
      </c>
      <c r="H419" s="4" t="str">
        <f>IFERROR(VLOOKUP(LEFT($A419,6),Data!$A:$F,9,FALSE),"")</f>
        <v/>
      </c>
      <c r="I419" s="21" t="str">
        <f>IFERROR(VLOOKUP(LEFT($A419,6),Data!$A:$F,10,FALSE),"")</f>
        <v/>
      </c>
      <c r="J419" s="6" t="str">
        <f>IFERROR(VLOOKUP(LEFT($A419,6),Data!$A:$F,13,FALSE),"")</f>
        <v/>
      </c>
      <c r="K419" s="21" t="str">
        <f>IFERROR(VLOOKUP(LEFT($A419,6),Data!$A:$F,14,FALSE),"")</f>
        <v/>
      </c>
      <c r="L419" s="6">
        <v>1</v>
      </c>
      <c r="M419" s="4">
        <v>26667254.079999998</v>
      </c>
      <c r="N419" s="4">
        <v>67910</v>
      </c>
      <c r="O419" s="4">
        <f t="shared" si="6"/>
        <v>392.68523163009866</v>
      </c>
      <c r="P419" s="56">
        <v>35.5</v>
      </c>
      <c r="Q419" s="27">
        <v>0.45514472574718051</v>
      </c>
      <c r="R419" s="28">
        <v>0.36468507696118008</v>
      </c>
      <c r="S419" s="29">
        <v>0.18017019729163949</v>
      </c>
      <c r="T419" s="8">
        <v>5.4750985000000002E-2</v>
      </c>
      <c r="U419" s="9">
        <v>8.7307229999999993E-3</v>
      </c>
      <c r="V419" s="9">
        <v>5.4770840000000001E-3</v>
      </c>
      <c r="W419" s="9">
        <v>5.9445000000000001E-3</v>
      </c>
      <c r="X419" s="9">
        <v>1.1377630999999999E-2</v>
      </c>
      <c r="Y419" s="9">
        <v>3.2599731999999999E-2</v>
      </c>
      <c r="Z419" s="9">
        <v>1.1832423E-2</v>
      </c>
      <c r="AA419" s="9">
        <v>2.9737894000000001E-2</v>
      </c>
      <c r="AB419" s="9">
        <v>3.8178040000000003E-2</v>
      </c>
      <c r="AC419" s="9">
        <v>4.1205848000000003E-2</v>
      </c>
      <c r="AD419" s="9">
        <v>0.11234793699999999</v>
      </c>
      <c r="AE419" s="9">
        <v>5.6967427000000001E-2</v>
      </c>
      <c r="AF419" s="9">
        <v>6.3025698000000005E-2</v>
      </c>
      <c r="AG419" s="9">
        <v>2.1785982999999998E-2</v>
      </c>
      <c r="AH419" s="9">
        <v>1.6202287999999999E-2</v>
      </c>
      <c r="AI419" s="9">
        <v>0.195372987</v>
      </c>
      <c r="AJ419" s="9">
        <v>5.0877819999999999E-3</v>
      </c>
      <c r="AK419" s="9">
        <v>0.118394206</v>
      </c>
      <c r="AL419" s="9">
        <v>4.5999452000000003E-2</v>
      </c>
      <c r="AM419" s="9">
        <v>6.7055900000000002E-2</v>
      </c>
      <c r="AN419" s="9">
        <v>3.865472E-3</v>
      </c>
      <c r="AO419" s="9">
        <v>3.1050600000000002E-3</v>
      </c>
      <c r="AP419" s="9">
        <v>8.4571400000000001E-3</v>
      </c>
      <c r="AQ419" s="9">
        <v>3.3664974E-2</v>
      </c>
      <c r="AR419" s="10">
        <v>8.8328339999999995E-3</v>
      </c>
    </row>
    <row r="420" spans="1:44" hidden="1" outlineLevel="1" x14ac:dyDescent="0.25">
      <c r="A420" s="52" t="s">
        <v>1602</v>
      </c>
      <c r="B420" s="20" t="str">
        <f>IFERROR(VLOOKUP(LEFT($A420,6),Data!$A:$F,2,FALSE),"")</f>
        <v>БЕ Москва</v>
      </c>
      <c r="C420" s="4" t="str">
        <f>IFERROR(VLOOKUP(LEFT($A420,6),Data!$A:$F,4,FALSE),"")</f>
        <v>Доктор Столетов</v>
      </c>
      <c r="D420" s="4" t="str">
        <f>IFERROR(VLOOKUP(LEFT($A420,6),Data!$A:$F,5,FALSE),"")</f>
        <v>Стрит</v>
      </c>
      <c r="E420" s="4" t="str">
        <f>IFERROR(VLOOKUP(LEFT($A420,6),Data!$A:$F,8,FALSE),"")</f>
        <v/>
      </c>
      <c r="F420" s="4" t="str">
        <f>IFERROR(VLOOKUP(LEFT($A420,6),Data!$A:$F,7,FALSE),"")</f>
        <v/>
      </c>
      <c r="G420" s="4" t="str">
        <f>IFERROR(VLOOKUP(LEFT($A420,6),Data!$A:$F,6,FALSE),"")</f>
        <v>ОФТ</v>
      </c>
      <c r="H420" s="4" t="str">
        <f>IFERROR(VLOOKUP(LEFT($A420,6),Data!$A:$F,9,FALSE),"")</f>
        <v/>
      </c>
      <c r="I420" s="21" t="str">
        <f>IFERROR(VLOOKUP(LEFT($A420,6),Data!$A:$F,10,FALSE),"")</f>
        <v/>
      </c>
      <c r="J420" s="6" t="str">
        <f>IFERROR(VLOOKUP(LEFT($A420,6),Data!$A:$F,13,FALSE),"")</f>
        <v/>
      </c>
      <c r="K420" s="21" t="str">
        <f>IFERROR(VLOOKUP(LEFT($A420,6),Data!$A:$F,14,FALSE),"")</f>
        <v/>
      </c>
      <c r="L420" s="6">
        <v>1</v>
      </c>
      <c r="M420" s="4">
        <v>12268210.58</v>
      </c>
      <c r="N420" s="4">
        <v>24327</v>
      </c>
      <c r="O420" s="4">
        <f t="shared" si="6"/>
        <v>504.30429481645911</v>
      </c>
      <c r="P420" s="56">
        <v>36.799999999999997</v>
      </c>
      <c r="Q420" s="27">
        <v>0.57895676165844301</v>
      </c>
      <c r="R420" s="28">
        <v>0.30420458799068062</v>
      </c>
      <c r="S420" s="29">
        <v>0.1168386503508764</v>
      </c>
      <c r="T420" s="8">
        <v>5.6354020999999997E-2</v>
      </c>
      <c r="U420" s="9">
        <v>7.1706929999999997E-3</v>
      </c>
      <c r="V420" s="9">
        <v>7.2843559999999996E-3</v>
      </c>
      <c r="W420" s="9">
        <v>5.0141650000000001E-3</v>
      </c>
      <c r="X420" s="9">
        <v>1.8438280000000001E-2</v>
      </c>
      <c r="Y420" s="9">
        <v>2.5027766E-2</v>
      </c>
      <c r="Z420" s="9">
        <v>1.0534508E-2</v>
      </c>
      <c r="AA420" s="9">
        <v>3.9808731999999999E-2</v>
      </c>
      <c r="AB420" s="9">
        <v>3.2248546000000003E-2</v>
      </c>
      <c r="AC420" s="9">
        <v>4.2651098999999998E-2</v>
      </c>
      <c r="AD420" s="9">
        <v>0.143657595</v>
      </c>
      <c r="AE420" s="9">
        <v>3.8184313999999997E-2</v>
      </c>
      <c r="AF420" s="9">
        <v>5.3371317000000001E-2</v>
      </c>
      <c r="AG420" s="9">
        <v>1.8598404999999998E-2</v>
      </c>
      <c r="AH420" s="9">
        <v>2.2204326E-2</v>
      </c>
      <c r="AI420" s="9">
        <v>0.21511008600000001</v>
      </c>
      <c r="AJ420" s="9">
        <v>5.393508E-3</v>
      </c>
      <c r="AK420" s="9">
        <v>9.7493211999999996E-2</v>
      </c>
      <c r="AL420" s="9">
        <v>3.8933361E-2</v>
      </c>
      <c r="AM420" s="9">
        <v>6.9982573000000006E-2</v>
      </c>
      <c r="AN420" s="9">
        <v>2.8946549999999999E-3</v>
      </c>
      <c r="AO420" s="9">
        <v>3.9281699999999999E-3</v>
      </c>
      <c r="AP420" s="9">
        <v>1.7192181000000001E-2</v>
      </c>
      <c r="AQ420" s="9">
        <v>2.3089068000000001E-2</v>
      </c>
      <c r="AR420" s="10">
        <v>5.4350630000000004E-3</v>
      </c>
    </row>
    <row r="421" spans="1:44" hidden="1" outlineLevel="1" x14ac:dyDescent="0.25">
      <c r="A421" s="52" t="s">
        <v>1632</v>
      </c>
      <c r="B421" s="20" t="str">
        <f>IFERROR(VLOOKUP(LEFT($A421,6),Data!$A:$F,2,FALSE),"")</f>
        <v>БЕ Москва</v>
      </c>
      <c r="C421" s="4" t="str">
        <f>IFERROR(VLOOKUP(LEFT($A421,6),Data!$A:$F,4,FALSE),"")</f>
        <v>Доктор Столетов</v>
      </c>
      <c r="D421" s="4" t="str">
        <f>IFERROR(VLOOKUP(LEFT($A421,6),Data!$A:$F,5,FALSE),"")</f>
        <v>UN</v>
      </c>
      <c r="E421" s="4" t="str">
        <f>IFERROR(VLOOKUP(LEFT($A421,6),Data!$A:$F,8,FALSE),"")</f>
        <v/>
      </c>
      <c r="F421" s="4" t="str">
        <f>IFERROR(VLOOKUP(LEFT($A421,6),Data!$A:$F,7,FALSE),"")</f>
        <v/>
      </c>
      <c r="G421" s="4" t="str">
        <f>IFERROR(VLOOKUP(LEFT($A421,6),Data!$A:$F,6,FALSE),"")</f>
        <v>ОФТ</v>
      </c>
      <c r="H421" s="4" t="str">
        <f>IFERROR(VLOOKUP(LEFT($A421,6),Data!$A:$F,9,FALSE),"")</f>
        <v/>
      </c>
      <c r="I421" s="21" t="str">
        <f>IFERROR(VLOOKUP(LEFT($A421,6),Data!$A:$F,10,FALSE),"")</f>
        <v/>
      </c>
      <c r="J421" s="6" t="str">
        <f>IFERROR(VLOOKUP(LEFT($A421,6),Data!$A:$F,13,FALSE),"")</f>
        <v/>
      </c>
      <c r="K421" s="21" t="str">
        <f>IFERROR(VLOOKUP(LEFT($A421,6),Data!$A:$F,14,FALSE),"")</f>
        <v/>
      </c>
      <c r="L421" s="6">
        <v>1</v>
      </c>
      <c r="M421" s="4">
        <v>9268003.8300000001</v>
      </c>
      <c r="N421" s="4">
        <v>22335</v>
      </c>
      <c r="O421" s="4">
        <f t="shared" si="6"/>
        <v>414.95427938213567</v>
      </c>
      <c r="P421" s="56">
        <v>35.700000000000003</v>
      </c>
      <c r="Q421" s="27">
        <v>0.48290350500025581</v>
      </c>
      <c r="R421" s="28">
        <v>0.35123878043401979</v>
      </c>
      <c r="S421" s="29">
        <v>0.1658577145657244</v>
      </c>
      <c r="T421" s="8">
        <v>3.0935641999999999E-2</v>
      </c>
      <c r="U421" s="9">
        <v>4.0318289999999998E-3</v>
      </c>
      <c r="V421" s="9">
        <v>4.7438949999999997E-3</v>
      </c>
      <c r="W421" s="9">
        <v>4.1746750000000001E-3</v>
      </c>
      <c r="X421" s="9">
        <v>8.9814430000000004E-3</v>
      </c>
      <c r="Y421" s="9">
        <v>2.8231578E-2</v>
      </c>
      <c r="Z421" s="9">
        <v>7.720719E-3</v>
      </c>
      <c r="AA421" s="9">
        <v>2.4603927000000001E-2</v>
      </c>
      <c r="AB421" s="9">
        <v>1.5783511E-2</v>
      </c>
      <c r="AC421" s="9">
        <v>2.7843619E-2</v>
      </c>
      <c r="AD421" s="9">
        <v>0.12181948200000001</v>
      </c>
      <c r="AE421" s="9">
        <v>4.2037092999999998E-2</v>
      </c>
      <c r="AF421" s="9">
        <v>7.7697573000000006E-2</v>
      </c>
      <c r="AG421" s="9">
        <v>2.0134697999999999E-2</v>
      </c>
      <c r="AH421" s="9">
        <v>2.1607191000000001E-2</v>
      </c>
      <c r="AI421" s="9">
        <v>0.17765055399999999</v>
      </c>
      <c r="AJ421" s="9">
        <v>6.7401680000000004E-3</v>
      </c>
      <c r="AK421" s="9">
        <v>5.6377664000000001E-2</v>
      </c>
      <c r="AL421" s="9">
        <v>9.1787925000000006E-2</v>
      </c>
      <c r="AM421" s="9">
        <v>0.13878817600000001</v>
      </c>
      <c r="AN421" s="9">
        <v>2.4314176999999999E-2</v>
      </c>
      <c r="AO421" s="9">
        <v>2.1127139999999999E-3</v>
      </c>
      <c r="AP421" s="9">
        <v>1.7115874E-2</v>
      </c>
      <c r="AQ421" s="9">
        <v>3.2354287000000002E-2</v>
      </c>
      <c r="AR421" s="10">
        <v>1.2411587E-2</v>
      </c>
    </row>
    <row r="422" spans="1:44" hidden="1" outlineLevel="1" x14ac:dyDescent="0.25">
      <c r="A422" s="52" t="s">
        <v>1652</v>
      </c>
      <c r="B422" s="20" t="str">
        <f>IFERROR(VLOOKUP(LEFT($A422,6),Data!$A:$F,2,FALSE),"")</f>
        <v>БЕ Северо-Запад</v>
      </c>
      <c r="C422" s="4" t="str">
        <f>IFERROR(VLOOKUP(LEFT($A422,6),Data!$A:$F,4,FALSE),"")</f>
        <v>Супераптека</v>
      </c>
      <c r="D422" s="4" t="str">
        <f>IFERROR(VLOOKUP(LEFT($A422,6),Data!$A:$F,5,FALSE),"")</f>
        <v>ТЦ</v>
      </c>
      <c r="E422" s="4" t="str">
        <f>IFERROR(VLOOKUP(LEFT($A422,6),Data!$A:$F,8,FALSE),"")</f>
        <v/>
      </c>
      <c r="F422" s="4" t="str">
        <f>IFERROR(VLOOKUP(LEFT($A422,6),Data!$A:$F,7,FALSE),"")</f>
        <v/>
      </c>
      <c r="G422" s="4" t="str">
        <f>IFERROR(VLOOKUP(LEFT($A422,6),Data!$A:$F,6,FALSE),"")</f>
        <v>ОФТ</v>
      </c>
      <c r="H422" s="4" t="str">
        <f>IFERROR(VLOOKUP(LEFT($A422,6),Data!$A:$F,9,FALSE),"")</f>
        <v/>
      </c>
      <c r="I422" s="21" t="str">
        <f>IFERROR(VLOOKUP(LEFT($A422,6),Data!$A:$F,10,FALSE),"")</f>
        <v/>
      </c>
      <c r="J422" s="6" t="str">
        <f>IFERROR(VLOOKUP(LEFT($A422,6),Data!$A:$F,13,FALSE),"")</f>
        <v/>
      </c>
      <c r="K422" s="21" t="str">
        <f>IFERROR(VLOOKUP(LEFT($A422,6),Data!$A:$F,14,FALSE),"")</f>
        <v/>
      </c>
      <c r="L422" s="6">
        <v>1</v>
      </c>
      <c r="M422" s="4">
        <v>11046627.33</v>
      </c>
      <c r="N422" s="4">
        <v>36576</v>
      </c>
      <c r="O422" s="4">
        <f t="shared" si="6"/>
        <v>302.01846374671914</v>
      </c>
      <c r="P422" s="56">
        <v>12.3</v>
      </c>
      <c r="Q422" s="27">
        <v>0.4480167400399212</v>
      </c>
      <c r="R422" s="28">
        <v>0.35644805400707041</v>
      </c>
      <c r="S422" s="29">
        <v>0.19553520595300841</v>
      </c>
      <c r="T422" s="8">
        <v>7.5374102999999998E-2</v>
      </c>
      <c r="U422" s="9">
        <v>7.6117199999999998E-3</v>
      </c>
      <c r="V422" s="9">
        <v>4.7497520000000003E-3</v>
      </c>
      <c r="W422" s="9">
        <v>6.6481930000000002E-3</v>
      </c>
      <c r="X422" s="9">
        <v>1.1413444E-2</v>
      </c>
      <c r="Y422" s="9">
        <v>3.6843002999999999E-2</v>
      </c>
      <c r="Z422" s="9">
        <v>1.5535156E-2</v>
      </c>
      <c r="AA422" s="9">
        <v>2.2693258000000001E-2</v>
      </c>
      <c r="AB422" s="9">
        <v>2.5022994999999999E-2</v>
      </c>
      <c r="AC422" s="9">
        <v>4.0987983999999998E-2</v>
      </c>
      <c r="AD422" s="9">
        <v>0.107063033</v>
      </c>
      <c r="AE422" s="9">
        <v>5.3210383E-2</v>
      </c>
      <c r="AF422" s="9">
        <v>7.0979307000000005E-2</v>
      </c>
      <c r="AG422" s="9">
        <v>2.4738083000000001E-2</v>
      </c>
      <c r="AH422" s="9">
        <v>1.7815721999999999E-2</v>
      </c>
      <c r="AI422" s="9">
        <v>0.21324243300000001</v>
      </c>
      <c r="AJ422" s="9">
        <v>4.753536E-3</v>
      </c>
      <c r="AK422" s="9">
        <v>0.119435122</v>
      </c>
      <c r="AL422" s="9">
        <v>2.5188899999999999E-4</v>
      </c>
      <c r="AM422" s="9">
        <v>3.9469688000000003E-2</v>
      </c>
      <c r="AN422" s="9">
        <v>2.7014299999999999E-3</v>
      </c>
      <c r="AO422" s="9">
        <v>4.5339100000000004E-3</v>
      </c>
      <c r="AP422" s="9">
        <v>1.0235314000000001E-2</v>
      </c>
      <c r="AQ422" s="9">
        <v>3.9764928999999997E-2</v>
      </c>
      <c r="AR422" s="10">
        <v>4.4925611999999997E-2</v>
      </c>
    </row>
    <row r="423" spans="1:44" hidden="1" outlineLevel="1" x14ac:dyDescent="0.25">
      <c r="A423" s="52" t="s">
        <v>1666</v>
      </c>
      <c r="B423" s="20" t="str">
        <f>IFERROR(VLOOKUP(LEFT($A423,6),Data!$A:$F,2,FALSE),"")</f>
        <v>БЕ Северо-Запад</v>
      </c>
      <c r="C423" s="4" t="str">
        <f>IFERROR(VLOOKUP(LEFT($A423,6),Data!$A:$F,4,FALSE),"")</f>
        <v>Доктор Столетов</v>
      </c>
      <c r="D423" s="4" t="str">
        <f>IFERROR(VLOOKUP(LEFT($A423,6),Data!$A:$F,5,FALSE),"")</f>
        <v>ТЦ</v>
      </c>
      <c r="E423" s="4" t="str">
        <f>IFERROR(VLOOKUP(LEFT($A423,6),Data!$A:$F,8,FALSE),"")</f>
        <v/>
      </c>
      <c r="F423" s="4" t="str">
        <f>IFERROR(VLOOKUP(LEFT($A423,6),Data!$A:$F,7,FALSE),"")</f>
        <v/>
      </c>
      <c r="G423" s="4" t="str">
        <f>IFERROR(VLOOKUP(LEFT($A423,6),Data!$A:$F,6,FALSE),"")</f>
        <v>ОФТ</v>
      </c>
      <c r="H423" s="4" t="str">
        <f>IFERROR(VLOOKUP(LEFT($A423,6),Data!$A:$F,9,FALSE),"")</f>
        <v/>
      </c>
      <c r="I423" s="21" t="str">
        <f>IFERROR(VLOOKUP(LEFT($A423,6),Data!$A:$F,10,FALSE),"")</f>
        <v/>
      </c>
      <c r="J423" s="6" t="str">
        <f>IFERROR(VLOOKUP(LEFT($A423,6),Data!$A:$F,13,FALSE),"")</f>
        <v/>
      </c>
      <c r="K423" s="21" t="str">
        <f>IFERROR(VLOOKUP(LEFT($A423,6),Data!$A:$F,14,FALSE),"")</f>
        <v/>
      </c>
      <c r="L423" s="6">
        <v>1</v>
      </c>
      <c r="M423" s="4">
        <v>20798154.789999999</v>
      </c>
      <c r="N423" s="4">
        <v>51500</v>
      </c>
      <c r="O423" s="4">
        <f t="shared" si="6"/>
        <v>403.8476658252427</v>
      </c>
      <c r="P423" s="56">
        <v>25.7</v>
      </c>
      <c r="Q423" s="27">
        <v>0.50393416108526423</v>
      </c>
      <c r="R423" s="28">
        <v>0.33334176759483197</v>
      </c>
      <c r="S423" s="29">
        <v>0.16272407131990371</v>
      </c>
      <c r="T423" s="8">
        <v>4.9207849999999997E-2</v>
      </c>
      <c r="U423" s="9">
        <v>7.0541309999999999E-3</v>
      </c>
      <c r="V423" s="9">
        <v>4.475812E-3</v>
      </c>
      <c r="W423" s="9">
        <v>6.645654E-3</v>
      </c>
      <c r="X423" s="9">
        <v>1.4597146E-2</v>
      </c>
      <c r="Y423" s="9">
        <v>2.7296139000000001E-2</v>
      </c>
      <c r="Z423" s="9">
        <v>9.008294E-3</v>
      </c>
      <c r="AA423" s="9">
        <v>2.9585601E-2</v>
      </c>
      <c r="AB423" s="9">
        <v>4.1046292999999998E-2</v>
      </c>
      <c r="AC423" s="9">
        <v>3.6162643000000001E-2</v>
      </c>
      <c r="AD423" s="9">
        <v>0.102806419</v>
      </c>
      <c r="AE423" s="9">
        <v>4.9519318E-2</v>
      </c>
      <c r="AF423" s="9">
        <v>6.3513343E-2</v>
      </c>
      <c r="AG423" s="9">
        <v>2.1310123E-2</v>
      </c>
      <c r="AH423" s="9">
        <v>1.9223879999999999E-2</v>
      </c>
      <c r="AI423" s="9">
        <v>0.18443905599999999</v>
      </c>
      <c r="AJ423" s="9">
        <v>6.7048230000000004E-3</v>
      </c>
      <c r="AK423" s="9">
        <v>0.111068944</v>
      </c>
      <c r="AL423" s="9">
        <v>8.8319557000000007E-2</v>
      </c>
      <c r="AM423" s="9">
        <v>7.0278839999999995E-2</v>
      </c>
      <c r="AN423" s="9">
        <v>4.6986720000000001E-3</v>
      </c>
      <c r="AO423" s="9">
        <v>2.997216E-3</v>
      </c>
      <c r="AP423" s="9">
        <v>8.3315969999999996E-3</v>
      </c>
      <c r="AQ423" s="9">
        <v>2.8601617999999999E-2</v>
      </c>
      <c r="AR423" s="10">
        <v>1.310703E-2</v>
      </c>
    </row>
    <row r="424" spans="1:44" hidden="1" outlineLevel="1" x14ac:dyDescent="0.25">
      <c r="A424" s="52" t="s">
        <v>1682</v>
      </c>
      <c r="B424" s="20" t="str">
        <f>IFERROR(VLOOKUP(LEFT($A424,6),Data!$A:$F,2,FALSE),"")</f>
        <v>БЕ Северо-Запад</v>
      </c>
      <c r="C424" s="4" t="str">
        <f>IFERROR(VLOOKUP(LEFT($A424,6),Data!$A:$F,4,FALSE),"")</f>
        <v>Доктор Столетов</v>
      </c>
      <c r="D424" s="4" t="str">
        <f>IFERROR(VLOOKUP(LEFT($A424,6),Data!$A:$F,5,FALSE),"")</f>
        <v>ТЦ</v>
      </c>
      <c r="E424" s="4" t="str">
        <f>IFERROR(VLOOKUP(LEFT($A424,6),Data!$A:$F,8,FALSE),"")</f>
        <v/>
      </c>
      <c r="F424" s="4" t="str">
        <f>IFERROR(VLOOKUP(LEFT($A424,6),Data!$A:$F,7,FALSE),"")</f>
        <v/>
      </c>
      <c r="G424" s="4" t="str">
        <f>IFERROR(VLOOKUP(LEFT($A424,6),Data!$A:$F,6,FALSE),"")</f>
        <v>ОФТ</v>
      </c>
      <c r="H424" s="4" t="str">
        <f>IFERROR(VLOOKUP(LEFT($A424,6),Data!$A:$F,9,FALSE),"")</f>
        <v/>
      </c>
      <c r="I424" s="21" t="str">
        <f>IFERROR(VLOOKUP(LEFT($A424,6),Data!$A:$F,10,FALSE),"")</f>
        <v/>
      </c>
      <c r="J424" s="6" t="str">
        <f>IFERROR(VLOOKUP(LEFT($A424,6),Data!$A:$F,13,FALSE),"")</f>
        <v/>
      </c>
      <c r="K424" s="21" t="str">
        <f>IFERROR(VLOOKUP(LEFT($A424,6),Data!$A:$F,14,FALSE),"")</f>
        <v/>
      </c>
      <c r="L424" s="6">
        <v>1</v>
      </c>
      <c r="M424" s="4">
        <v>22940681.030000001</v>
      </c>
      <c r="N424" s="4">
        <v>65745</v>
      </c>
      <c r="O424" s="4">
        <f t="shared" si="6"/>
        <v>348.93423119628869</v>
      </c>
      <c r="P424" s="56">
        <v>47</v>
      </c>
      <c r="Q424" s="27">
        <v>0.42956085291879997</v>
      </c>
      <c r="R424" s="28">
        <v>0.37866920293150003</v>
      </c>
      <c r="S424" s="29">
        <v>0.19176994414969989</v>
      </c>
      <c r="T424" s="8">
        <v>5.2263058000000001E-2</v>
      </c>
      <c r="U424" s="9">
        <v>6.8010980000000002E-3</v>
      </c>
      <c r="V424" s="9">
        <v>5.1483520000000001E-3</v>
      </c>
      <c r="W424" s="9">
        <v>4.2126230000000004E-3</v>
      </c>
      <c r="X424" s="9">
        <v>1.3180119000000001E-2</v>
      </c>
      <c r="Y424" s="9">
        <v>2.933322E-2</v>
      </c>
      <c r="Z424" s="9">
        <v>1.0436297000000001E-2</v>
      </c>
      <c r="AA424" s="9">
        <v>3.4063540000000003E-2</v>
      </c>
      <c r="AB424" s="9">
        <v>4.0755235000000001E-2</v>
      </c>
      <c r="AC424" s="9">
        <v>5.0865788000000002E-2</v>
      </c>
      <c r="AD424" s="9">
        <v>0.10804108699999999</v>
      </c>
      <c r="AE424" s="9">
        <v>4.9582883000000001E-2</v>
      </c>
      <c r="AF424" s="9">
        <v>6.5035759999999998E-2</v>
      </c>
      <c r="AG424" s="9">
        <v>2.2117491999999999E-2</v>
      </c>
      <c r="AH424" s="9">
        <v>1.5245969E-2</v>
      </c>
      <c r="AI424" s="9">
        <v>0.20433957799999999</v>
      </c>
      <c r="AJ424" s="9">
        <v>3.8478549999999999E-3</v>
      </c>
      <c r="AK424" s="9">
        <v>0.114239119</v>
      </c>
      <c r="AL424" s="9">
        <v>1.3307878E-2</v>
      </c>
      <c r="AM424" s="9">
        <v>9.2140194999999994E-2</v>
      </c>
      <c r="AN424" s="9">
        <v>3.6590989999999999E-3</v>
      </c>
      <c r="AO424" s="9">
        <v>3.9997909999999999E-3</v>
      </c>
      <c r="AP424" s="9">
        <v>1.0418425E-2</v>
      </c>
      <c r="AQ424" s="9">
        <v>3.5304960000000003E-2</v>
      </c>
      <c r="AR424" s="10">
        <v>1.166058E-2</v>
      </c>
    </row>
    <row r="425" spans="1:44" hidden="1" outlineLevel="1" x14ac:dyDescent="0.25">
      <c r="A425" s="52" t="s">
        <v>1688</v>
      </c>
      <c r="B425" s="20" t="str">
        <f>IFERROR(VLOOKUP(LEFT($A425,6),Data!$A:$F,2,FALSE),"")</f>
        <v>БЕ Москва</v>
      </c>
      <c r="C425" s="4" t="str">
        <f>IFERROR(VLOOKUP(LEFT($A425,6),Data!$A:$F,4,FALSE),"")</f>
        <v>Супераптека</v>
      </c>
      <c r="D425" s="4" t="str">
        <f>IFERROR(VLOOKUP(LEFT($A425,6),Data!$A:$F,5,FALSE),"")</f>
        <v>ТЦ</v>
      </c>
      <c r="E425" s="4" t="str">
        <f>IFERROR(VLOOKUP(LEFT($A425,6),Data!$A:$F,8,FALSE),"")</f>
        <v/>
      </c>
      <c r="F425" s="4" t="str">
        <f>IFERROR(VLOOKUP(LEFT($A425,6),Data!$A:$F,7,FALSE),"")</f>
        <v/>
      </c>
      <c r="G425" s="4" t="str">
        <f>IFERROR(VLOOKUP(LEFT($A425,6),Data!$A:$F,6,FALSE),"")</f>
        <v>ОФТ</v>
      </c>
      <c r="H425" s="4" t="str">
        <f>IFERROR(VLOOKUP(LEFT($A425,6),Data!$A:$F,9,FALSE),"")</f>
        <v/>
      </c>
      <c r="I425" s="21" t="str">
        <f>IFERROR(VLOOKUP(LEFT($A425,6),Data!$A:$F,10,FALSE),"")</f>
        <v/>
      </c>
      <c r="J425" s="6" t="str">
        <f>IFERROR(VLOOKUP(LEFT($A425,6),Data!$A:$F,13,FALSE),"")</f>
        <v/>
      </c>
      <c r="K425" s="21" t="str">
        <f>IFERROR(VLOOKUP(LEFT($A425,6),Data!$A:$F,14,FALSE),"")</f>
        <v/>
      </c>
      <c r="L425" s="6">
        <v>1</v>
      </c>
      <c r="M425" s="4">
        <v>21466568.25</v>
      </c>
      <c r="N425" s="4">
        <v>59205</v>
      </c>
      <c r="O425" s="4">
        <f t="shared" si="6"/>
        <v>362.58032683050419</v>
      </c>
      <c r="P425" s="56">
        <v>31.7</v>
      </c>
      <c r="Q425" s="27">
        <v>0.46862712268119228</v>
      </c>
      <c r="R425" s="28">
        <v>0.36268800684869229</v>
      </c>
      <c r="S425" s="29">
        <v>0.16868487047011529</v>
      </c>
      <c r="T425" s="8">
        <v>5.7881131000000002E-2</v>
      </c>
      <c r="U425" s="9">
        <v>8.7660829999999992E-3</v>
      </c>
      <c r="V425" s="9">
        <v>7.7179900000000001E-3</v>
      </c>
      <c r="W425" s="9">
        <v>7.0743910000000002E-3</v>
      </c>
      <c r="X425" s="9">
        <v>1.5749151999999999E-2</v>
      </c>
      <c r="Y425" s="9">
        <v>3.3959556000000002E-2</v>
      </c>
      <c r="Z425" s="9">
        <v>1.2980457000000001E-2</v>
      </c>
      <c r="AA425" s="9">
        <v>2.6578876000000001E-2</v>
      </c>
      <c r="AB425" s="9">
        <v>4.0849832000000003E-2</v>
      </c>
      <c r="AC425" s="9">
        <v>4.9487674000000002E-2</v>
      </c>
      <c r="AD425" s="9">
        <v>0.111917927</v>
      </c>
      <c r="AE425" s="9">
        <v>5.2856885999999999E-2</v>
      </c>
      <c r="AF425" s="9">
        <v>6.9873076000000006E-2</v>
      </c>
      <c r="AG425" s="9">
        <v>2.4503385999999999E-2</v>
      </c>
      <c r="AH425" s="9">
        <v>2.0016095000000001E-2</v>
      </c>
      <c r="AI425" s="9">
        <v>0.22270669200000001</v>
      </c>
      <c r="AJ425" s="9">
        <v>4.3413970000000003E-3</v>
      </c>
      <c r="AK425" s="9">
        <v>9.4805510999999995E-2</v>
      </c>
      <c r="AL425" s="9">
        <v>1.3508937E-2</v>
      </c>
      <c r="AM425" s="9">
        <v>7.0234898000000004E-2</v>
      </c>
      <c r="AN425" s="9">
        <v>4.5075769999999996E-3</v>
      </c>
      <c r="AO425" s="9">
        <v>3.286382E-3</v>
      </c>
      <c r="AP425" s="9">
        <v>1.0324776000000001E-2</v>
      </c>
      <c r="AQ425" s="9">
        <v>3.2142581000000003E-2</v>
      </c>
      <c r="AR425" s="10">
        <v>3.9287360000000004E-3</v>
      </c>
    </row>
    <row r="426" spans="1:44" hidden="1" outlineLevel="1" x14ac:dyDescent="0.25">
      <c r="A426" s="52" t="s">
        <v>1718</v>
      </c>
      <c r="B426" s="20" t="str">
        <f>IFERROR(VLOOKUP(LEFT($A426,6),Data!$A:$F,2,FALSE),"")</f>
        <v>БЕ Москва</v>
      </c>
      <c r="C426" s="4" t="str">
        <f>IFERROR(VLOOKUP(LEFT($A426,6),Data!$A:$F,4,FALSE),"")</f>
        <v>Доктор Столетов</v>
      </c>
      <c r="D426" s="4" t="str">
        <f>IFERROR(VLOOKUP(LEFT($A426,6),Data!$A:$F,5,FALSE),"")</f>
        <v>Прикассовая зона</v>
      </c>
      <c r="E426" s="4" t="str">
        <f>IFERROR(VLOOKUP(LEFT($A426,6),Data!$A:$F,8,FALSE),"")</f>
        <v/>
      </c>
      <c r="F426" s="4" t="str">
        <f>IFERROR(VLOOKUP(LEFT($A426,6),Data!$A:$F,7,FALSE),"")</f>
        <v/>
      </c>
      <c r="G426" s="4" t="str">
        <f>IFERROR(VLOOKUP(LEFT($A426,6),Data!$A:$F,6,FALSE),"")</f>
        <v>ОФТ</v>
      </c>
      <c r="H426" s="4" t="str">
        <f>IFERROR(VLOOKUP(LEFT($A426,6),Data!$A:$F,9,FALSE),"")</f>
        <v/>
      </c>
      <c r="I426" s="21" t="str">
        <f>IFERROR(VLOOKUP(LEFT($A426,6),Data!$A:$F,10,FALSE),"")</f>
        <v/>
      </c>
      <c r="J426" s="6" t="str">
        <f>IFERROR(VLOOKUP(LEFT($A426,6),Data!$A:$F,13,FALSE),"")</f>
        <v/>
      </c>
      <c r="K426" s="21" t="str">
        <f>IFERROR(VLOOKUP(LEFT($A426,6),Data!$A:$F,14,FALSE),"")</f>
        <v/>
      </c>
      <c r="L426" s="6">
        <v>1</v>
      </c>
      <c r="M426" s="4">
        <v>13342819.779999999</v>
      </c>
      <c r="N426" s="4">
        <v>34338</v>
      </c>
      <c r="O426" s="4">
        <f t="shared" si="6"/>
        <v>388.57300308695903</v>
      </c>
      <c r="P426" s="56">
        <v>28</v>
      </c>
      <c r="Q426" s="27">
        <v>0.52169078701949634</v>
      </c>
      <c r="R426" s="28">
        <v>0.32818948309884122</v>
      </c>
      <c r="S426" s="29">
        <v>0.1501197298816625</v>
      </c>
      <c r="T426" s="8">
        <v>4.1954060000000001E-2</v>
      </c>
      <c r="U426" s="9">
        <v>1.6815422E-2</v>
      </c>
      <c r="V426" s="9">
        <v>7.2872709999999997E-3</v>
      </c>
      <c r="W426" s="9">
        <v>3.8833589999999999E-3</v>
      </c>
      <c r="X426" s="9">
        <v>9.7988380000000007E-3</v>
      </c>
      <c r="Y426" s="9">
        <v>2.910627E-2</v>
      </c>
      <c r="Z426" s="9">
        <v>1.1096722999999999E-2</v>
      </c>
      <c r="AA426" s="9">
        <v>2.6144565000000002E-2</v>
      </c>
      <c r="AB426" s="9">
        <v>2.9273173999999999E-2</v>
      </c>
      <c r="AC426" s="9">
        <v>3.7575691000000001E-2</v>
      </c>
      <c r="AD426" s="9">
        <v>0.110204492</v>
      </c>
      <c r="AE426" s="9">
        <v>4.9057994000000001E-2</v>
      </c>
      <c r="AF426" s="9">
        <v>5.8793331999999997E-2</v>
      </c>
      <c r="AG426" s="9">
        <v>1.9579573999999999E-2</v>
      </c>
      <c r="AH426" s="9">
        <v>1.6999976999999999E-2</v>
      </c>
      <c r="AI426" s="9">
        <v>0.21790414499999999</v>
      </c>
      <c r="AJ426" s="9">
        <v>6.7490320000000003E-3</v>
      </c>
      <c r="AK426" s="9">
        <v>0.100223192</v>
      </c>
      <c r="AL426" s="9">
        <v>4.4567707999999998E-2</v>
      </c>
      <c r="AM426" s="9">
        <v>0.101338689</v>
      </c>
      <c r="AN426" s="9">
        <v>6.529183E-3</v>
      </c>
      <c r="AO426" s="9">
        <v>5.314806E-3</v>
      </c>
      <c r="AP426" s="9">
        <v>1.3593533E-2</v>
      </c>
      <c r="AQ426" s="9">
        <v>3.1947611000000001E-2</v>
      </c>
      <c r="AR426" s="10">
        <v>4.2613579999999998E-3</v>
      </c>
    </row>
    <row r="427" spans="1:44" hidden="1" outlineLevel="1" x14ac:dyDescent="0.25">
      <c r="A427" s="52" t="s">
        <v>1724</v>
      </c>
      <c r="B427" s="20" t="str">
        <f>IFERROR(VLOOKUP(LEFT($A427,6),Data!$A:$F,2,FALSE),"")</f>
        <v>БЕ Москва</v>
      </c>
      <c r="C427" s="4" t="str">
        <f>IFERROR(VLOOKUP(LEFT($A427,6),Data!$A:$F,4,FALSE),"")</f>
        <v>Доктор Столетов</v>
      </c>
      <c r="D427" s="4" t="str">
        <f>IFERROR(VLOOKUP(LEFT($A427,6),Data!$A:$F,5,FALSE),"")</f>
        <v>ТЦ</v>
      </c>
      <c r="E427" s="4" t="str">
        <f>IFERROR(VLOOKUP(LEFT($A427,6),Data!$A:$F,8,FALSE),"")</f>
        <v/>
      </c>
      <c r="F427" s="4" t="str">
        <f>IFERROR(VLOOKUP(LEFT($A427,6),Data!$A:$F,7,FALSE),"")</f>
        <v/>
      </c>
      <c r="G427" s="4" t="str">
        <f>IFERROR(VLOOKUP(LEFT($A427,6),Data!$A:$F,6,FALSE),"")</f>
        <v>ОФТ</v>
      </c>
      <c r="H427" s="4" t="str">
        <f>IFERROR(VLOOKUP(LEFT($A427,6),Data!$A:$F,9,FALSE),"")</f>
        <v/>
      </c>
      <c r="I427" s="21" t="str">
        <f>IFERROR(VLOOKUP(LEFT($A427,6),Data!$A:$F,10,FALSE),"")</f>
        <v/>
      </c>
      <c r="J427" s="6" t="str">
        <f>IFERROR(VLOOKUP(LEFT($A427,6),Data!$A:$F,13,FALSE),"")</f>
        <v/>
      </c>
      <c r="K427" s="21" t="str">
        <f>IFERROR(VLOOKUP(LEFT($A427,6),Data!$A:$F,14,FALSE),"")</f>
        <v/>
      </c>
      <c r="L427" s="6">
        <v>1</v>
      </c>
      <c r="M427" s="4">
        <v>20262053.879999999</v>
      </c>
      <c r="N427" s="4">
        <v>52051</v>
      </c>
      <c r="O427" s="4">
        <f t="shared" si="6"/>
        <v>389.27309523352096</v>
      </c>
      <c r="P427" s="56">
        <v>41</v>
      </c>
      <c r="Q427" s="27">
        <v>0.4947071741971163</v>
      </c>
      <c r="R427" s="28">
        <v>0.34594565353308321</v>
      </c>
      <c r="S427" s="29">
        <v>0.15934717226980061</v>
      </c>
      <c r="T427" s="8">
        <v>4.8178311000000001E-2</v>
      </c>
      <c r="U427" s="9">
        <v>1.0998447999999999E-2</v>
      </c>
      <c r="V427" s="9">
        <v>7.3418609999999999E-3</v>
      </c>
      <c r="W427" s="9">
        <v>5.0673660000000002E-3</v>
      </c>
      <c r="X427" s="9">
        <v>1.49406E-2</v>
      </c>
      <c r="Y427" s="9">
        <v>2.8367267000000002E-2</v>
      </c>
      <c r="Z427" s="9">
        <v>9.1180789999999994E-3</v>
      </c>
      <c r="AA427" s="9">
        <v>2.1954938E-2</v>
      </c>
      <c r="AB427" s="9">
        <v>3.6656793999999999E-2</v>
      </c>
      <c r="AC427" s="9">
        <v>3.8606032999999998E-2</v>
      </c>
      <c r="AD427" s="9">
        <v>0.11207407899999999</v>
      </c>
      <c r="AE427" s="9">
        <v>4.3501788999999999E-2</v>
      </c>
      <c r="AF427" s="9">
        <v>5.7501568000000003E-2</v>
      </c>
      <c r="AG427" s="9">
        <v>1.8030104000000002E-2</v>
      </c>
      <c r="AH427" s="9">
        <v>2.0682478000000001E-2</v>
      </c>
      <c r="AI427" s="9">
        <v>0.19715115799999999</v>
      </c>
      <c r="AJ427" s="9">
        <v>5.5320439999999999E-3</v>
      </c>
      <c r="AK427" s="9">
        <v>0.113970183</v>
      </c>
      <c r="AL427" s="9">
        <v>5.0367071999999999E-2</v>
      </c>
      <c r="AM427" s="9">
        <v>9.1926865999999996E-2</v>
      </c>
      <c r="AN427" s="9">
        <v>6.114736E-3</v>
      </c>
      <c r="AO427" s="9">
        <v>2.7455740000000002E-3</v>
      </c>
      <c r="AP427" s="9">
        <v>8.6176689999999997E-3</v>
      </c>
      <c r="AQ427" s="9">
        <v>3.9510603999999998E-2</v>
      </c>
      <c r="AR427" s="10">
        <v>1.1044379999999999E-2</v>
      </c>
    </row>
    <row r="428" spans="1:44" hidden="1" outlineLevel="1" x14ac:dyDescent="0.25">
      <c r="A428" s="52" t="s">
        <v>1728</v>
      </c>
      <c r="B428" s="20" t="str">
        <f>IFERROR(VLOOKUP(LEFT($A428,6),Data!$A:$F,2,FALSE),"")</f>
        <v>БЕ Поволжье</v>
      </c>
      <c r="C428" s="4" t="str">
        <f>IFERROR(VLOOKUP(LEFT($A428,6),Data!$A:$F,4,FALSE),"")</f>
        <v>Доктор Столетов</v>
      </c>
      <c r="D428" s="4" t="str">
        <f>IFERROR(VLOOKUP(LEFT($A428,6),Data!$A:$F,5,FALSE),"")</f>
        <v>ТЦ</v>
      </c>
      <c r="E428" s="4" t="str">
        <f>IFERROR(VLOOKUP(LEFT($A428,6),Data!$A:$F,8,FALSE),"")</f>
        <v/>
      </c>
      <c r="F428" s="4" t="str">
        <f>IFERROR(VLOOKUP(LEFT($A428,6),Data!$A:$F,7,FALSE),"")</f>
        <v/>
      </c>
      <c r="G428" s="4" t="str">
        <f>IFERROR(VLOOKUP(LEFT($A428,6),Data!$A:$F,6,FALSE),"")</f>
        <v>ЗФТ</v>
      </c>
      <c r="H428" s="4" t="str">
        <f>IFERROR(VLOOKUP(LEFT($A428,6),Data!$A:$F,9,FALSE),"")</f>
        <v/>
      </c>
      <c r="I428" s="21" t="str">
        <f>IFERROR(VLOOKUP(LEFT($A428,6),Data!$A:$F,10,FALSE),"")</f>
        <v/>
      </c>
      <c r="J428" s="6" t="str">
        <f>IFERROR(VLOOKUP(LEFT($A428,6),Data!$A:$F,13,FALSE),"")</f>
        <v/>
      </c>
      <c r="K428" s="21" t="str">
        <f>IFERROR(VLOOKUP(LEFT($A428,6),Data!$A:$F,14,FALSE),"")</f>
        <v/>
      </c>
      <c r="L428" s="6">
        <v>1</v>
      </c>
      <c r="M428" s="4">
        <v>15986853.119999999</v>
      </c>
      <c r="N428" s="4">
        <v>49224</v>
      </c>
      <c r="O428" s="4">
        <f t="shared" si="6"/>
        <v>324.77761092150166</v>
      </c>
      <c r="P428" s="56">
        <v>43.9</v>
      </c>
      <c r="Q428" s="27">
        <v>0.45069625988004181</v>
      </c>
      <c r="R428" s="28">
        <v>0.36819942366347641</v>
      </c>
      <c r="S428" s="29">
        <v>0.1811043164564817</v>
      </c>
      <c r="T428" s="8">
        <v>4.3532908000000002E-2</v>
      </c>
      <c r="U428" s="9">
        <v>1.0297969000000001E-2</v>
      </c>
      <c r="V428" s="9">
        <v>8.9045270000000006E-3</v>
      </c>
      <c r="W428" s="9">
        <v>4.6422039999999996E-3</v>
      </c>
      <c r="X428" s="9">
        <v>2.0948619000000002E-2</v>
      </c>
      <c r="Y428" s="9">
        <v>2.5817275000000001E-2</v>
      </c>
      <c r="Z428" s="9">
        <v>1.0420534E-2</v>
      </c>
      <c r="AA428" s="9">
        <v>2.2452704E-2</v>
      </c>
      <c r="AB428" s="9">
        <v>4.3960907E-2</v>
      </c>
      <c r="AC428" s="9">
        <v>3.8308858000000001E-2</v>
      </c>
      <c r="AD428" s="9">
        <v>0.100251485</v>
      </c>
      <c r="AE428" s="9">
        <v>5.8191201999999997E-2</v>
      </c>
      <c r="AF428" s="9">
        <v>6.0498454E-2</v>
      </c>
      <c r="AG428" s="9">
        <v>1.6799077999999999E-2</v>
      </c>
      <c r="AH428" s="9">
        <v>1.6368681E-2</v>
      </c>
      <c r="AI428" s="9">
        <v>0.17524361099999999</v>
      </c>
      <c r="AJ428" s="9">
        <v>2.9914519999999999E-3</v>
      </c>
      <c r="AK428" s="9">
        <v>0.10134162400000001</v>
      </c>
      <c r="AL428" s="9">
        <v>7.9902244999999997E-2</v>
      </c>
      <c r="AM428" s="9">
        <v>8.4787841000000003E-2</v>
      </c>
      <c r="AN428" s="9">
        <v>1.0633023E-2</v>
      </c>
      <c r="AO428" s="9">
        <v>3.0918759999999999E-3</v>
      </c>
      <c r="AP428" s="9">
        <v>1.5803672000000001E-2</v>
      </c>
      <c r="AQ428" s="9">
        <v>3.5949098999999998E-2</v>
      </c>
      <c r="AR428" s="10">
        <v>8.8601500000000007E-3</v>
      </c>
    </row>
    <row r="429" spans="1:44" hidden="1" outlineLevel="1" x14ac:dyDescent="0.25">
      <c r="A429" s="52" t="s">
        <v>1736</v>
      </c>
      <c r="B429" s="20" t="str">
        <f>IFERROR(VLOOKUP(LEFT($A429,6),Data!$A:$F,2,FALSE),"")</f>
        <v>БЕ Москва</v>
      </c>
      <c r="C429" s="4" t="str">
        <f>IFERROR(VLOOKUP(LEFT($A429,6),Data!$A:$F,4,FALSE),"")</f>
        <v>Доктор Столетов</v>
      </c>
      <c r="D429" s="4" t="str">
        <f>IFERROR(VLOOKUP(LEFT($A429,6),Data!$A:$F,5,FALSE),"")</f>
        <v>ТЦ</v>
      </c>
      <c r="E429" s="4" t="str">
        <f>IFERROR(VLOOKUP(LEFT($A429,6),Data!$A:$F,8,FALSE),"")</f>
        <v/>
      </c>
      <c r="F429" s="4" t="str">
        <f>IFERROR(VLOOKUP(LEFT($A429,6),Data!$A:$F,7,FALSE),"")</f>
        <v/>
      </c>
      <c r="G429" s="4" t="str">
        <f>IFERROR(VLOOKUP(LEFT($A429,6),Data!$A:$F,6,FALSE),"")</f>
        <v>ОФТ</v>
      </c>
      <c r="H429" s="4" t="str">
        <f>IFERROR(VLOOKUP(LEFT($A429,6),Data!$A:$F,9,FALSE),"")</f>
        <v/>
      </c>
      <c r="I429" s="21" t="str">
        <f>IFERROR(VLOOKUP(LEFT($A429,6),Data!$A:$F,10,FALSE),"")</f>
        <v/>
      </c>
      <c r="J429" s="6" t="str">
        <f>IFERROR(VLOOKUP(LEFT($A429,6),Data!$A:$F,13,FALSE),"")</f>
        <v/>
      </c>
      <c r="K429" s="21" t="str">
        <f>IFERROR(VLOOKUP(LEFT($A429,6),Data!$A:$F,14,FALSE),"")</f>
        <v/>
      </c>
      <c r="L429" s="6">
        <v>1</v>
      </c>
      <c r="M429" s="4">
        <v>13309423.15</v>
      </c>
      <c r="N429" s="4">
        <v>34189</v>
      </c>
      <c r="O429" s="4">
        <f t="shared" si="6"/>
        <v>389.28962970546081</v>
      </c>
      <c r="P429" s="56">
        <v>54.8</v>
      </c>
      <c r="Q429" s="27">
        <v>0.48826237158880509</v>
      </c>
      <c r="R429" s="28">
        <v>0.34365258192228237</v>
      </c>
      <c r="S429" s="29">
        <v>0.1680850464889124</v>
      </c>
      <c r="T429" s="8">
        <v>6.8072352000000003E-2</v>
      </c>
      <c r="U429" s="9">
        <v>1.0420301E-2</v>
      </c>
      <c r="V429" s="9">
        <v>5.0986740000000001E-3</v>
      </c>
      <c r="W429" s="9">
        <v>6.5964279999999997E-3</v>
      </c>
      <c r="X429" s="9">
        <v>1.5612477E-2</v>
      </c>
      <c r="Y429" s="9">
        <v>4.1713001E-2</v>
      </c>
      <c r="Z429" s="9">
        <v>1.259099E-2</v>
      </c>
      <c r="AA429" s="9">
        <v>3.0662588000000001E-2</v>
      </c>
      <c r="AB429" s="9">
        <v>3.2174238000000001E-2</v>
      </c>
      <c r="AC429" s="9">
        <v>3.9566130999999997E-2</v>
      </c>
      <c r="AD429" s="9">
        <v>0.114150829</v>
      </c>
      <c r="AE429" s="9">
        <v>4.9480178999999999E-2</v>
      </c>
      <c r="AF429" s="9">
        <v>5.7012950999999999E-2</v>
      </c>
      <c r="AG429" s="9">
        <v>2.0227182E-2</v>
      </c>
      <c r="AH429" s="9">
        <v>1.9821208E-2</v>
      </c>
      <c r="AI429" s="9">
        <v>0.19193528100000001</v>
      </c>
      <c r="AJ429" s="9">
        <v>3.7404180000000001E-3</v>
      </c>
      <c r="AK429" s="9">
        <v>0.107330131</v>
      </c>
      <c r="AL429" s="9">
        <v>5.1765652000000002E-2</v>
      </c>
      <c r="AM429" s="9">
        <v>6.6519764999999995E-2</v>
      </c>
      <c r="AN429" s="9">
        <v>4.6238429999999999E-3</v>
      </c>
      <c r="AO429" s="9">
        <v>2.175522E-3</v>
      </c>
      <c r="AP429" s="9">
        <v>1.5096607999999999E-2</v>
      </c>
      <c r="AQ429" s="9">
        <v>2.3993699E-2</v>
      </c>
      <c r="AR429" s="10">
        <v>9.619552E-3</v>
      </c>
    </row>
    <row r="430" spans="1:44" hidden="1" outlineLevel="1" x14ac:dyDescent="0.25">
      <c r="A430" s="52" t="s">
        <v>1756</v>
      </c>
      <c r="B430" s="20" t="str">
        <f>IFERROR(VLOOKUP(LEFT($A430,6),Data!$A:$F,2,FALSE),"")</f>
        <v>БЕ Москва</v>
      </c>
      <c r="C430" s="4" t="str">
        <f>IFERROR(VLOOKUP(LEFT($A430,6),Data!$A:$F,4,FALSE),"")</f>
        <v>Доктор Столетов</v>
      </c>
      <c r="D430" s="4" t="str">
        <f>IFERROR(VLOOKUP(LEFT($A430,6),Data!$A:$F,5,FALSE),"")</f>
        <v>ТЦ</v>
      </c>
      <c r="E430" s="4" t="str">
        <f>IFERROR(VLOOKUP(LEFT($A430,6),Data!$A:$F,8,FALSE),"")</f>
        <v/>
      </c>
      <c r="F430" s="4" t="str">
        <f>IFERROR(VLOOKUP(LEFT($A430,6),Data!$A:$F,7,FALSE),"")</f>
        <v/>
      </c>
      <c r="G430" s="4" t="str">
        <f>IFERROR(VLOOKUP(LEFT($A430,6),Data!$A:$F,6,FALSE),"")</f>
        <v>ОФТ</v>
      </c>
      <c r="H430" s="4" t="str">
        <f>IFERROR(VLOOKUP(LEFT($A430,6),Data!$A:$F,9,FALSE),"")</f>
        <v/>
      </c>
      <c r="I430" s="21" t="str">
        <f>IFERROR(VLOOKUP(LEFT($A430,6),Data!$A:$F,10,FALSE),"")</f>
        <v/>
      </c>
      <c r="J430" s="6" t="str">
        <f>IFERROR(VLOOKUP(LEFT($A430,6),Data!$A:$F,13,FALSE),"")</f>
        <v/>
      </c>
      <c r="K430" s="21" t="str">
        <f>IFERROR(VLOOKUP(LEFT($A430,6),Data!$A:$F,14,FALSE),"")</f>
        <v/>
      </c>
      <c r="L430" s="6">
        <v>1</v>
      </c>
      <c r="M430" s="4">
        <v>25867469.5</v>
      </c>
      <c r="N430" s="4">
        <v>62248</v>
      </c>
      <c r="O430" s="4">
        <f t="shared" si="6"/>
        <v>415.55502988047806</v>
      </c>
      <c r="P430" s="56">
        <v>42.9</v>
      </c>
      <c r="Q430" s="27">
        <v>0.52166881755473904</v>
      </c>
      <c r="R430" s="28">
        <v>0.33632757827198162</v>
      </c>
      <c r="S430" s="29">
        <v>0.1420036041732794</v>
      </c>
      <c r="T430" s="8">
        <v>5.6613327999999997E-2</v>
      </c>
      <c r="U430" s="9">
        <v>1.3237932000000001E-2</v>
      </c>
      <c r="V430" s="9">
        <v>9.6351419999999993E-3</v>
      </c>
      <c r="W430" s="9">
        <v>5.2399480000000003E-3</v>
      </c>
      <c r="X430" s="9">
        <v>2.2875376999999999E-2</v>
      </c>
      <c r="Y430" s="9">
        <v>6.0773107E-2</v>
      </c>
      <c r="Z430" s="9">
        <v>1.1678114E-2</v>
      </c>
      <c r="AA430" s="9">
        <v>3.3158811000000003E-2</v>
      </c>
      <c r="AB430" s="9">
        <v>4.6322341000000003E-2</v>
      </c>
      <c r="AC430" s="9">
        <v>5.6744347000000001E-2</v>
      </c>
      <c r="AD430" s="9">
        <v>0.101805202</v>
      </c>
      <c r="AE430" s="9">
        <v>4.0700634999999999E-2</v>
      </c>
      <c r="AF430" s="9">
        <v>5.4326291999999998E-2</v>
      </c>
      <c r="AG430" s="9">
        <v>2.2366947000000002E-2</v>
      </c>
      <c r="AH430" s="9">
        <v>1.6896073000000001E-2</v>
      </c>
      <c r="AI430" s="9">
        <v>0.16608790300000001</v>
      </c>
      <c r="AJ430" s="9">
        <v>3.9920040000000004E-3</v>
      </c>
      <c r="AK430" s="9">
        <v>8.0048499999999995E-2</v>
      </c>
      <c r="AL430" s="9">
        <v>5.5075192000000002E-2</v>
      </c>
      <c r="AM430" s="9">
        <v>7.6743365999999993E-2</v>
      </c>
      <c r="AN430" s="9">
        <v>7.6816619999999997E-3</v>
      </c>
      <c r="AO430" s="9">
        <v>8.2832180000000002E-3</v>
      </c>
      <c r="AP430" s="9">
        <v>1.3268198E-2</v>
      </c>
      <c r="AQ430" s="9">
        <v>2.7847256000000001E-2</v>
      </c>
      <c r="AR430" s="10">
        <v>8.5991030000000003E-3</v>
      </c>
    </row>
    <row r="431" spans="1:44" hidden="1" outlineLevel="1" x14ac:dyDescent="0.25">
      <c r="A431" s="52" t="s">
        <v>1784</v>
      </c>
      <c r="B431" s="20" t="str">
        <f>IFERROR(VLOOKUP(LEFT($A431,6),Data!$A:$F,2,FALSE),"")</f>
        <v>БЕ Москва</v>
      </c>
      <c r="C431" s="4" t="str">
        <f>IFERROR(VLOOKUP(LEFT($A431,6),Data!$A:$F,4,FALSE),"")</f>
        <v>Доктор Столетов</v>
      </c>
      <c r="D431" s="4" t="str">
        <f>IFERROR(VLOOKUP(LEFT($A431,6),Data!$A:$F,5,FALSE),"")</f>
        <v>Стрит</v>
      </c>
      <c r="E431" s="4" t="str">
        <f>IFERROR(VLOOKUP(LEFT($A431,6),Data!$A:$F,8,FALSE),"")</f>
        <v/>
      </c>
      <c r="F431" s="4" t="str">
        <f>IFERROR(VLOOKUP(LEFT($A431,6),Data!$A:$F,7,FALSE),"")</f>
        <v/>
      </c>
      <c r="G431" s="4" t="str">
        <f>IFERROR(VLOOKUP(LEFT($A431,6),Data!$A:$F,6,FALSE),"")</f>
        <v>ОФТ</v>
      </c>
      <c r="H431" s="4" t="str">
        <f>IFERROR(VLOOKUP(LEFT($A431,6),Data!$A:$F,9,FALSE),"")</f>
        <v/>
      </c>
      <c r="I431" s="21" t="str">
        <f>IFERROR(VLOOKUP(LEFT($A431,6),Data!$A:$F,10,FALSE),"")</f>
        <v/>
      </c>
      <c r="J431" s="6" t="str">
        <f>IFERROR(VLOOKUP(LEFT($A431,6),Data!$A:$F,13,FALSE),"")</f>
        <v/>
      </c>
      <c r="K431" s="21" t="str">
        <f>IFERROR(VLOOKUP(LEFT($A431,6),Data!$A:$F,14,FALSE),"")</f>
        <v/>
      </c>
      <c r="L431" s="6">
        <v>1</v>
      </c>
      <c r="M431" s="4">
        <v>18613010.149999999</v>
      </c>
      <c r="N431" s="4">
        <v>42730</v>
      </c>
      <c r="O431" s="4">
        <f t="shared" si="6"/>
        <v>435.59583781886261</v>
      </c>
      <c r="P431" s="56">
        <v>55</v>
      </c>
      <c r="Q431" s="27">
        <v>0.53946408293619308</v>
      </c>
      <c r="R431" s="28">
        <v>0.31693068499962868</v>
      </c>
      <c r="S431" s="29">
        <v>0.1436052320641783</v>
      </c>
      <c r="T431" s="8">
        <v>7.1713939000000004E-2</v>
      </c>
      <c r="U431" s="9">
        <v>1.9636734999999999E-2</v>
      </c>
      <c r="V431" s="9">
        <v>8.1490429999999999E-3</v>
      </c>
      <c r="W431" s="9">
        <v>6.0277960000000002E-3</v>
      </c>
      <c r="X431" s="9">
        <v>1.9234584999999998E-2</v>
      </c>
      <c r="Y431" s="9">
        <v>5.4091405000000002E-2</v>
      </c>
      <c r="Z431" s="9">
        <v>1.2189459999999999E-2</v>
      </c>
      <c r="AA431" s="9">
        <v>2.6598090000000001E-2</v>
      </c>
      <c r="AB431" s="9">
        <v>4.6087203E-2</v>
      </c>
      <c r="AC431" s="9">
        <v>4.6523492E-2</v>
      </c>
      <c r="AD431" s="9">
        <v>0.11049578</v>
      </c>
      <c r="AE431" s="9">
        <v>4.4692049999999997E-2</v>
      </c>
      <c r="AF431" s="9">
        <v>5.6884004000000002E-2</v>
      </c>
      <c r="AG431" s="9">
        <v>2.5701136999999999E-2</v>
      </c>
      <c r="AH431" s="9">
        <v>2.8498282999999999E-2</v>
      </c>
      <c r="AI431" s="9">
        <v>0.17852219</v>
      </c>
      <c r="AJ431" s="9">
        <v>7.1023809999999996E-3</v>
      </c>
      <c r="AK431" s="9">
        <v>9.5410001999999994E-2</v>
      </c>
      <c r="AL431" s="9">
        <v>3.6134405000000001E-2</v>
      </c>
      <c r="AM431" s="9">
        <v>5.3824751999999997E-2</v>
      </c>
      <c r="AN431" s="9">
        <v>4.7953220000000003E-3</v>
      </c>
      <c r="AO431" s="9">
        <v>5.9317720000000001E-3</v>
      </c>
      <c r="AP431" s="9">
        <v>9.0974590000000004E-3</v>
      </c>
      <c r="AQ431" s="9">
        <v>2.7833844E-2</v>
      </c>
      <c r="AR431" s="10">
        <v>4.824872E-3</v>
      </c>
    </row>
    <row r="432" spans="1:44" hidden="1" outlineLevel="1" x14ac:dyDescent="0.25">
      <c r="A432" s="52" t="s">
        <v>1884</v>
      </c>
      <c r="B432" s="20" t="str">
        <f>IFERROR(VLOOKUP(LEFT($A432,6),Data!$A:$F,2,FALSE),"")</f>
        <v>БЕ Москва</v>
      </c>
      <c r="C432" s="4" t="str">
        <f>IFERROR(VLOOKUP(LEFT($A432,6),Data!$A:$F,4,FALSE),"")</f>
        <v>Аптека.ру</v>
      </c>
      <c r="D432" s="4" t="str">
        <f>IFERROR(VLOOKUP(LEFT($A432,6),Data!$A:$F,5,FALSE),"")</f>
        <v>Стрит</v>
      </c>
      <c r="E432" s="4" t="str">
        <f>IFERROR(VLOOKUP(LEFT($A432,6),Data!$A:$F,8,FALSE),"")</f>
        <v/>
      </c>
      <c r="F432" s="4" t="str">
        <f>IFERROR(VLOOKUP(LEFT($A432,6),Data!$A:$F,7,FALSE),"")</f>
        <v/>
      </c>
      <c r="G432" s="4" t="str">
        <f>IFERROR(VLOOKUP(LEFT($A432,6),Data!$A:$F,6,FALSE),"")</f>
        <v>ЗФТ</v>
      </c>
      <c r="H432" s="4" t="str">
        <f>IFERROR(VLOOKUP(LEFT($A432,6),Data!$A:$F,9,FALSE),"")</f>
        <v/>
      </c>
      <c r="I432" s="21" t="str">
        <f>IFERROR(VLOOKUP(LEFT($A432,6),Data!$A:$F,10,FALSE),"")</f>
        <v/>
      </c>
      <c r="J432" s="6" t="str">
        <f>IFERROR(VLOOKUP(LEFT($A432,6),Data!$A:$F,13,FALSE),"")</f>
        <v/>
      </c>
      <c r="K432" s="21" t="str">
        <f>IFERROR(VLOOKUP(LEFT($A432,6),Data!$A:$F,14,FALSE),"")</f>
        <v/>
      </c>
      <c r="L432" s="6">
        <v>1</v>
      </c>
      <c r="M432" s="4">
        <v>6723058.8499999996</v>
      </c>
      <c r="N432" s="4">
        <v>13364</v>
      </c>
      <c r="O432" s="4">
        <f t="shared" si="6"/>
        <v>503.07234735109245</v>
      </c>
      <c r="P432" s="56">
        <v>18.7</v>
      </c>
      <c r="Q432" s="27">
        <v>0.55622420621295121</v>
      </c>
      <c r="R432" s="28">
        <v>0.32113309420794472</v>
      </c>
      <c r="S432" s="29">
        <v>0.1226426995791042</v>
      </c>
      <c r="T432" s="8">
        <v>7.9147410000000001E-2</v>
      </c>
      <c r="U432" s="9">
        <v>1.8057922000000001E-2</v>
      </c>
      <c r="V432" s="9">
        <v>1.2452688999999999E-2</v>
      </c>
      <c r="W432" s="9">
        <v>9.7885449999999992E-3</v>
      </c>
      <c r="X432" s="9">
        <v>2.6961407E-2</v>
      </c>
      <c r="Y432" s="9">
        <v>3.4356479000000002E-2</v>
      </c>
      <c r="Z432" s="9">
        <v>1.6945211000000002E-2</v>
      </c>
      <c r="AA432" s="9">
        <v>3.2121405999999998E-2</v>
      </c>
      <c r="AB432" s="9">
        <v>3.2643419999999999E-2</v>
      </c>
      <c r="AC432" s="9">
        <v>4.4784583000000003E-2</v>
      </c>
      <c r="AD432" s="9">
        <v>0.12786307999999999</v>
      </c>
      <c r="AE432" s="9">
        <v>4.5227860000000002E-2</v>
      </c>
      <c r="AF432" s="9">
        <v>4.6305765999999998E-2</v>
      </c>
      <c r="AG432" s="9">
        <v>2.6229906000000001E-2</v>
      </c>
      <c r="AH432" s="9">
        <v>3.1638409999999999E-2</v>
      </c>
      <c r="AI432" s="9">
        <v>0.16413995300000001</v>
      </c>
      <c r="AJ432" s="9">
        <v>4.0581330000000002E-3</v>
      </c>
      <c r="AK432" s="9">
        <v>0.11190338599999999</v>
      </c>
      <c r="AL432" s="9">
        <v>3.6752341000000001E-2</v>
      </c>
      <c r="AM432" s="9">
        <v>5.2367138000000001E-2</v>
      </c>
      <c r="AN432" s="9">
        <v>2.489163E-3</v>
      </c>
      <c r="AO432" s="9">
        <v>4.8617829999999997E-3</v>
      </c>
      <c r="AP432" s="9">
        <v>1.0474791000000001E-2</v>
      </c>
      <c r="AQ432" s="9">
        <v>2.2219454E-2</v>
      </c>
      <c r="AR432" s="10">
        <v>6.2097630000000001E-3</v>
      </c>
    </row>
    <row r="433" spans="1:44" hidden="1" outlineLevel="1" x14ac:dyDescent="0.25">
      <c r="A433" s="52" t="s">
        <v>1902</v>
      </c>
      <c r="B433" s="20" t="str">
        <f>IFERROR(VLOOKUP(LEFT($A433,6),Data!$A:$F,2,FALSE),"")</f>
        <v>БЕ Москва</v>
      </c>
      <c r="C433" s="4" t="str">
        <f>IFERROR(VLOOKUP(LEFT($A433,6),Data!$A:$F,4,FALSE),"")</f>
        <v>Аптека.ру</v>
      </c>
      <c r="D433" s="4" t="str">
        <f>IFERROR(VLOOKUP(LEFT($A433,6),Data!$A:$F,5,FALSE),"")</f>
        <v>Стрит</v>
      </c>
      <c r="E433" s="4" t="str">
        <f>IFERROR(VLOOKUP(LEFT($A433,6),Data!$A:$F,8,FALSE),"")</f>
        <v/>
      </c>
      <c r="F433" s="4" t="str">
        <f>IFERROR(VLOOKUP(LEFT($A433,6),Data!$A:$F,7,FALSE),"")</f>
        <v/>
      </c>
      <c r="G433" s="4" t="str">
        <f>IFERROR(VLOOKUP(LEFT($A433,6),Data!$A:$F,6,FALSE),"")</f>
        <v>ЗФТ</v>
      </c>
      <c r="H433" s="4" t="str">
        <f>IFERROR(VLOOKUP(LEFT($A433,6),Data!$A:$F,9,FALSE),"")</f>
        <v/>
      </c>
      <c r="I433" s="21" t="str">
        <f>IFERROR(VLOOKUP(LEFT($A433,6),Data!$A:$F,10,FALSE),"")</f>
        <v/>
      </c>
      <c r="J433" s="6" t="str">
        <f>IFERROR(VLOOKUP(LEFT($A433,6),Data!$A:$F,13,FALSE),"")</f>
        <v/>
      </c>
      <c r="K433" s="21" t="str">
        <f>IFERROR(VLOOKUP(LEFT($A433,6),Data!$A:$F,14,FALSE),"")</f>
        <v/>
      </c>
      <c r="L433" s="6">
        <v>1</v>
      </c>
      <c r="M433" s="4">
        <v>9216698.9299999997</v>
      </c>
      <c r="N433" s="4">
        <v>20744</v>
      </c>
      <c r="O433" s="4">
        <f t="shared" si="6"/>
        <v>444.30673592364053</v>
      </c>
      <c r="P433" s="56">
        <v>35</v>
      </c>
      <c r="Q433" s="27">
        <v>0.54920194479066664</v>
      </c>
      <c r="R433" s="28">
        <v>0.30550625280705479</v>
      </c>
      <c r="S433" s="29">
        <v>0.14529180240227851</v>
      </c>
      <c r="T433" s="8">
        <v>9.6699913999999998E-2</v>
      </c>
      <c r="U433" s="9">
        <v>1.0941548000000001E-2</v>
      </c>
      <c r="V433" s="9">
        <v>8.4883289999999993E-3</v>
      </c>
      <c r="W433" s="9">
        <v>5.3400239999999996E-3</v>
      </c>
      <c r="X433" s="9">
        <v>2.1684643E-2</v>
      </c>
      <c r="Y433" s="9">
        <v>4.3877713999999998E-2</v>
      </c>
      <c r="Z433" s="9">
        <v>1.2890278999999999E-2</v>
      </c>
      <c r="AA433" s="9">
        <v>3.1096912000000001E-2</v>
      </c>
      <c r="AB433" s="9">
        <v>3.9290761E-2</v>
      </c>
      <c r="AC433" s="9">
        <v>5.7112100999999998E-2</v>
      </c>
      <c r="AD433" s="9">
        <v>0.15212055099999999</v>
      </c>
      <c r="AE433" s="9">
        <v>3.2658712999999999E-2</v>
      </c>
      <c r="AF433" s="9">
        <v>4.2394578000000002E-2</v>
      </c>
      <c r="AG433" s="9">
        <v>2.1215483E-2</v>
      </c>
      <c r="AH433" s="9">
        <v>1.7216483000000001E-2</v>
      </c>
      <c r="AI433" s="9">
        <v>0.14988797300000001</v>
      </c>
      <c r="AJ433" s="9">
        <v>4.1347299999999997E-3</v>
      </c>
      <c r="AK433" s="9">
        <v>0.12330654000000001</v>
      </c>
      <c r="AL433" s="9">
        <v>1.7210546E-2</v>
      </c>
      <c r="AM433" s="9">
        <v>6.3413770999999994E-2</v>
      </c>
      <c r="AN433" s="9">
        <v>3.8330700000000001E-3</v>
      </c>
      <c r="AO433" s="9">
        <v>3.97285E-3</v>
      </c>
      <c r="AP433" s="9">
        <v>1.2781013000000001E-2</v>
      </c>
      <c r="AQ433" s="9">
        <v>2.15394E-2</v>
      </c>
      <c r="AR433" s="10">
        <v>6.8920769999999999E-3</v>
      </c>
    </row>
    <row r="434" spans="1:44" collapsed="1" x14ac:dyDescent="0.25">
      <c r="A434" s="60" t="s">
        <v>1968</v>
      </c>
      <c r="B434" s="61" t="str">
        <f>IFERROR(VLOOKUP(LEFT($A434,6),Data!$A:$F,2,FALSE),"")</f>
        <v/>
      </c>
      <c r="C434" s="62" t="str">
        <f>IFERROR(VLOOKUP(LEFT($A434,6),Data!$A:$F,4,FALSE),"")</f>
        <v/>
      </c>
      <c r="D434" s="62" t="str">
        <f>IFERROR(VLOOKUP(LEFT($A434,6),Data!$A:$F,5,FALSE),"")</f>
        <v/>
      </c>
      <c r="E434" s="62" t="str">
        <f>IFERROR(VLOOKUP(LEFT($A434,6),Data!$A:$F,8,FALSE),"")</f>
        <v/>
      </c>
      <c r="F434" s="62" t="str">
        <f>IFERROR(VLOOKUP(LEFT($A434,6),Data!$A:$F,7,FALSE),"")</f>
        <v/>
      </c>
      <c r="G434" s="62" t="str">
        <f>IFERROR(VLOOKUP(LEFT($A434,6),Data!$A:$F,6,FALSE),"")</f>
        <v/>
      </c>
      <c r="H434" s="62" t="str">
        <f>IFERROR(VLOOKUP(LEFT($A434,6),Data!$A:$F,9,FALSE),"")</f>
        <v/>
      </c>
      <c r="I434" s="63" t="str">
        <f>IFERROR(VLOOKUP(LEFT($A434,6),Data!$A:$F,10,FALSE),"")</f>
        <v/>
      </c>
      <c r="J434" s="64" t="str">
        <f>IFERROR(VLOOKUP(LEFT($A434,6),Data!$A:$F,13,FALSE),"")</f>
        <v/>
      </c>
      <c r="K434" s="63" t="str">
        <f>IFERROR(VLOOKUP(LEFT($A434,6),Data!$A:$F,14,FALSE),"")</f>
        <v/>
      </c>
      <c r="L434" s="64">
        <v>181</v>
      </c>
      <c r="M434" s="62">
        <v>22467434.113480665</v>
      </c>
      <c r="N434" s="62">
        <v>61468.243093922654</v>
      </c>
      <c r="O434" s="62">
        <f t="shared" si="6"/>
        <v>365.51287270649215</v>
      </c>
      <c r="P434" s="65">
        <v>41.195082872928189</v>
      </c>
      <c r="Q434" s="66">
        <v>0.44918987188591902</v>
      </c>
      <c r="R434" s="67">
        <v>0.36261872782123583</v>
      </c>
      <c r="S434" s="68">
        <v>0.18819140029284542</v>
      </c>
      <c r="T434" s="69">
        <v>6.561820267955798E-2</v>
      </c>
      <c r="U434" s="70">
        <v>9.9542700055248665E-3</v>
      </c>
      <c r="V434" s="70">
        <v>8.1204022320442038E-3</v>
      </c>
      <c r="W434" s="70">
        <v>6.7293323314917119E-3</v>
      </c>
      <c r="X434" s="70">
        <v>2.1362433392265186E-2</v>
      </c>
      <c r="Y434" s="70">
        <v>3.8238504823204421E-2</v>
      </c>
      <c r="Z434" s="70">
        <v>1.2183286011049711E-2</v>
      </c>
      <c r="AA434" s="70">
        <v>3.3206933861878472E-2</v>
      </c>
      <c r="AB434" s="70">
        <v>3.3878378099447513E-2</v>
      </c>
      <c r="AC434" s="70">
        <v>4.460165713259668E-2</v>
      </c>
      <c r="AD434" s="70">
        <v>0.12368328751381213</v>
      </c>
      <c r="AE434" s="70">
        <v>5.6192399657458571E-2</v>
      </c>
      <c r="AF434" s="70">
        <v>5.9756210580110464E-2</v>
      </c>
      <c r="AG434" s="70">
        <v>2.3549592292817691E-2</v>
      </c>
      <c r="AH434" s="70">
        <v>1.8457352845303868E-2</v>
      </c>
      <c r="AI434" s="70">
        <v>0.22296799744751392</v>
      </c>
      <c r="AJ434" s="70">
        <v>5.4098840055248612E-3</v>
      </c>
      <c r="AK434" s="70">
        <v>7.8849393569060788E-2</v>
      </c>
      <c r="AL434" s="70">
        <v>1.7812492386187845E-2</v>
      </c>
      <c r="AM434" s="70">
        <v>5.4166993756906083E-2</v>
      </c>
      <c r="AN434" s="70">
        <v>5.0506069944751342E-3</v>
      </c>
      <c r="AO434" s="70">
        <v>6.5322347237569073E-3</v>
      </c>
      <c r="AP434" s="70">
        <v>1.4041208325966857E-2</v>
      </c>
      <c r="AQ434" s="70">
        <v>3.2842247497237569E-2</v>
      </c>
      <c r="AR434" s="71">
        <v>6.7946979116022101E-3</v>
      </c>
    </row>
    <row r="435" spans="1:44" x14ac:dyDescent="0.25">
      <c r="A435" s="51" t="s">
        <v>1970</v>
      </c>
      <c r="B435" s="45" t="str">
        <f>IFERROR(VLOOKUP(LEFT($A435,6),Data!$A:$F,2,FALSE),"")</f>
        <v/>
      </c>
      <c r="C435" s="46" t="str">
        <f>IFERROR(VLOOKUP(LEFT($A435,6),Data!$A:$F,4,FALSE),"")</f>
        <v/>
      </c>
      <c r="D435" s="46" t="str">
        <f>IFERROR(VLOOKUP(LEFT($A435,6),Data!$A:$F,5,FALSE),"")</f>
        <v/>
      </c>
      <c r="E435" s="46" t="str">
        <f>IFERROR(VLOOKUP(LEFT($A435,6),Data!$A:$F,8,FALSE),"")</f>
        <v/>
      </c>
      <c r="F435" s="46" t="str">
        <f>IFERROR(VLOOKUP(LEFT($A435,6),Data!$A:$F,7,FALSE),"")</f>
        <v/>
      </c>
      <c r="G435" s="46" t="str">
        <f>IFERROR(VLOOKUP(LEFT($A435,6),Data!$A:$F,6,FALSE),"")</f>
        <v/>
      </c>
      <c r="H435" s="46" t="str">
        <f>IFERROR(VLOOKUP(LEFT($A435,6),Data!$A:$F,9,FALSE),"")</f>
        <v/>
      </c>
      <c r="I435" s="47" t="str">
        <f>IFERROR(VLOOKUP(LEFT($A435,6),Data!$A:$F,10,FALSE),"")</f>
        <v/>
      </c>
      <c r="J435" s="17" t="str">
        <f>IFERROR(VLOOKUP(LEFT($A435,6),Data!$A:$F,13,FALSE),"")</f>
        <v/>
      </c>
      <c r="K435" s="47" t="str">
        <f>IFERROR(VLOOKUP(LEFT($A435,6),Data!$A:$F,14,FALSE),"")</f>
        <v/>
      </c>
      <c r="L435" s="17">
        <v>49</v>
      </c>
      <c r="M435" s="46">
        <v>41876524.062857144</v>
      </c>
      <c r="N435" s="46">
        <v>104584.79591836735</v>
      </c>
      <c r="O435" s="46">
        <f t="shared" si="6"/>
        <v>400.40737943920124</v>
      </c>
      <c r="P435" s="55">
        <v>52.994897959183689</v>
      </c>
      <c r="Q435" s="24">
        <v>0.47457968055177835</v>
      </c>
      <c r="R435" s="25">
        <v>0.35411918173770446</v>
      </c>
      <c r="S435" s="26">
        <v>0.17130113771051733</v>
      </c>
      <c r="T435" s="33">
        <v>6.5769594204081627E-2</v>
      </c>
      <c r="U435" s="34">
        <v>1.0042634653061223E-2</v>
      </c>
      <c r="V435" s="34">
        <v>7.8055765102040828E-3</v>
      </c>
      <c r="W435" s="34">
        <v>6.7274271428571421E-3</v>
      </c>
      <c r="X435" s="34">
        <v>1.7915955673469382E-2</v>
      </c>
      <c r="Y435" s="34">
        <v>3.8149893877551022E-2</v>
      </c>
      <c r="Z435" s="34">
        <v>1.1946952081632649E-2</v>
      </c>
      <c r="AA435" s="34">
        <v>3.7215744551020412E-2</v>
      </c>
      <c r="AB435" s="34">
        <v>3.4735640836734707E-2</v>
      </c>
      <c r="AC435" s="34">
        <v>4.5835379367346933E-2</v>
      </c>
      <c r="AD435" s="34">
        <v>0.11766017597959186</v>
      </c>
      <c r="AE435" s="34">
        <v>5.2366572224489788E-2</v>
      </c>
      <c r="AF435" s="34">
        <v>6.0637280857142851E-2</v>
      </c>
      <c r="AG435" s="34">
        <v>2.4700079591836739E-2</v>
      </c>
      <c r="AH435" s="34">
        <v>1.7486665102040815E-2</v>
      </c>
      <c r="AI435" s="34">
        <v>0.21263451030612249</v>
      </c>
      <c r="AJ435" s="34">
        <v>4.8703259387755096E-3</v>
      </c>
      <c r="AK435" s="34">
        <v>7.919752124489797E-2</v>
      </c>
      <c r="AL435" s="34">
        <v>2.7168770285714291E-2</v>
      </c>
      <c r="AM435" s="34">
        <v>6.1032246673469411E-2</v>
      </c>
      <c r="AN435" s="34">
        <v>5.2915431020408178E-3</v>
      </c>
      <c r="AO435" s="34">
        <v>7.2293028367346936E-3</v>
      </c>
      <c r="AP435" s="34">
        <v>1.3891618244897957E-2</v>
      </c>
      <c r="AQ435" s="34">
        <v>3.285862310204081E-2</v>
      </c>
      <c r="AR435" s="35">
        <v>6.8299655918367327E-3</v>
      </c>
    </row>
    <row r="436" spans="1:44" hidden="1" outlineLevel="1" x14ac:dyDescent="0.25">
      <c r="A436" s="52" t="s">
        <v>49</v>
      </c>
      <c r="B436" s="20" t="str">
        <f>IFERROR(VLOOKUP(LEFT($A436,6),Data!$A:$F,2,FALSE),"")</f>
        <v>БЕ Москва</v>
      </c>
      <c r="C436" s="4" t="str">
        <f>IFERROR(VLOOKUP(LEFT($A436,6),Data!$A:$F,4,FALSE),"")</f>
        <v>Доктор Столетов</v>
      </c>
      <c r="D436" s="4" t="str">
        <f>IFERROR(VLOOKUP(LEFT($A436,6),Data!$A:$F,5,FALSE),"")</f>
        <v>Стрит</v>
      </c>
      <c r="E436" s="4" t="str">
        <f>IFERROR(VLOOKUP(LEFT($A436,6),Data!$A:$F,8,FALSE),"")</f>
        <v/>
      </c>
      <c r="F436" s="4" t="str">
        <f>IFERROR(VLOOKUP(LEFT($A436,6),Data!$A:$F,7,FALSE),"")</f>
        <v/>
      </c>
      <c r="G436" s="4" t="str">
        <f>IFERROR(VLOOKUP(LEFT($A436,6),Data!$A:$F,6,FALSE),"")</f>
        <v>ОФТ</v>
      </c>
      <c r="H436" s="4" t="str">
        <f>IFERROR(VLOOKUP(LEFT($A436,6),Data!$A:$F,9,FALSE),"")</f>
        <v/>
      </c>
      <c r="I436" s="21" t="str">
        <f>IFERROR(VLOOKUP(LEFT($A436,6),Data!$A:$F,10,FALSE),"")</f>
        <v/>
      </c>
      <c r="J436" s="6" t="str">
        <f>IFERROR(VLOOKUP(LEFT($A436,6),Data!$A:$F,13,FALSE),"")</f>
        <v/>
      </c>
      <c r="K436" s="21" t="str">
        <f>IFERROR(VLOOKUP(LEFT($A436,6),Data!$A:$F,14,FALSE),"")</f>
        <v/>
      </c>
      <c r="L436" s="6">
        <v>1</v>
      </c>
      <c r="M436" s="4">
        <v>62169335.57</v>
      </c>
      <c r="N436" s="4">
        <v>156001</v>
      </c>
      <c r="O436" s="4">
        <f t="shared" si="6"/>
        <v>398.51882725110738</v>
      </c>
      <c r="P436" s="56">
        <v>128.4</v>
      </c>
      <c r="Q436" s="27">
        <v>0.49214635913096028</v>
      </c>
      <c r="R436" s="28">
        <v>0.34213435652969582</v>
      </c>
      <c r="S436" s="29">
        <v>0.1657192843393438</v>
      </c>
      <c r="T436" s="8">
        <v>4.5590705000000002E-2</v>
      </c>
      <c r="U436" s="9">
        <v>9.3429329999999994E-3</v>
      </c>
      <c r="V436" s="9">
        <v>9.8181280000000006E-3</v>
      </c>
      <c r="W436" s="9">
        <v>7.0711990000000002E-3</v>
      </c>
      <c r="X436" s="9">
        <v>2.4450182000000001E-2</v>
      </c>
      <c r="Y436" s="9">
        <v>3.5895281000000001E-2</v>
      </c>
      <c r="Z436" s="9">
        <v>9.0435580000000002E-3</v>
      </c>
      <c r="AA436" s="9">
        <v>2.9099296E-2</v>
      </c>
      <c r="AB436" s="9">
        <v>2.7003280000000001E-2</v>
      </c>
      <c r="AC436" s="9">
        <v>3.7242843999999997E-2</v>
      </c>
      <c r="AD436" s="9">
        <v>0.10517113</v>
      </c>
      <c r="AE436" s="9">
        <v>4.4584864000000002E-2</v>
      </c>
      <c r="AF436" s="9">
        <v>5.2151313999999997E-2</v>
      </c>
      <c r="AG436" s="9">
        <v>2.2105423999999999E-2</v>
      </c>
      <c r="AH436" s="9">
        <v>1.8706397999999999E-2</v>
      </c>
      <c r="AI436" s="9">
        <v>0.211744033</v>
      </c>
      <c r="AJ436" s="9">
        <v>3.910902E-3</v>
      </c>
      <c r="AK436" s="9">
        <v>8.4653584000000004E-2</v>
      </c>
      <c r="AL436" s="9">
        <v>5.4565101999999997E-2</v>
      </c>
      <c r="AM436" s="9">
        <v>7.2271399E-2</v>
      </c>
      <c r="AN436" s="9">
        <v>1.4018134999999999E-2</v>
      </c>
      <c r="AO436" s="9">
        <v>9.1318170000000004E-3</v>
      </c>
      <c r="AP436" s="9">
        <v>2.1590291000000001E-2</v>
      </c>
      <c r="AQ436" s="9">
        <v>3.9412440999999999E-2</v>
      </c>
      <c r="AR436" s="10">
        <v>1.1425757999999999E-2</v>
      </c>
    </row>
    <row r="437" spans="1:44" hidden="1" outlineLevel="1" x14ac:dyDescent="0.25">
      <c r="A437" s="52" t="s">
        <v>54</v>
      </c>
      <c r="B437" s="20" t="str">
        <f>IFERROR(VLOOKUP(LEFT($A437,6),Data!$A:$F,2,FALSE),"")</f>
        <v>БЕ Москва</v>
      </c>
      <c r="C437" s="4" t="str">
        <f>IFERROR(VLOOKUP(LEFT($A437,6),Data!$A:$F,4,FALSE),"")</f>
        <v>Супераптека</v>
      </c>
      <c r="D437" s="4" t="str">
        <f>IFERROR(VLOOKUP(LEFT($A437,6),Data!$A:$F,5,FALSE),"")</f>
        <v>Стрит</v>
      </c>
      <c r="E437" s="4" t="str">
        <f>IFERROR(VLOOKUP(LEFT($A437,6),Data!$A:$F,8,FALSE),"")</f>
        <v/>
      </c>
      <c r="F437" s="4" t="str">
        <f>IFERROR(VLOOKUP(LEFT($A437,6),Data!$A:$F,7,FALSE),"")</f>
        <v/>
      </c>
      <c r="G437" s="4" t="str">
        <f>IFERROR(VLOOKUP(LEFT($A437,6),Data!$A:$F,6,FALSE),"")</f>
        <v>ОФТ</v>
      </c>
      <c r="H437" s="4" t="str">
        <f>IFERROR(VLOOKUP(LEFT($A437,6),Data!$A:$F,9,FALSE),"")</f>
        <v/>
      </c>
      <c r="I437" s="21" t="str">
        <f>IFERROR(VLOOKUP(LEFT($A437,6),Data!$A:$F,10,FALSE),"")</f>
        <v/>
      </c>
      <c r="J437" s="6" t="str">
        <f>IFERROR(VLOOKUP(LEFT($A437,6),Data!$A:$F,13,FALSE),"")</f>
        <v/>
      </c>
      <c r="K437" s="21" t="str">
        <f>IFERROR(VLOOKUP(LEFT($A437,6),Data!$A:$F,14,FALSE),"")</f>
        <v/>
      </c>
      <c r="L437" s="6">
        <v>1</v>
      </c>
      <c r="M437" s="4">
        <v>46388539.649999999</v>
      </c>
      <c r="N437" s="4">
        <v>128023</v>
      </c>
      <c r="O437" s="4">
        <f t="shared" si="6"/>
        <v>362.34535708427393</v>
      </c>
      <c r="P437" s="56">
        <v>90.54</v>
      </c>
      <c r="Q437" s="27">
        <v>0.47697246586908221</v>
      </c>
      <c r="R437" s="28">
        <v>0.34941777890785392</v>
      </c>
      <c r="S437" s="29">
        <v>0.17360975522306391</v>
      </c>
      <c r="T437" s="8">
        <v>5.8447210999999999E-2</v>
      </c>
      <c r="U437" s="9">
        <v>1.1740554E-2</v>
      </c>
      <c r="V437" s="9">
        <v>7.1137919999999999E-3</v>
      </c>
      <c r="W437" s="9">
        <v>6.2407610000000001E-3</v>
      </c>
      <c r="X437" s="9">
        <v>2.2358223E-2</v>
      </c>
      <c r="Y437" s="9">
        <v>4.1111960000000003E-2</v>
      </c>
      <c r="Z437" s="9">
        <v>1.3339395E-2</v>
      </c>
      <c r="AA437" s="9">
        <v>3.5759922E-2</v>
      </c>
      <c r="AB437" s="9">
        <v>3.0326854E-2</v>
      </c>
      <c r="AC437" s="9">
        <v>4.7076308999999997E-2</v>
      </c>
      <c r="AD437" s="9">
        <v>0.116308153</v>
      </c>
      <c r="AE437" s="9">
        <v>5.6317417000000002E-2</v>
      </c>
      <c r="AF437" s="9">
        <v>6.1546495E-2</v>
      </c>
      <c r="AG437" s="9">
        <v>2.3979024000000002E-2</v>
      </c>
      <c r="AH437" s="9">
        <v>1.6887115000000001E-2</v>
      </c>
      <c r="AI437" s="9">
        <v>0.223272469</v>
      </c>
      <c r="AJ437" s="9">
        <v>4.0117750000000004E-3</v>
      </c>
      <c r="AK437" s="9">
        <v>7.1015068000000001E-2</v>
      </c>
      <c r="AL437" s="9">
        <v>2.3218936999999999E-2</v>
      </c>
      <c r="AM437" s="9">
        <v>5.3894874000000002E-2</v>
      </c>
      <c r="AN437" s="9">
        <v>7.2242519999999996E-3</v>
      </c>
      <c r="AO437" s="9">
        <v>1.0348891000000001E-2</v>
      </c>
      <c r="AP437" s="9">
        <v>1.9228089E-2</v>
      </c>
      <c r="AQ437" s="9">
        <v>3.3541687000000001E-2</v>
      </c>
      <c r="AR437" s="10">
        <v>5.6907759999999998E-3</v>
      </c>
    </row>
    <row r="438" spans="1:44" hidden="1" outlineLevel="1" x14ac:dyDescent="0.25">
      <c r="A438" s="52" t="s">
        <v>74</v>
      </c>
      <c r="B438" s="20" t="str">
        <f>IFERROR(VLOOKUP(LEFT($A438,6),Data!$A:$F,2,FALSE),"")</f>
        <v>БЕ Москва</v>
      </c>
      <c r="C438" s="4" t="str">
        <f>IFERROR(VLOOKUP(LEFT($A438,6),Data!$A:$F,4,FALSE),"")</f>
        <v>МосАптека</v>
      </c>
      <c r="D438" s="4" t="str">
        <f>IFERROR(VLOOKUP(LEFT($A438,6),Data!$A:$F,5,FALSE),"")</f>
        <v>Стрит</v>
      </c>
      <c r="E438" s="4" t="str">
        <f>IFERROR(VLOOKUP(LEFT($A438,6),Data!$A:$F,8,FALSE),"")</f>
        <v/>
      </c>
      <c r="F438" s="4" t="str">
        <f>IFERROR(VLOOKUP(LEFT($A438,6),Data!$A:$F,7,FALSE),"")</f>
        <v/>
      </c>
      <c r="G438" s="4" t="str">
        <f>IFERROR(VLOOKUP(LEFT($A438,6),Data!$A:$F,6,FALSE),"")</f>
        <v>ЗФТ</v>
      </c>
      <c r="H438" s="4" t="str">
        <f>IFERROR(VLOOKUP(LEFT($A438,6),Data!$A:$F,9,FALSE),"")</f>
        <v/>
      </c>
      <c r="I438" s="21" t="str">
        <f>IFERROR(VLOOKUP(LEFT($A438,6),Data!$A:$F,10,FALSE),"")</f>
        <v/>
      </c>
      <c r="J438" s="6" t="str">
        <f>IFERROR(VLOOKUP(LEFT($A438,6),Data!$A:$F,13,FALSE),"")</f>
        <v/>
      </c>
      <c r="K438" s="21" t="str">
        <f>IFERROR(VLOOKUP(LEFT($A438,6),Data!$A:$F,14,FALSE),"")</f>
        <v/>
      </c>
      <c r="L438" s="6">
        <v>1</v>
      </c>
      <c r="M438" s="4">
        <v>47611014.270000003</v>
      </c>
      <c r="N438" s="4">
        <v>92796</v>
      </c>
      <c r="O438" s="4">
        <f t="shared" si="6"/>
        <v>513.07183790249587</v>
      </c>
      <c r="P438" s="56">
        <v>42.8</v>
      </c>
      <c r="Q438" s="27">
        <v>0.56838928898308094</v>
      </c>
      <c r="R438" s="28">
        <v>0.3087750433651813</v>
      </c>
      <c r="S438" s="29">
        <v>0.1228356676517377</v>
      </c>
      <c r="T438" s="8">
        <v>6.0054995E-2</v>
      </c>
      <c r="U438" s="9">
        <v>8.6435620000000005E-3</v>
      </c>
      <c r="V438" s="9">
        <v>7.6882679999999998E-3</v>
      </c>
      <c r="W438" s="9">
        <v>6.5356700000000004E-3</v>
      </c>
      <c r="X438" s="9">
        <v>2.0347719E-2</v>
      </c>
      <c r="Y438" s="9">
        <v>3.4792122000000002E-2</v>
      </c>
      <c r="Z438" s="9">
        <v>1.0582827E-2</v>
      </c>
      <c r="AA438" s="9">
        <v>6.1715106999999998E-2</v>
      </c>
      <c r="AB438" s="9">
        <v>2.8064433E-2</v>
      </c>
      <c r="AC438" s="9">
        <v>4.7201423999999999E-2</v>
      </c>
      <c r="AD438" s="9">
        <v>0.13089551499999999</v>
      </c>
      <c r="AE438" s="9">
        <v>4.9080358999999997E-2</v>
      </c>
      <c r="AF438" s="9">
        <v>5.6923058999999998E-2</v>
      </c>
      <c r="AG438" s="9">
        <v>2.4304959000000001E-2</v>
      </c>
      <c r="AH438" s="9">
        <v>1.7809301999999999E-2</v>
      </c>
      <c r="AI438" s="9">
        <v>0.211371054</v>
      </c>
      <c r="AJ438" s="9">
        <v>6.8736029999999998E-3</v>
      </c>
      <c r="AK438" s="9">
        <v>7.7873844999999997E-2</v>
      </c>
      <c r="AL438" s="9">
        <v>1.5003561E-2</v>
      </c>
      <c r="AM438" s="9">
        <v>6.4131804000000001E-2</v>
      </c>
      <c r="AN438" s="9">
        <v>6.6644510000000001E-3</v>
      </c>
      <c r="AO438" s="9">
        <v>5.0638259999999996E-3</v>
      </c>
      <c r="AP438" s="9">
        <v>1.3178419E-2</v>
      </c>
      <c r="AQ438" s="9">
        <v>2.9088800000000001E-2</v>
      </c>
      <c r="AR438" s="10">
        <v>6.1113160000000003E-3</v>
      </c>
    </row>
    <row r="439" spans="1:44" hidden="1" outlineLevel="1" x14ac:dyDescent="0.25">
      <c r="A439" s="52" t="s">
        <v>204</v>
      </c>
      <c r="B439" s="20" t="str">
        <f>IFERROR(VLOOKUP(LEFT($A439,6),Data!$A:$F,2,FALSE),"")</f>
        <v>БЕ Москва</v>
      </c>
      <c r="C439" s="4" t="str">
        <f>IFERROR(VLOOKUP(LEFT($A439,6),Data!$A:$F,4,FALSE),"")</f>
        <v>Доктор Столетов</v>
      </c>
      <c r="D439" s="4" t="str">
        <f>IFERROR(VLOOKUP(LEFT($A439,6),Data!$A:$F,5,FALSE),"")</f>
        <v>Стрит</v>
      </c>
      <c r="E439" s="4" t="str">
        <f>IFERROR(VLOOKUP(LEFT($A439,6),Data!$A:$F,8,FALSE),"")</f>
        <v/>
      </c>
      <c r="F439" s="4" t="str">
        <f>IFERROR(VLOOKUP(LEFT($A439,6),Data!$A:$F,7,FALSE),"")</f>
        <v/>
      </c>
      <c r="G439" s="4" t="str">
        <f>IFERROR(VLOOKUP(LEFT($A439,6),Data!$A:$F,6,FALSE),"")</f>
        <v>ОФТ</v>
      </c>
      <c r="H439" s="4" t="str">
        <f>IFERROR(VLOOKUP(LEFT($A439,6),Data!$A:$F,9,FALSE),"")</f>
        <v/>
      </c>
      <c r="I439" s="21" t="str">
        <f>IFERROR(VLOOKUP(LEFT($A439,6),Data!$A:$F,10,FALSE),"")</f>
        <v/>
      </c>
      <c r="J439" s="6" t="str">
        <f>IFERROR(VLOOKUP(LEFT($A439,6),Data!$A:$F,13,FALSE),"")</f>
        <v/>
      </c>
      <c r="K439" s="21" t="str">
        <f>IFERROR(VLOOKUP(LEFT($A439,6),Data!$A:$F,14,FALSE),"")</f>
        <v/>
      </c>
      <c r="L439" s="6">
        <v>1</v>
      </c>
      <c r="M439" s="4">
        <v>44605097.740000002</v>
      </c>
      <c r="N439" s="4">
        <v>100996</v>
      </c>
      <c r="O439" s="4">
        <f t="shared" si="6"/>
        <v>441.65212226226782</v>
      </c>
      <c r="P439" s="56">
        <v>42.9</v>
      </c>
      <c r="Q439" s="27">
        <v>0.52224468857086082</v>
      </c>
      <c r="R439" s="28">
        <v>0.32555767608862729</v>
      </c>
      <c r="S439" s="29">
        <v>0.15219763534051189</v>
      </c>
      <c r="T439" s="8">
        <v>5.0339872000000001E-2</v>
      </c>
      <c r="U439" s="9">
        <v>8.3868659999999998E-3</v>
      </c>
      <c r="V439" s="9">
        <v>9.2472079999999998E-3</v>
      </c>
      <c r="W439" s="9">
        <v>4.4560779999999996E-3</v>
      </c>
      <c r="X439" s="9">
        <v>1.482491E-2</v>
      </c>
      <c r="Y439" s="9">
        <v>2.9071385000000002E-2</v>
      </c>
      <c r="Z439" s="9">
        <v>1.0156248999999999E-2</v>
      </c>
      <c r="AA439" s="9">
        <v>4.0302420999999998E-2</v>
      </c>
      <c r="AB439" s="9">
        <v>2.5245383E-2</v>
      </c>
      <c r="AC439" s="9">
        <v>3.5390832999999997E-2</v>
      </c>
      <c r="AD439" s="9">
        <v>0.12587714</v>
      </c>
      <c r="AE439" s="9">
        <v>5.1550620999999998E-2</v>
      </c>
      <c r="AF439" s="9">
        <v>5.7556358000000002E-2</v>
      </c>
      <c r="AG439" s="9">
        <v>2.0254040000000001E-2</v>
      </c>
      <c r="AH439" s="9">
        <v>1.8805142E-2</v>
      </c>
      <c r="AI439" s="9">
        <v>0.25549315</v>
      </c>
      <c r="AJ439" s="9">
        <v>6.7511710000000003E-3</v>
      </c>
      <c r="AK439" s="9">
        <v>7.6179204E-2</v>
      </c>
      <c r="AL439" s="9">
        <v>3.3356456E-2</v>
      </c>
      <c r="AM439" s="9">
        <v>6.2083457000000002E-2</v>
      </c>
      <c r="AN439" s="9">
        <v>7.5700209999999997E-3</v>
      </c>
      <c r="AO439" s="9">
        <v>4.4180870000000002E-3</v>
      </c>
      <c r="AP439" s="9">
        <v>1.7897178999999999E-2</v>
      </c>
      <c r="AQ439" s="9">
        <v>2.6842855999999998E-2</v>
      </c>
      <c r="AR439" s="10">
        <v>7.9439130000000004E-3</v>
      </c>
    </row>
    <row r="440" spans="1:44" hidden="1" outlineLevel="1" x14ac:dyDescent="0.25">
      <c r="A440" s="52" t="s">
        <v>242</v>
      </c>
      <c r="B440" s="20" t="str">
        <f>IFERROR(VLOOKUP(LEFT($A440,6),Data!$A:$F,2,FALSE),"")</f>
        <v>БЕ Москва</v>
      </c>
      <c r="C440" s="4" t="str">
        <f>IFERROR(VLOOKUP(LEFT($A440,6),Data!$A:$F,4,FALSE),"")</f>
        <v>Доктор Столетов</v>
      </c>
      <c r="D440" s="4" t="str">
        <f>IFERROR(VLOOKUP(LEFT($A440,6),Data!$A:$F,5,FALSE),"")</f>
        <v>Стрит</v>
      </c>
      <c r="E440" s="4" t="str">
        <f>IFERROR(VLOOKUP(LEFT($A440,6),Data!$A:$F,8,FALSE),"")</f>
        <v/>
      </c>
      <c r="F440" s="4" t="str">
        <f>IFERROR(VLOOKUP(LEFT($A440,6),Data!$A:$F,7,FALSE),"")</f>
        <v/>
      </c>
      <c r="G440" s="4" t="str">
        <f>IFERROR(VLOOKUP(LEFT($A440,6),Data!$A:$F,6,FALSE),"")</f>
        <v>ОФТ</v>
      </c>
      <c r="H440" s="4" t="str">
        <f>IFERROR(VLOOKUP(LEFT($A440,6),Data!$A:$F,9,FALSE),"")</f>
        <v/>
      </c>
      <c r="I440" s="21" t="str">
        <f>IFERROR(VLOOKUP(LEFT($A440,6),Data!$A:$F,10,FALSE),"")</f>
        <v/>
      </c>
      <c r="J440" s="6" t="str">
        <f>IFERROR(VLOOKUP(LEFT($A440,6),Data!$A:$F,13,FALSE),"")</f>
        <v/>
      </c>
      <c r="K440" s="21" t="str">
        <f>IFERROR(VLOOKUP(LEFT($A440,6),Data!$A:$F,14,FALSE),"")</f>
        <v/>
      </c>
      <c r="L440" s="6">
        <v>1</v>
      </c>
      <c r="M440" s="4">
        <v>32661973.780000001</v>
      </c>
      <c r="N440" s="4">
        <v>79511</v>
      </c>
      <c r="O440" s="4">
        <f t="shared" si="6"/>
        <v>410.78559922526443</v>
      </c>
      <c r="P440" s="56">
        <v>52.53</v>
      </c>
      <c r="Q440" s="27">
        <v>0.51815660585324785</v>
      </c>
      <c r="R440" s="28">
        <v>0.33357195287956959</v>
      </c>
      <c r="S440" s="29">
        <v>0.14827144126718239</v>
      </c>
      <c r="T440" s="8">
        <v>4.1329545000000002E-2</v>
      </c>
      <c r="U440" s="9">
        <v>1.1501927E-2</v>
      </c>
      <c r="V440" s="9">
        <v>1.0825670000000001E-2</v>
      </c>
      <c r="W440" s="9">
        <v>4.7819510000000004E-3</v>
      </c>
      <c r="X440" s="9">
        <v>1.7464686E-2</v>
      </c>
      <c r="Y440" s="9">
        <v>3.0106283000000001E-2</v>
      </c>
      <c r="Z440" s="9">
        <v>7.7925010000000003E-3</v>
      </c>
      <c r="AA440" s="9">
        <v>4.8675982999999999E-2</v>
      </c>
      <c r="AB440" s="9">
        <v>3.2421460999999999E-2</v>
      </c>
      <c r="AC440" s="9">
        <v>4.1225389000000001E-2</v>
      </c>
      <c r="AD440" s="9">
        <v>0.119537305</v>
      </c>
      <c r="AE440" s="9">
        <v>6.0442291000000002E-2</v>
      </c>
      <c r="AF440" s="9">
        <v>5.70197E-2</v>
      </c>
      <c r="AG440" s="9">
        <v>2.3247617000000002E-2</v>
      </c>
      <c r="AH440" s="9">
        <v>1.9284096000000001E-2</v>
      </c>
      <c r="AI440" s="9">
        <v>0.24552844400000001</v>
      </c>
      <c r="AJ440" s="9">
        <v>6.0448790000000004E-3</v>
      </c>
      <c r="AK440" s="9">
        <v>6.1911333999999998E-2</v>
      </c>
      <c r="AL440" s="9">
        <v>1.4935996999999999E-2</v>
      </c>
      <c r="AM440" s="9">
        <v>6.9481411000000007E-2</v>
      </c>
      <c r="AN440" s="9">
        <v>7.2553210000000003E-3</v>
      </c>
      <c r="AO440" s="9">
        <v>6.6071230000000003E-3</v>
      </c>
      <c r="AP440" s="9">
        <v>1.6986933999999999E-2</v>
      </c>
      <c r="AQ440" s="9">
        <v>3.5713828000000003E-2</v>
      </c>
      <c r="AR440" s="10">
        <v>9.8783250000000003E-3</v>
      </c>
    </row>
    <row r="441" spans="1:44" hidden="1" outlineLevel="1" x14ac:dyDescent="0.25">
      <c r="A441" s="52" t="s">
        <v>569</v>
      </c>
      <c r="B441" s="20" t="str">
        <f>IFERROR(VLOOKUP(LEFT($A441,6),Data!$A:$F,2,FALSE),"")</f>
        <v>БЕ Северо-Запад</v>
      </c>
      <c r="C441" s="4" t="str">
        <f>IFERROR(VLOOKUP(LEFT($A441,6),Data!$A:$F,4,FALSE),"")</f>
        <v>Первая Помощь</v>
      </c>
      <c r="D441" s="4" t="str">
        <f>IFERROR(VLOOKUP(LEFT($A441,6),Data!$A:$F,5,FALSE),"")</f>
        <v>Стрит</v>
      </c>
      <c r="E441" s="4" t="str">
        <f>IFERROR(VLOOKUP(LEFT($A441,6),Data!$A:$F,8,FALSE),"")</f>
        <v/>
      </c>
      <c r="F441" s="4" t="str">
        <f>IFERROR(VLOOKUP(LEFT($A441,6),Data!$A:$F,7,FALSE),"")</f>
        <v/>
      </c>
      <c r="G441" s="4" t="str">
        <f>IFERROR(VLOOKUP(LEFT($A441,6),Data!$A:$F,6,FALSE),"")</f>
        <v>ОФТ</v>
      </c>
      <c r="H441" s="4" t="str">
        <f>IFERROR(VLOOKUP(LEFT($A441,6),Data!$A:$F,9,FALSE),"")</f>
        <v/>
      </c>
      <c r="I441" s="21" t="str">
        <f>IFERROR(VLOOKUP(LEFT($A441,6),Data!$A:$F,10,FALSE),"")</f>
        <v/>
      </c>
      <c r="J441" s="6" t="str">
        <f>IFERROR(VLOOKUP(LEFT($A441,6),Data!$A:$F,13,FALSE),"")</f>
        <v/>
      </c>
      <c r="K441" s="21" t="str">
        <f>IFERROR(VLOOKUP(LEFT($A441,6),Data!$A:$F,14,FALSE),"")</f>
        <v/>
      </c>
      <c r="L441" s="6">
        <v>1</v>
      </c>
      <c r="M441" s="4">
        <v>74477995.629999995</v>
      </c>
      <c r="N441" s="4">
        <v>180641</v>
      </c>
      <c r="O441" s="4">
        <f t="shared" si="6"/>
        <v>412.29840196854531</v>
      </c>
      <c r="P441" s="56">
        <v>99</v>
      </c>
      <c r="Q441" s="27">
        <v>0.46042702125141638</v>
      </c>
      <c r="R441" s="28">
        <v>0.37083603236643731</v>
      </c>
      <c r="S441" s="29">
        <v>0.1687369463821464</v>
      </c>
      <c r="T441" s="8">
        <v>5.6853263000000001E-2</v>
      </c>
      <c r="U441" s="9">
        <v>8.0448629999999993E-3</v>
      </c>
      <c r="V441" s="9">
        <v>6.2002239999999998E-3</v>
      </c>
      <c r="W441" s="9">
        <v>9.1279350000000002E-3</v>
      </c>
      <c r="X441" s="9">
        <v>1.8541935999999998E-2</v>
      </c>
      <c r="Y441" s="9">
        <v>3.8451632999999999E-2</v>
      </c>
      <c r="Z441" s="9">
        <v>1.0409923E-2</v>
      </c>
      <c r="AA441" s="9">
        <v>3.5103928E-2</v>
      </c>
      <c r="AB441" s="9">
        <v>4.4285982000000002E-2</v>
      </c>
      <c r="AC441" s="9">
        <v>4.6111776E-2</v>
      </c>
      <c r="AD441" s="9">
        <v>0.10681404899999999</v>
      </c>
      <c r="AE441" s="9">
        <v>4.9124712000000001E-2</v>
      </c>
      <c r="AF441" s="9">
        <v>5.8790493999999999E-2</v>
      </c>
      <c r="AG441" s="9">
        <v>2.6331469E-2</v>
      </c>
      <c r="AH441" s="9">
        <v>1.5716932999999999E-2</v>
      </c>
      <c r="AI441" s="9">
        <v>0.227538669</v>
      </c>
      <c r="AJ441" s="9">
        <v>5.3416699999999998E-3</v>
      </c>
      <c r="AK441" s="9">
        <v>8.5218532E-2</v>
      </c>
      <c r="AL441" s="9">
        <v>2.8615805000000001E-2</v>
      </c>
      <c r="AM441" s="9">
        <v>5.6760037999999999E-2</v>
      </c>
      <c r="AN441" s="9">
        <v>6.2556490000000003E-3</v>
      </c>
      <c r="AO441" s="9">
        <v>6.615391E-3</v>
      </c>
      <c r="AP441" s="9">
        <v>1.5415027E-2</v>
      </c>
      <c r="AQ441" s="9">
        <v>3.1169004E-2</v>
      </c>
      <c r="AR441" s="10">
        <v>7.1610939999999998E-3</v>
      </c>
    </row>
    <row r="442" spans="1:44" hidden="1" outlineLevel="1" x14ac:dyDescent="0.25">
      <c r="A442" s="52" t="s">
        <v>657</v>
      </c>
      <c r="B442" s="20" t="str">
        <f>IFERROR(VLOOKUP(LEFT($A442,6),Data!$A:$F,2,FALSE),"")</f>
        <v>БЕ Юг</v>
      </c>
      <c r="C442" s="4" t="str">
        <f>IFERROR(VLOOKUP(LEFT($A442,6),Data!$A:$F,4,FALSE),"")</f>
        <v>Доктор Столетов</v>
      </c>
      <c r="D442" s="4" t="str">
        <f>IFERROR(VLOOKUP(LEFT($A442,6),Data!$A:$F,5,FALSE),"")</f>
        <v>ТЦ</v>
      </c>
      <c r="E442" s="4" t="str">
        <f>IFERROR(VLOOKUP(LEFT($A442,6),Data!$A:$F,8,FALSE),"")</f>
        <v/>
      </c>
      <c r="F442" s="4" t="str">
        <f>IFERROR(VLOOKUP(LEFT($A442,6),Data!$A:$F,7,FALSE),"")</f>
        <v/>
      </c>
      <c r="G442" s="4" t="str">
        <f>IFERROR(VLOOKUP(LEFT($A442,6),Data!$A:$F,6,FALSE),"")</f>
        <v>ОФТ</v>
      </c>
      <c r="H442" s="4" t="str">
        <f>IFERROR(VLOOKUP(LEFT($A442,6),Data!$A:$F,9,FALSE),"")</f>
        <v/>
      </c>
      <c r="I442" s="21" t="str">
        <f>IFERROR(VLOOKUP(LEFT($A442,6),Data!$A:$F,10,FALSE),"")</f>
        <v/>
      </c>
      <c r="J442" s="6" t="str">
        <f>IFERROR(VLOOKUP(LEFT($A442,6),Data!$A:$F,13,FALSE),"")</f>
        <v/>
      </c>
      <c r="K442" s="21" t="str">
        <f>IFERROR(VLOOKUP(LEFT($A442,6),Data!$A:$F,14,FALSE),"")</f>
        <v/>
      </c>
      <c r="L442" s="6">
        <v>1</v>
      </c>
      <c r="M442" s="4">
        <v>28140020.460000001</v>
      </c>
      <c r="N442" s="4">
        <v>80994</v>
      </c>
      <c r="O442" s="4">
        <f t="shared" si="6"/>
        <v>347.43339580709682</v>
      </c>
      <c r="P442" s="56">
        <v>28.5</v>
      </c>
      <c r="Q442" s="27">
        <v>0.43677334381275362</v>
      </c>
      <c r="R442" s="28">
        <v>0.3956984762428094</v>
      </c>
      <c r="S442" s="29">
        <v>0.167528179944437</v>
      </c>
      <c r="T442" s="8">
        <v>4.0300928E-2</v>
      </c>
      <c r="U442" s="9">
        <v>7.0708500000000001E-3</v>
      </c>
      <c r="V442" s="9">
        <v>9.1649120000000008E-3</v>
      </c>
      <c r="W442" s="9">
        <v>4.7418429999999999E-3</v>
      </c>
      <c r="X442" s="9">
        <v>2.1824849E-2</v>
      </c>
      <c r="Y442" s="9">
        <v>2.9037112E-2</v>
      </c>
      <c r="Z442" s="9">
        <v>1.0789083999999999E-2</v>
      </c>
      <c r="AA442" s="9">
        <v>3.0149258000000002E-2</v>
      </c>
      <c r="AB442" s="9">
        <v>4.7619500000000002E-2</v>
      </c>
      <c r="AC442" s="9">
        <v>3.6380405999999997E-2</v>
      </c>
      <c r="AD442" s="9">
        <v>0.12980330800000001</v>
      </c>
      <c r="AE442" s="9">
        <v>5.7687774999999997E-2</v>
      </c>
      <c r="AF442" s="9">
        <v>6.3666187999999999E-2</v>
      </c>
      <c r="AG442" s="9">
        <v>2.0965042E-2</v>
      </c>
      <c r="AH442" s="9">
        <v>2.1783516999999999E-2</v>
      </c>
      <c r="AI442" s="9">
        <v>0.218321455</v>
      </c>
      <c r="AJ442" s="9">
        <v>5.234654E-3</v>
      </c>
      <c r="AK442" s="9">
        <v>7.2103636999999998E-2</v>
      </c>
      <c r="AL442" s="9">
        <v>2.4241312000000001E-2</v>
      </c>
      <c r="AM442" s="9">
        <v>8.1701520999999999E-2</v>
      </c>
      <c r="AN442" s="9">
        <v>5.1265599999999996E-3</v>
      </c>
      <c r="AO442" s="9">
        <v>2.9443730000000001E-3</v>
      </c>
      <c r="AP442" s="9">
        <v>1.3705844E-2</v>
      </c>
      <c r="AQ442" s="9">
        <v>3.8601133000000003E-2</v>
      </c>
      <c r="AR442" s="10">
        <v>7.0349399999999999E-3</v>
      </c>
    </row>
    <row r="443" spans="1:44" hidden="1" outlineLevel="1" x14ac:dyDescent="0.25">
      <c r="A443" s="52" t="s">
        <v>681</v>
      </c>
      <c r="B443" s="20" t="str">
        <f>IFERROR(VLOOKUP(LEFT($A443,6),Data!$A:$F,2,FALSE),"")</f>
        <v>БЕ Юг</v>
      </c>
      <c r="C443" s="4" t="str">
        <f>IFERROR(VLOOKUP(LEFT($A443,6),Data!$A:$F,4,FALSE),"")</f>
        <v>Доктор Столетов</v>
      </c>
      <c r="D443" s="4" t="str">
        <f>IFERROR(VLOOKUP(LEFT($A443,6),Data!$A:$F,5,FALSE),"")</f>
        <v>Стрит</v>
      </c>
      <c r="E443" s="4" t="str">
        <f>IFERROR(VLOOKUP(LEFT($A443,6),Data!$A:$F,8,FALSE),"")</f>
        <v/>
      </c>
      <c r="F443" s="4" t="str">
        <f>IFERROR(VLOOKUP(LEFT($A443,6),Data!$A:$F,7,FALSE),"")</f>
        <v/>
      </c>
      <c r="G443" s="4" t="str">
        <f>IFERROR(VLOOKUP(LEFT($A443,6),Data!$A:$F,6,FALSE),"")</f>
        <v>ОФТ</v>
      </c>
      <c r="H443" s="4" t="str">
        <f>IFERROR(VLOOKUP(LEFT($A443,6),Data!$A:$F,9,FALSE),"")</f>
        <v/>
      </c>
      <c r="I443" s="21" t="str">
        <f>IFERROR(VLOOKUP(LEFT($A443,6),Data!$A:$F,10,FALSE),"")</f>
        <v/>
      </c>
      <c r="J443" s="6" t="str">
        <f>IFERROR(VLOOKUP(LEFT($A443,6),Data!$A:$F,13,FALSE),"")</f>
        <v/>
      </c>
      <c r="K443" s="21" t="str">
        <f>IFERROR(VLOOKUP(LEFT($A443,6),Data!$A:$F,14,FALSE),"")</f>
        <v/>
      </c>
      <c r="L443" s="6">
        <v>1</v>
      </c>
      <c r="M443" s="4">
        <v>29894954.219999999</v>
      </c>
      <c r="N443" s="4">
        <v>79199</v>
      </c>
      <c r="O443" s="4">
        <f t="shared" si="6"/>
        <v>377.4663091705703</v>
      </c>
      <c r="P443" s="56">
        <v>35</v>
      </c>
      <c r="Q443" s="27">
        <v>0.46131102761502712</v>
      </c>
      <c r="R443" s="28">
        <v>0.36010633859053032</v>
      </c>
      <c r="S443" s="29">
        <v>0.1785826337944425</v>
      </c>
      <c r="T443" s="8">
        <v>5.6126633000000002E-2</v>
      </c>
      <c r="U443" s="9">
        <v>9.2177400000000003E-3</v>
      </c>
      <c r="V443" s="9">
        <v>1.6265787E-2</v>
      </c>
      <c r="W443" s="9">
        <v>6.6898369999999997E-3</v>
      </c>
      <c r="X443" s="9">
        <v>3.4502784000000002E-2</v>
      </c>
      <c r="Y443" s="9">
        <v>2.5234151E-2</v>
      </c>
      <c r="Z443" s="9">
        <v>7.5826139999999997E-3</v>
      </c>
      <c r="AA443" s="9">
        <v>3.3507178999999998E-2</v>
      </c>
      <c r="AB443" s="9">
        <v>2.9543379000000002E-2</v>
      </c>
      <c r="AC443" s="9">
        <v>3.4124552000000002E-2</v>
      </c>
      <c r="AD443" s="9">
        <v>0.13479716799999999</v>
      </c>
      <c r="AE443" s="9">
        <v>3.6611919999999999E-2</v>
      </c>
      <c r="AF443" s="9">
        <v>5.2205803000000002E-2</v>
      </c>
      <c r="AG443" s="9">
        <v>2.2806276E-2</v>
      </c>
      <c r="AH443" s="9">
        <v>1.9648740000000001E-2</v>
      </c>
      <c r="AI443" s="9">
        <v>0.21981177499999999</v>
      </c>
      <c r="AJ443" s="9">
        <v>3.7398520000000001E-3</v>
      </c>
      <c r="AK443" s="9">
        <v>7.7281262000000003E-2</v>
      </c>
      <c r="AL443" s="9">
        <v>2.5720314000000001E-2</v>
      </c>
      <c r="AM443" s="9">
        <v>8.4047061000000006E-2</v>
      </c>
      <c r="AN443" s="9">
        <v>1.1585264E-2</v>
      </c>
      <c r="AO443" s="9">
        <v>3.8506759999999999E-3</v>
      </c>
      <c r="AP443" s="9">
        <v>1.8381313E-2</v>
      </c>
      <c r="AQ443" s="9">
        <v>2.9072064000000002E-2</v>
      </c>
      <c r="AR443" s="10">
        <v>7.645855E-3</v>
      </c>
    </row>
    <row r="444" spans="1:44" hidden="1" outlineLevel="1" x14ac:dyDescent="0.25">
      <c r="A444" s="52" t="s">
        <v>732</v>
      </c>
      <c r="B444" s="20" t="str">
        <f>IFERROR(VLOOKUP(LEFT($A444,6),Data!$A:$F,2,FALSE),"")</f>
        <v>БЕ Москва</v>
      </c>
      <c r="C444" s="4" t="str">
        <f>IFERROR(VLOOKUP(LEFT($A444,6),Data!$A:$F,4,FALSE),"")</f>
        <v>Доктор Столетов</v>
      </c>
      <c r="D444" s="4" t="str">
        <f>IFERROR(VLOOKUP(LEFT($A444,6),Data!$A:$F,5,FALSE),"")</f>
        <v>Стрит</v>
      </c>
      <c r="E444" s="4" t="str">
        <f>IFERROR(VLOOKUP(LEFT($A444,6),Data!$A:$F,8,FALSE),"")</f>
        <v/>
      </c>
      <c r="F444" s="4" t="str">
        <f>IFERROR(VLOOKUP(LEFT($A444,6),Data!$A:$F,7,FALSE),"")</f>
        <v/>
      </c>
      <c r="G444" s="4" t="str">
        <f>IFERROR(VLOOKUP(LEFT($A444,6),Data!$A:$F,6,FALSE),"")</f>
        <v>ОФТ</v>
      </c>
      <c r="H444" s="4" t="str">
        <f>IFERROR(VLOOKUP(LEFT($A444,6),Data!$A:$F,9,FALSE),"")</f>
        <v/>
      </c>
      <c r="I444" s="21" t="str">
        <f>IFERROR(VLOOKUP(LEFT($A444,6),Data!$A:$F,10,FALSE),"")</f>
        <v/>
      </c>
      <c r="J444" s="6" t="str">
        <f>IFERROR(VLOOKUP(LEFT($A444,6),Data!$A:$F,13,FALSE),"")</f>
        <v/>
      </c>
      <c r="K444" s="21" t="str">
        <f>IFERROR(VLOOKUP(LEFT($A444,6),Data!$A:$F,14,FALSE),"")</f>
        <v/>
      </c>
      <c r="L444" s="6">
        <v>1</v>
      </c>
      <c r="M444" s="4">
        <v>33422722.120000001</v>
      </c>
      <c r="N444" s="4">
        <v>95471</v>
      </c>
      <c r="O444" s="4">
        <f t="shared" si="6"/>
        <v>350.08245561479401</v>
      </c>
      <c r="P444" s="56">
        <v>48.9</v>
      </c>
      <c r="Q444" s="27">
        <v>0.45045809428219058</v>
      </c>
      <c r="R444" s="28">
        <v>0.36438436034466631</v>
      </c>
      <c r="S444" s="29">
        <v>0.18515754537314319</v>
      </c>
      <c r="T444" s="8">
        <v>5.9421441999999998E-2</v>
      </c>
      <c r="U444" s="9">
        <v>9.4671679999999998E-3</v>
      </c>
      <c r="V444" s="9">
        <v>8.9466360000000009E-3</v>
      </c>
      <c r="W444" s="9">
        <v>5.6862290000000001E-3</v>
      </c>
      <c r="X444" s="9">
        <v>1.8798949999999998E-2</v>
      </c>
      <c r="Y444" s="9">
        <v>3.5956393000000003E-2</v>
      </c>
      <c r="Z444" s="9">
        <v>1.3735185E-2</v>
      </c>
      <c r="AA444" s="9">
        <v>2.9485349000000001E-2</v>
      </c>
      <c r="AB444" s="9">
        <v>3.1136185E-2</v>
      </c>
      <c r="AC444" s="9">
        <v>4.5256956000000001E-2</v>
      </c>
      <c r="AD444" s="9">
        <v>0.12175459700000001</v>
      </c>
      <c r="AE444" s="9">
        <v>5.3122770999999999E-2</v>
      </c>
      <c r="AF444" s="9">
        <v>6.0101517E-2</v>
      </c>
      <c r="AG444" s="9">
        <v>2.2007240000000001E-2</v>
      </c>
      <c r="AH444" s="9">
        <v>1.7152732E-2</v>
      </c>
      <c r="AI444" s="9">
        <v>0.25139299599999998</v>
      </c>
      <c r="AJ444" s="9">
        <v>1.0638852000000001E-2</v>
      </c>
      <c r="AK444" s="9">
        <v>7.1645762000000002E-2</v>
      </c>
      <c r="AL444" s="9">
        <v>1.0075473999999999E-2</v>
      </c>
      <c r="AM444" s="9">
        <v>6.0697239E-2</v>
      </c>
      <c r="AN444" s="9">
        <v>5.5480989999999999E-3</v>
      </c>
      <c r="AO444" s="9">
        <v>8.3601130000000006E-3</v>
      </c>
      <c r="AP444" s="9">
        <v>1.5276724E-2</v>
      </c>
      <c r="AQ444" s="9">
        <v>2.8781116999999998E-2</v>
      </c>
      <c r="AR444" s="10">
        <v>5.5542730000000002E-3</v>
      </c>
    </row>
    <row r="445" spans="1:44" hidden="1" outlineLevel="1" x14ac:dyDescent="0.25">
      <c r="A445" s="52" t="s">
        <v>734</v>
      </c>
      <c r="B445" s="20" t="str">
        <f>IFERROR(VLOOKUP(LEFT($A445,6),Data!$A:$F,2,FALSE),"")</f>
        <v>БЕ Самсон Москва</v>
      </c>
      <c r="C445" s="4" t="str">
        <f>IFERROR(VLOOKUP(LEFT($A445,6),Data!$A:$F,4,FALSE),"")</f>
        <v>Самсон Фарма</v>
      </c>
      <c r="D445" s="4" t="str">
        <f>IFERROR(VLOOKUP(LEFT($A445,6),Data!$A:$F,5,FALSE),"")</f>
        <v>Стрит</v>
      </c>
      <c r="E445" s="4" t="str">
        <f>IFERROR(VLOOKUP(LEFT($A445,6),Data!$A:$F,8,FALSE),"")</f>
        <v/>
      </c>
      <c r="F445" s="4" t="str">
        <f>IFERROR(VLOOKUP(LEFT($A445,6),Data!$A:$F,7,FALSE),"")</f>
        <v/>
      </c>
      <c r="G445" s="4" t="str">
        <f>IFERROR(VLOOKUP(LEFT($A445,6),Data!$A:$F,6,FALSE),"")</f>
        <v>ОФТ</v>
      </c>
      <c r="H445" s="4" t="str">
        <f>IFERROR(VLOOKUP(LEFT($A445,6),Data!$A:$F,9,FALSE),"")</f>
        <v/>
      </c>
      <c r="I445" s="21" t="str">
        <f>IFERROR(VLOOKUP(LEFT($A445,6),Data!$A:$F,10,FALSE),"")</f>
        <v/>
      </c>
      <c r="J445" s="6" t="str">
        <f>IFERROR(VLOOKUP(LEFT($A445,6),Data!$A:$F,13,FALSE),"")</f>
        <v/>
      </c>
      <c r="K445" s="21" t="str">
        <f>IFERROR(VLOOKUP(LEFT($A445,6),Data!$A:$F,14,FALSE),"")</f>
        <v/>
      </c>
      <c r="L445" s="6">
        <v>1</v>
      </c>
      <c r="M445" s="4">
        <v>36117809.460000001</v>
      </c>
      <c r="N445" s="4">
        <v>69687</v>
      </c>
      <c r="O445" s="4">
        <f t="shared" si="6"/>
        <v>518.28618623272632</v>
      </c>
      <c r="P445" s="56">
        <v>53.6</v>
      </c>
      <c r="Q445" s="27">
        <v>0.56039220023358738</v>
      </c>
      <c r="R445" s="28">
        <v>0.30634571298834551</v>
      </c>
      <c r="S445" s="29">
        <v>0.133262086778067</v>
      </c>
      <c r="T445" s="8">
        <v>8.3124543999999995E-2</v>
      </c>
      <c r="U445" s="9">
        <v>2.2828332E-2</v>
      </c>
      <c r="V445" s="9">
        <v>2.3683362999999999E-2</v>
      </c>
      <c r="W445" s="9">
        <v>6.4628899999999998E-3</v>
      </c>
      <c r="X445" s="9">
        <v>1.9514472000000001E-2</v>
      </c>
      <c r="Y445" s="9">
        <v>6.0993699999999998E-2</v>
      </c>
      <c r="Z445" s="9">
        <v>1.1630362999999999E-2</v>
      </c>
      <c r="AA445" s="9">
        <v>4.0729983999999997E-2</v>
      </c>
      <c r="AB445" s="9">
        <v>3.2599998999999998E-2</v>
      </c>
      <c r="AC445" s="9">
        <v>6.2262070000000003E-2</v>
      </c>
      <c r="AD445" s="9">
        <v>0.10271309100000001</v>
      </c>
      <c r="AE445" s="9">
        <v>3.0859302000000002E-2</v>
      </c>
      <c r="AF445" s="9">
        <v>5.3547545000000002E-2</v>
      </c>
      <c r="AG445" s="9">
        <v>1.9587775000000002E-2</v>
      </c>
      <c r="AH445" s="9">
        <v>1.8360133000000001E-2</v>
      </c>
      <c r="AI445" s="9">
        <v>0.15452602700000001</v>
      </c>
      <c r="AJ445" s="9">
        <v>7.3811629999999996E-3</v>
      </c>
      <c r="AK445" s="9">
        <v>6.7126383999999997E-2</v>
      </c>
      <c r="AL445" s="9">
        <v>3.9947481E-2</v>
      </c>
      <c r="AM445" s="9">
        <v>6.0396129E-2</v>
      </c>
      <c r="AN445" s="9">
        <v>5.1430130000000001E-3</v>
      </c>
      <c r="AO445" s="9">
        <v>5.8265139999999997E-3</v>
      </c>
      <c r="AP445" s="9">
        <v>1.4468178E-2</v>
      </c>
      <c r="AQ445" s="9">
        <v>4.8936906000000002E-2</v>
      </c>
      <c r="AR445" s="10">
        <v>7.3506459999999997E-3</v>
      </c>
    </row>
    <row r="446" spans="1:44" hidden="1" outlineLevel="1" x14ac:dyDescent="0.25">
      <c r="A446" s="52" t="s">
        <v>761</v>
      </c>
      <c r="B446" s="20" t="str">
        <f>IFERROR(VLOOKUP(LEFT($A446,6),Data!$A:$F,2,FALSE),"")</f>
        <v>БЕ Северо-Запад</v>
      </c>
      <c r="C446" s="4" t="str">
        <f>IFERROR(VLOOKUP(LEFT($A446,6),Data!$A:$F,4,FALSE),"")</f>
        <v>Первая Помощь</v>
      </c>
      <c r="D446" s="4" t="str">
        <f>IFERROR(VLOOKUP(LEFT($A446,6),Data!$A:$F,5,FALSE),"")</f>
        <v>Стрит</v>
      </c>
      <c r="E446" s="4" t="str">
        <f>IFERROR(VLOOKUP(LEFT($A446,6),Data!$A:$F,8,FALSE),"")</f>
        <v/>
      </c>
      <c r="F446" s="4" t="str">
        <f>IFERROR(VLOOKUP(LEFT($A446,6),Data!$A:$F,7,FALSE),"")</f>
        <v/>
      </c>
      <c r="G446" s="4" t="str">
        <f>IFERROR(VLOOKUP(LEFT($A446,6),Data!$A:$F,6,FALSE),"")</f>
        <v>ОФТ</v>
      </c>
      <c r="H446" s="4" t="str">
        <f>IFERROR(VLOOKUP(LEFT($A446,6),Data!$A:$F,9,FALSE),"")</f>
        <v/>
      </c>
      <c r="I446" s="21" t="str">
        <f>IFERROR(VLOOKUP(LEFT($A446,6),Data!$A:$F,10,FALSE),"")</f>
        <v/>
      </c>
      <c r="J446" s="6" t="str">
        <f>IFERROR(VLOOKUP(LEFT($A446,6),Data!$A:$F,13,FALSE),"")</f>
        <v/>
      </c>
      <c r="K446" s="21" t="str">
        <f>IFERROR(VLOOKUP(LEFT($A446,6),Data!$A:$F,14,FALSE),"")</f>
        <v/>
      </c>
      <c r="L446" s="6">
        <v>1</v>
      </c>
      <c r="M446" s="4">
        <v>38202719.149999999</v>
      </c>
      <c r="N446" s="4">
        <v>95758</v>
      </c>
      <c r="O446" s="4">
        <f t="shared" si="6"/>
        <v>398.9506793166106</v>
      </c>
      <c r="P446" s="56">
        <v>71.8</v>
      </c>
      <c r="Q446" s="27">
        <v>0.4670585418583395</v>
      </c>
      <c r="R446" s="28">
        <v>0.37188645734090198</v>
      </c>
      <c r="S446" s="29">
        <v>0.16105500080075841</v>
      </c>
      <c r="T446" s="8">
        <v>6.1419953999999999E-2</v>
      </c>
      <c r="U446" s="9">
        <v>1.0175771E-2</v>
      </c>
      <c r="V446" s="9">
        <v>6.6806849999999996E-3</v>
      </c>
      <c r="W446" s="9">
        <v>6.4589590000000002E-3</v>
      </c>
      <c r="X446" s="9">
        <v>1.7113248000000001E-2</v>
      </c>
      <c r="Y446" s="9">
        <v>3.7296097E-2</v>
      </c>
      <c r="Z446" s="9">
        <v>1.299031E-2</v>
      </c>
      <c r="AA446" s="9">
        <v>4.0844209999999999E-2</v>
      </c>
      <c r="AB446" s="9">
        <v>3.6022812000000001E-2</v>
      </c>
      <c r="AC446" s="9">
        <v>5.3203663999999998E-2</v>
      </c>
      <c r="AD446" s="9">
        <v>0.11366478000000001</v>
      </c>
      <c r="AE446" s="9">
        <v>5.5153424E-2</v>
      </c>
      <c r="AF446" s="9">
        <v>6.3460104000000003E-2</v>
      </c>
      <c r="AG446" s="9">
        <v>2.8699511E-2</v>
      </c>
      <c r="AH446" s="9">
        <v>1.7641667E-2</v>
      </c>
      <c r="AI446" s="9">
        <v>0.191050093</v>
      </c>
      <c r="AJ446" s="9">
        <v>3.11845E-3</v>
      </c>
      <c r="AK446" s="9">
        <v>6.6032663000000005E-2</v>
      </c>
      <c r="AL446" s="9">
        <v>2.9117146E-2</v>
      </c>
      <c r="AM446" s="9">
        <v>7.6994976000000007E-2</v>
      </c>
      <c r="AN446" s="9">
        <v>6.4772759999999997E-3</v>
      </c>
      <c r="AO446" s="9">
        <v>8.0720470000000006E-3</v>
      </c>
      <c r="AP446" s="9">
        <v>1.2289883999999999E-2</v>
      </c>
      <c r="AQ446" s="9">
        <v>3.7596224999999997E-2</v>
      </c>
      <c r="AR446" s="10">
        <v>8.4260419999999999E-3</v>
      </c>
    </row>
    <row r="447" spans="1:44" hidden="1" outlineLevel="1" x14ac:dyDescent="0.25">
      <c r="A447" s="52" t="s">
        <v>801</v>
      </c>
      <c r="B447" s="20" t="str">
        <f>IFERROR(VLOOKUP(LEFT($A447,6),Data!$A:$F,2,FALSE),"")</f>
        <v>БЕ Москва</v>
      </c>
      <c r="C447" s="4" t="str">
        <f>IFERROR(VLOOKUP(LEFT($A447,6),Data!$A:$F,4,FALSE),"")</f>
        <v>Доктор Столетов</v>
      </c>
      <c r="D447" s="4" t="str">
        <f>IFERROR(VLOOKUP(LEFT($A447,6),Data!$A:$F,5,FALSE),"")</f>
        <v>Продуктовик</v>
      </c>
      <c r="E447" s="4" t="str">
        <f>IFERROR(VLOOKUP(LEFT($A447,6),Data!$A:$F,8,FALSE),"")</f>
        <v/>
      </c>
      <c r="F447" s="4" t="str">
        <f>IFERROR(VLOOKUP(LEFT($A447,6),Data!$A:$F,7,FALSE),"")</f>
        <v/>
      </c>
      <c r="G447" s="4" t="str">
        <f>IFERROR(VLOOKUP(LEFT($A447,6),Data!$A:$F,6,FALSE),"")</f>
        <v>ОФТ</v>
      </c>
      <c r="H447" s="4" t="str">
        <f>IFERROR(VLOOKUP(LEFT($A447,6),Data!$A:$F,9,FALSE),"")</f>
        <v/>
      </c>
      <c r="I447" s="21" t="str">
        <f>IFERROR(VLOOKUP(LEFT($A447,6),Data!$A:$F,10,FALSE),"")</f>
        <v/>
      </c>
      <c r="J447" s="6" t="str">
        <f>IFERROR(VLOOKUP(LEFT($A447,6),Data!$A:$F,13,FALSE),"")</f>
        <v/>
      </c>
      <c r="K447" s="21" t="str">
        <f>IFERROR(VLOOKUP(LEFT($A447,6),Data!$A:$F,14,FALSE),"")</f>
        <v/>
      </c>
      <c r="L447" s="6">
        <v>1</v>
      </c>
      <c r="M447" s="4">
        <v>34870739.539999999</v>
      </c>
      <c r="N447" s="4">
        <v>92563</v>
      </c>
      <c r="O447" s="4">
        <f t="shared" si="6"/>
        <v>376.72438814645159</v>
      </c>
      <c r="P447" s="56">
        <v>74</v>
      </c>
      <c r="Q447" s="27">
        <v>0.47899877669783608</v>
      </c>
      <c r="R447" s="28">
        <v>0.35374368201682349</v>
      </c>
      <c r="S447" s="29">
        <v>0.16725754128534029</v>
      </c>
      <c r="T447" s="8">
        <v>5.1938357999999997E-2</v>
      </c>
      <c r="U447" s="9">
        <v>7.9685699999999995E-3</v>
      </c>
      <c r="V447" s="9">
        <v>7.5523999999999999E-3</v>
      </c>
      <c r="W447" s="9">
        <v>5.0723030000000002E-3</v>
      </c>
      <c r="X447" s="9">
        <v>2.3014019E-2</v>
      </c>
      <c r="Y447" s="9">
        <v>3.3743281E-2</v>
      </c>
      <c r="Z447" s="9">
        <v>1.0904264E-2</v>
      </c>
      <c r="AA447" s="9">
        <v>3.094357E-2</v>
      </c>
      <c r="AB447" s="9">
        <v>3.3538551999999999E-2</v>
      </c>
      <c r="AC447" s="9">
        <v>3.7962612999999999E-2</v>
      </c>
      <c r="AD447" s="9">
        <v>0.120106589</v>
      </c>
      <c r="AE447" s="9">
        <v>5.8509368999999999E-2</v>
      </c>
      <c r="AF447" s="9">
        <v>5.8863934999999999E-2</v>
      </c>
      <c r="AG447" s="9">
        <v>1.9101303E-2</v>
      </c>
      <c r="AH447" s="9">
        <v>1.8674678E-2</v>
      </c>
      <c r="AI447" s="9">
        <v>0.23539902500000001</v>
      </c>
      <c r="AJ447" s="9">
        <v>5.2669930000000002E-3</v>
      </c>
      <c r="AK447" s="9">
        <v>9.6773560999999994E-2</v>
      </c>
      <c r="AL447" s="9">
        <v>2.6465398000000001E-2</v>
      </c>
      <c r="AM447" s="9">
        <v>5.5681152999999997E-2</v>
      </c>
      <c r="AN447" s="9">
        <v>6.3489230000000002E-3</v>
      </c>
      <c r="AO447" s="9">
        <v>4.7919629999999998E-3</v>
      </c>
      <c r="AP447" s="9">
        <v>1.5985296999999999E-2</v>
      </c>
      <c r="AQ447" s="9">
        <v>2.9880958999999999E-2</v>
      </c>
      <c r="AR447" s="10">
        <v>5.512922E-3</v>
      </c>
    </row>
    <row r="448" spans="1:44" hidden="1" outlineLevel="1" x14ac:dyDescent="0.25">
      <c r="A448" s="52" t="s">
        <v>813</v>
      </c>
      <c r="B448" s="20" t="str">
        <f>IFERROR(VLOOKUP(LEFT($A448,6),Data!$A:$F,2,FALSE),"")</f>
        <v>БЕ Москва</v>
      </c>
      <c r="C448" s="4" t="str">
        <f>IFERROR(VLOOKUP(LEFT($A448,6),Data!$A:$F,4,FALSE),"")</f>
        <v>Супераптека</v>
      </c>
      <c r="D448" s="4" t="str">
        <f>IFERROR(VLOOKUP(LEFT($A448,6),Data!$A:$F,5,FALSE),"")</f>
        <v>Стрит</v>
      </c>
      <c r="E448" s="4" t="str">
        <f>IFERROR(VLOOKUP(LEFT($A448,6),Data!$A:$F,8,FALSE),"")</f>
        <v/>
      </c>
      <c r="F448" s="4" t="str">
        <f>IFERROR(VLOOKUP(LEFT($A448,6),Data!$A:$F,7,FALSE),"")</f>
        <v/>
      </c>
      <c r="G448" s="4" t="str">
        <f>IFERROR(VLOOKUP(LEFT($A448,6),Data!$A:$F,6,FALSE),"")</f>
        <v>ЗФТ</v>
      </c>
      <c r="H448" s="4" t="str">
        <f>IFERROR(VLOOKUP(LEFT($A448,6),Data!$A:$F,9,FALSE),"")</f>
        <v/>
      </c>
      <c r="I448" s="21" t="str">
        <f>IFERROR(VLOOKUP(LEFT($A448,6),Data!$A:$F,10,FALSE),"")</f>
        <v/>
      </c>
      <c r="J448" s="6" t="str">
        <f>IFERROR(VLOOKUP(LEFT($A448,6),Data!$A:$F,13,FALSE),"")</f>
        <v/>
      </c>
      <c r="K448" s="21" t="str">
        <f>IFERROR(VLOOKUP(LEFT($A448,6),Data!$A:$F,14,FALSE),"")</f>
        <v/>
      </c>
      <c r="L448" s="6">
        <v>1</v>
      </c>
      <c r="M448" s="4">
        <v>33000238.210000001</v>
      </c>
      <c r="N448" s="4">
        <v>91814</v>
      </c>
      <c r="O448" s="4">
        <f t="shared" si="6"/>
        <v>359.42490480754572</v>
      </c>
      <c r="P448" s="56">
        <v>33.1</v>
      </c>
      <c r="Q448" s="27">
        <v>0.45076307263534149</v>
      </c>
      <c r="R448" s="28">
        <v>0.35147125191751177</v>
      </c>
      <c r="S448" s="29">
        <v>0.1977656754471466</v>
      </c>
      <c r="T448" s="8">
        <v>8.7883604000000004E-2</v>
      </c>
      <c r="U448" s="9">
        <v>1.3622153999999999E-2</v>
      </c>
      <c r="V448" s="9">
        <v>6.4303229999999999E-3</v>
      </c>
      <c r="W448" s="9">
        <v>8.1932440000000006E-3</v>
      </c>
      <c r="X448" s="9">
        <v>2.2204153000000001E-2</v>
      </c>
      <c r="Y448" s="9">
        <v>4.3894895000000003E-2</v>
      </c>
      <c r="Z448" s="9">
        <v>1.7429299999999998E-2</v>
      </c>
      <c r="AA448" s="9">
        <v>2.8450551000000001E-2</v>
      </c>
      <c r="AB448" s="9">
        <v>2.4494005999999999E-2</v>
      </c>
      <c r="AC448" s="9">
        <v>6.0701330999999997E-2</v>
      </c>
      <c r="AD448" s="9">
        <v>0.12552186600000001</v>
      </c>
      <c r="AE448" s="9">
        <v>6.1771175999999997E-2</v>
      </c>
      <c r="AF448" s="9">
        <v>6.3739808999999994E-2</v>
      </c>
      <c r="AG448" s="9">
        <v>2.6503022000000001E-2</v>
      </c>
      <c r="AH448" s="9">
        <v>1.7084115E-2</v>
      </c>
      <c r="AI448" s="9">
        <v>0.219710883</v>
      </c>
      <c r="AJ448" s="9">
        <v>4.9748850000000001E-3</v>
      </c>
      <c r="AK448" s="9">
        <v>6.1222448999999998E-2</v>
      </c>
      <c r="AL448" s="9">
        <v>6.1192600000000005E-4</v>
      </c>
      <c r="AM448" s="9">
        <v>4.4171707999999997E-2</v>
      </c>
      <c r="AN448" s="9">
        <v>4.1349150000000003E-3</v>
      </c>
      <c r="AO448" s="9">
        <v>8.6320129999999991E-3</v>
      </c>
      <c r="AP448" s="9">
        <v>1.419136E-2</v>
      </c>
      <c r="AQ448" s="9">
        <v>3.2037891999999998E-2</v>
      </c>
      <c r="AR448" s="10">
        <v>2.3884209999999999E-3</v>
      </c>
    </row>
    <row r="449" spans="1:44" hidden="1" outlineLevel="1" x14ac:dyDescent="0.25">
      <c r="A449" s="52" t="s">
        <v>817</v>
      </c>
      <c r="B449" s="20" t="str">
        <f>IFERROR(VLOOKUP(LEFT($A449,6),Data!$A:$F,2,FALSE),"")</f>
        <v>БЕ Москва</v>
      </c>
      <c r="C449" s="4" t="str">
        <f>IFERROR(VLOOKUP(LEFT($A449,6),Data!$A:$F,4,FALSE),"")</f>
        <v>Доктор Столетов</v>
      </c>
      <c r="D449" s="4" t="str">
        <f>IFERROR(VLOOKUP(LEFT($A449,6),Data!$A:$F,5,FALSE),"")</f>
        <v>Стрит</v>
      </c>
      <c r="E449" s="4" t="str">
        <f>IFERROR(VLOOKUP(LEFT($A449,6),Data!$A:$F,8,FALSE),"")</f>
        <v/>
      </c>
      <c r="F449" s="4" t="str">
        <f>IFERROR(VLOOKUP(LEFT($A449,6),Data!$A:$F,7,FALSE),"")</f>
        <v/>
      </c>
      <c r="G449" s="4" t="str">
        <f>IFERROR(VLOOKUP(LEFT($A449,6),Data!$A:$F,6,FALSE),"")</f>
        <v>ОФТ</v>
      </c>
      <c r="H449" s="4" t="str">
        <f>IFERROR(VLOOKUP(LEFT($A449,6),Data!$A:$F,9,FALSE),"")</f>
        <v/>
      </c>
      <c r="I449" s="21" t="str">
        <f>IFERROR(VLOOKUP(LEFT($A449,6),Data!$A:$F,10,FALSE),"")</f>
        <v/>
      </c>
      <c r="J449" s="6" t="str">
        <f>IFERROR(VLOOKUP(LEFT($A449,6),Data!$A:$F,13,FALSE),"")</f>
        <v/>
      </c>
      <c r="K449" s="21" t="str">
        <f>IFERROR(VLOOKUP(LEFT($A449,6),Data!$A:$F,14,FALSE),"")</f>
        <v/>
      </c>
      <c r="L449" s="6">
        <v>1</v>
      </c>
      <c r="M449" s="4">
        <v>68291891.269999996</v>
      </c>
      <c r="N449" s="4">
        <v>155614</v>
      </c>
      <c r="O449" s="4">
        <f t="shared" si="6"/>
        <v>438.8544171475574</v>
      </c>
      <c r="P449" s="56">
        <v>64.2</v>
      </c>
      <c r="Q449" s="27">
        <v>0.49705756234571541</v>
      </c>
      <c r="R449" s="28">
        <v>0.34914992517704557</v>
      </c>
      <c r="S449" s="29">
        <v>0.1537925124772391</v>
      </c>
      <c r="T449" s="8">
        <v>5.1854235999999998E-2</v>
      </c>
      <c r="U449" s="9">
        <v>9.1411359999999994E-3</v>
      </c>
      <c r="V449" s="9">
        <v>6.7883470000000001E-3</v>
      </c>
      <c r="W449" s="9">
        <v>5.5045349999999996E-3</v>
      </c>
      <c r="X449" s="9">
        <v>1.4228167999999999E-2</v>
      </c>
      <c r="Y449" s="9">
        <v>3.7045104000000002E-2</v>
      </c>
      <c r="Z449" s="9">
        <v>1.0741835E-2</v>
      </c>
      <c r="AA449" s="9">
        <v>4.7325390000000002E-2</v>
      </c>
      <c r="AB449" s="9">
        <v>3.3158934000000001E-2</v>
      </c>
      <c r="AC449" s="9">
        <v>4.3610067000000002E-2</v>
      </c>
      <c r="AD449" s="9">
        <v>0.11474603999999999</v>
      </c>
      <c r="AE449" s="9">
        <v>5.2823448000000002E-2</v>
      </c>
      <c r="AF449" s="9">
        <v>5.6455878000000001E-2</v>
      </c>
      <c r="AG449" s="9">
        <v>2.2543827999999998E-2</v>
      </c>
      <c r="AH449" s="9">
        <v>1.8962511000000001E-2</v>
      </c>
      <c r="AI449" s="9">
        <v>0.197259615</v>
      </c>
      <c r="AJ449" s="9">
        <v>5.4817199999999998E-3</v>
      </c>
      <c r="AK449" s="9">
        <v>6.8674247999999993E-2</v>
      </c>
      <c r="AL449" s="9">
        <v>4.3418149000000003E-2</v>
      </c>
      <c r="AM449" s="9">
        <v>9.0700781999999994E-2</v>
      </c>
      <c r="AN449" s="9">
        <v>5.3761590000000001E-3</v>
      </c>
      <c r="AO449" s="9">
        <v>4.1042530000000004E-3</v>
      </c>
      <c r="AP449" s="9">
        <v>1.2550733999999999E-2</v>
      </c>
      <c r="AQ449" s="9">
        <v>3.2482480000000001E-2</v>
      </c>
      <c r="AR449" s="10">
        <v>1.5022404E-2</v>
      </c>
    </row>
    <row r="450" spans="1:44" hidden="1" outlineLevel="1" x14ac:dyDescent="0.25">
      <c r="A450" s="52" t="s">
        <v>827</v>
      </c>
      <c r="B450" s="20" t="str">
        <f>IFERROR(VLOOKUP(LEFT($A450,6),Data!$A:$F,2,FALSE),"")</f>
        <v>БЕ Москва</v>
      </c>
      <c r="C450" s="4" t="str">
        <f>IFERROR(VLOOKUP(LEFT($A450,6),Data!$A:$F,4,FALSE),"")</f>
        <v>Доктор Столетов</v>
      </c>
      <c r="D450" s="4" t="str">
        <f>IFERROR(VLOOKUP(LEFT($A450,6),Data!$A:$F,5,FALSE),"")</f>
        <v>Стрит</v>
      </c>
      <c r="E450" s="4" t="str">
        <f>IFERROR(VLOOKUP(LEFT($A450,6),Data!$A:$F,8,FALSE),"")</f>
        <v/>
      </c>
      <c r="F450" s="4" t="str">
        <f>IFERROR(VLOOKUP(LEFT($A450,6),Data!$A:$F,7,FALSE),"")</f>
        <v/>
      </c>
      <c r="G450" s="4" t="str">
        <f>IFERROR(VLOOKUP(LEFT($A450,6),Data!$A:$F,6,FALSE),"")</f>
        <v>ЗФТ</v>
      </c>
      <c r="H450" s="4" t="str">
        <f>IFERROR(VLOOKUP(LEFT($A450,6),Data!$A:$F,9,FALSE),"")</f>
        <v/>
      </c>
      <c r="I450" s="21" t="str">
        <f>IFERROR(VLOOKUP(LEFT($A450,6),Data!$A:$F,10,FALSE),"")</f>
        <v/>
      </c>
      <c r="J450" s="6" t="str">
        <f>IFERROR(VLOOKUP(LEFT($A450,6),Data!$A:$F,13,FALSE),"")</f>
        <v/>
      </c>
      <c r="K450" s="21" t="str">
        <f>IFERROR(VLOOKUP(LEFT($A450,6),Data!$A:$F,14,FALSE),"")</f>
        <v/>
      </c>
      <c r="L450" s="6">
        <v>1</v>
      </c>
      <c r="M450" s="4">
        <v>31750852.690000001</v>
      </c>
      <c r="N450" s="4">
        <v>73668</v>
      </c>
      <c r="O450" s="4">
        <f t="shared" si="6"/>
        <v>430.99924919910956</v>
      </c>
      <c r="P450" s="56">
        <v>31.6</v>
      </c>
      <c r="Q450" s="27">
        <v>0.49913282675203058</v>
      </c>
      <c r="R450" s="28">
        <v>0.34393103777723688</v>
      </c>
      <c r="S450" s="29">
        <v>0.15693613547073251</v>
      </c>
      <c r="T450" s="8">
        <v>5.9167102999999999E-2</v>
      </c>
      <c r="U450" s="9">
        <v>1.2322125999999999E-2</v>
      </c>
      <c r="V450" s="9">
        <v>1.3317493E-2</v>
      </c>
      <c r="W450" s="9">
        <v>5.7615490000000004E-3</v>
      </c>
      <c r="X450" s="9">
        <v>1.6705250000000001E-2</v>
      </c>
      <c r="Y450" s="9">
        <v>6.1358836E-2</v>
      </c>
      <c r="Z450" s="9">
        <v>9.2729149999999996E-3</v>
      </c>
      <c r="AA450" s="9">
        <v>3.3043398000000002E-2</v>
      </c>
      <c r="AB450" s="9">
        <v>3.7010790000000002E-2</v>
      </c>
      <c r="AC450" s="9">
        <v>6.0489183000000002E-2</v>
      </c>
      <c r="AD450" s="9">
        <v>0.120643915</v>
      </c>
      <c r="AE450" s="9">
        <v>4.7578816000000003E-2</v>
      </c>
      <c r="AF450" s="9">
        <v>5.8157912999999999E-2</v>
      </c>
      <c r="AG450" s="9">
        <v>2.9861433E-2</v>
      </c>
      <c r="AH450" s="9">
        <v>1.9566272999999999E-2</v>
      </c>
      <c r="AI450" s="9">
        <v>0.19516978099999999</v>
      </c>
      <c r="AJ450" s="9">
        <v>6.4229070000000003E-3</v>
      </c>
      <c r="AK450" s="9">
        <v>6.7368722000000006E-2</v>
      </c>
      <c r="AL450" s="9">
        <v>1.4883222E-2</v>
      </c>
      <c r="AM450" s="9">
        <v>6.5189476999999996E-2</v>
      </c>
      <c r="AN450" s="9">
        <v>3.5638530000000001E-3</v>
      </c>
      <c r="AO450" s="9">
        <v>7.7835279999999996E-3</v>
      </c>
      <c r="AP450" s="9">
        <v>1.3035717E-2</v>
      </c>
      <c r="AQ450" s="9">
        <v>3.5471785999999998E-2</v>
      </c>
      <c r="AR450" s="10">
        <v>6.8540110000000001E-3</v>
      </c>
    </row>
    <row r="451" spans="1:44" hidden="1" outlineLevel="1" x14ac:dyDescent="0.25">
      <c r="A451" s="52" t="s">
        <v>921</v>
      </c>
      <c r="B451" s="20" t="str">
        <f>IFERROR(VLOOKUP(LEFT($A451,6),Data!$A:$F,2,FALSE),"")</f>
        <v>БЕ Северо-Запад</v>
      </c>
      <c r="C451" s="4" t="str">
        <f>IFERROR(VLOOKUP(LEFT($A451,6),Data!$A:$F,4,FALSE),"")</f>
        <v>Доктор Столетов</v>
      </c>
      <c r="D451" s="4" t="str">
        <f>IFERROR(VLOOKUP(LEFT($A451,6),Data!$A:$F,5,FALSE),"")</f>
        <v>ТЦ</v>
      </c>
      <c r="E451" s="4" t="str">
        <f>IFERROR(VLOOKUP(LEFT($A451,6),Data!$A:$F,8,FALSE),"")</f>
        <v/>
      </c>
      <c r="F451" s="4" t="str">
        <f>IFERROR(VLOOKUP(LEFT($A451,6),Data!$A:$F,7,FALSE),"")</f>
        <v/>
      </c>
      <c r="G451" s="4" t="str">
        <f>IFERROR(VLOOKUP(LEFT($A451,6),Data!$A:$F,6,FALSE),"")</f>
        <v>ОФТ</v>
      </c>
      <c r="H451" s="4" t="str">
        <f>IFERROR(VLOOKUP(LEFT($A451,6),Data!$A:$F,9,FALSE),"")</f>
        <v/>
      </c>
      <c r="I451" s="21" t="str">
        <f>IFERROR(VLOOKUP(LEFT($A451,6),Data!$A:$F,10,FALSE),"")</f>
        <v/>
      </c>
      <c r="J451" s="6" t="str">
        <f>IFERROR(VLOOKUP(LEFT($A451,6),Data!$A:$F,13,FALSE),"")</f>
        <v/>
      </c>
      <c r="K451" s="21" t="str">
        <f>IFERROR(VLOOKUP(LEFT($A451,6),Data!$A:$F,14,FALSE),"")</f>
        <v/>
      </c>
      <c r="L451" s="6">
        <v>1</v>
      </c>
      <c r="M451" s="4">
        <v>41744886.829999998</v>
      </c>
      <c r="N451" s="4">
        <v>100467</v>
      </c>
      <c r="O451" s="4">
        <f t="shared" si="6"/>
        <v>415.50844386714044</v>
      </c>
      <c r="P451" s="56">
        <v>50.4</v>
      </c>
      <c r="Q451" s="27">
        <v>0.45392820785017879</v>
      </c>
      <c r="R451" s="28">
        <v>0.3648525266102417</v>
      </c>
      <c r="S451" s="29">
        <v>0.18121926553957951</v>
      </c>
      <c r="T451" s="8">
        <v>8.6602671000000006E-2</v>
      </c>
      <c r="U451" s="9">
        <v>1.6823125000000001E-2</v>
      </c>
      <c r="V451" s="9">
        <v>6.0705050000000003E-3</v>
      </c>
      <c r="W451" s="9">
        <v>7.9585249999999993E-3</v>
      </c>
      <c r="X451" s="9">
        <v>1.7428764999999999E-2</v>
      </c>
      <c r="Y451" s="9">
        <v>3.7181470000000001E-2</v>
      </c>
      <c r="Z451" s="9">
        <v>1.1464544E-2</v>
      </c>
      <c r="AA451" s="9">
        <v>4.0576741999999999E-2</v>
      </c>
      <c r="AB451" s="9">
        <v>3.4648130999999999E-2</v>
      </c>
      <c r="AC451" s="9">
        <v>4.2594668000000002E-2</v>
      </c>
      <c r="AD451" s="9">
        <v>0.123516632</v>
      </c>
      <c r="AE451" s="9">
        <v>5.4870777000000003E-2</v>
      </c>
      <c r="AF451" s="9">
        <v>6.0942982E-2</v>
      </c>
      <c r="AG451" s="9">
        <v>2.4656232E-2</v>
      </c>
      <c r="AH451" s="9">
        <v>1.7157289999999999E-2</v>
      </c>
      <c r="AI451" s="9">
        <v>0.20857452100000001</v>
      </c>
      <c r="AJ451" s="9">
        <v>2.723975E-3</v>
      </c>
      <c r="AK451" s="9">
        <v>8.8869327999999997E-2</v>
      </c>
      <c r="AL451" s="9">
        <v>1.5355049000000001E-2</v>
      </c>
      <c r="AM451" s="9">
        <v>4.3407842000000002E-2</v>
      </c>
      <c r="AN451" s="9">
        <v>4.9754270000000001E-3</v>
      </c>
      <c r="AO451" s="9">
        <v>1.2466908000000001E-2</v>
      </c>
      <c r="AP451" s="9">
        <v>1.401195E-2</v>
      </c>
      <c r="AQ451" s="9">
        <v>2.4854817000000001E-2</v>
      </c>
      <c r="AR451" s="10">
        <v>2.2671229999999998E-3</v>
      </c>
    </row>
    <row r="452" spans="1:44" hidden="1" outlineLevel="1" x14ac:dyDescent="0.25">
      <c r="A452" s="52" t="s">
        <v>931</v>
      </c>
      <c r="B452" s="20" t="str">
        <f>IFERROR(VLOOKUP(LEFT($A452,6),Data!$A:$F,2,FALSE),"")</f>
        <v>БЕ Северо-Запад</v>
      </c>
      <c r="C452" s="4" t="str">
        <f>IFERROR(VLOOKUP(LEFT($A452,6),Data!$A:$F,4,FALSE),"")</f>
        <v>Первая Помощь</v>
      </c>
      <c r="D452" s="4" t="str">
        <f>IFERROR(VLOOKUP(LEFT($A452,6),Data!$A:$F,5,FALSE),"")</f>
        <v>Стрит</v>
      </c>
      <c r="E452" s="4" t="str">
        <f>IFERROR(VLOOKUP(LEFT($A452,6),Data!$A:$F,8,FALSE),"")</f>
        <v/>
      </c>
      <c r="F452" s="4" t="str">
        <f>IFERROR(VLOOKUP(LEFT($A452,6),Data!$A:$F,7,FALSE),"")</f>
        <v/>
      </c>
      <c r="G452" s="4" t="str">
        <f>IFERROR(VLOOKUP(LEFT($A452,6),Data!$A:$F,6,FALSE),"")</f>
        <v>ОФТ</v>
      </c>
      <c r="H452" s="4" t="str">
        <f>IFERROR(VLOOKUP(LEFT($A452,6),Data!$A:$F,9,FALSE),"")</f>
        <v/>
      </c>
      <c r="I452" s="21" t="str">
        <f>IFERROR(VLOOKUP(LEFT($A452,6),Data!$A:$F,10,FALSE),"")</f>
        <v/>
      </c>
      <c r="J452" s="6" t="str">
        <f>IFERROR(VLOOKUP(LEFT($A452,6),Data!$A:$F,13,FALSE),"")</f>
        <v/>
      </c>
      <c r="K452" s="21" t="str">
        <f>IFERROR(VLOOKUP(LEFT($A452,6),Data!$A:$F,14,FALSE),"")</f>
        <v/>
      </c>
      <c r="L452" s="6">
        <v>1</v>
      </c>
      <c r="M452" s="4">
        <v>47708986.140000001</v>
      </c>
      <c r="N452" s="4">
        <v>121998</v>
      </c>
      <c r="O452" s="4">
        <f t="shared" ref="O452:O515" si="7">M452/N452</f>
        <v>391.06367432252989</v>
      </c>
      <c r="P452" s="56">
        <v>34.51</v>
      </c>
      <c r="Q452" s="27">
        <v>0.45367227848562969</v>
      </c>
      <c r="R452" s="28">
        <v>0.35753538336013307</v>
      </c>
      <c r="S452" s="29">
        <v>0.18879233815423721</v>
      </c>
      <c r="T452" s="8">
        <v>6.7855159999999998E-2</v>
      </c>
      <c r="U452" s="9">
        <v>9.5037769999999997E-3</v>
      </c>
      <c r="V452" s="9">
        <v>6.1652779999999997E-3</v>
      </c>
      <c r="W452" s="9">
        <v>7.5521199999999998E-3</v>
      </c>
      <c r="X452" s="9">
        <v>1.9065105999999998E-2</v>
      </c>
      <c r="Y452" s="9">
        <v>3.2556211000000002E-2</v>
      </c>
      <c r="Z452" s="9">
        <v>1.0558705999999999E-2</v>
      </c>
      <c r="AA452" s="9">
        <v>4.3334577999999999E-2</v>
      </c>
      <c r="AB452" s="9">
        <v>4.1160356000000002E-2</v>
      </c>
      <c r="AC452" s="9">
        <v>5.0262056999999999E-2</v>
      </c>
      <c r="AD452" s="9">
        <v>0.107189968</v>
      </c>
      <c r="AE452" s="9">
        <v>4.9141497999999999E-2</v>
      </c>
      <c r="AF452" s="9">
        <v>6.3189253000000001E-2</v>
      </c>
      <c r="AG452" s="9">
        <v>2.593198E-2</v>
      </c>
      <c r="AH452" s="9">
        <v>1.5882749000000002E-2</v>
      </c>
      <c r="AI452" s="9">
        <v>0.22221083699999999</v>
      </c>
      <c r="AJ452" s="9">
        <v>4.9296560000000001E-3</v>
      </c>
      <c r="AK452" s="9">
        <v>7.5360514000000003E-2</v>
      </c>
      <c r="AL452" s="9">
        <v>1.1074005E-2</v>
      </c>
      <c r="AM452" s="9">
        <v>6.8959401000000004E-2</v>
      </c>
      <c r="AN452" s="9">
        <v>5.1756789999999999E-3</v>
      </c>
      <c r="AO452" s="9">
        <v>7.6215739999999999E-3</v>
      </c>
      <c r="AP452" s="9">
        <v>1.1772965E-2</v>
      </c>
      <c r="AQ452" s="9">
        <v>3.5102151999999998E-2</v>
      </c>
      <c r="AR452" s="10">
        <v>8.4444210000000006E-3</v>
      </c>
    </row>
    <row r="453" spans="1:44" hidden="1" outlineLevel="1" x14ac:dyDescent="0.25">
      <c r="A453" s="52" t="s">
        <v>947</v>
      </c>
      <c r="B453" s="20" t="str">
        <f>IFERROR(VLOOKUP(LEFT($A453,6),Data!$A:$F,2,FALSE),"")</f>
        <v>БЕ Северо-Запад</v>
      </c>
      <c r="C453" s="4" t="str">
        <f>IFERROR(VLOOKUP(LEFT($A453,6),Data!$A:$F,4,FALSE),"")</f>
        <v>Доктор Столетов</v>
      </c>
      <c r="D453" s="4" t="str">
        <f>IFERROR(VLOOKUP(LEFT($A453,6),Data!$A:$F,5,FALSE),"")</f>
        <v>Продуктовик</v>
      </c>
      <c r="E453" s="4" t="str">
        <f>IFERROR(VLOOKUP(LEFT($A453,6),Data!$A:$F,8,FALSE),"")</f>
        <v/>
      </c>
      <c r="F453" s="4" t="str">
        <f>IFERROR(VLOOKUP(LEFT($A453,6),Data!$A:$F,7,FALSE),"")</f>
        <v/>
      </c>
      <c r="G453" s="4" t="str">
        <f>IFERROR(VLOOKUP(LEFT($A453,6),Data!$A:$F,6,FALSE),"")</f>
        <v>ОФТ</v>
      </c>
      <c r="H453" s="4" t="str">
        <f>IFERROR(VLOOKUP(LEFT($A453,6),Data!$A:$F,9,FALSE),"")</f>
        <v/>
      </c>
      <c r="I453" s="21" t="str">
        <f>IFERROR(VLOOKUP(LEFT($A453,6),Data!$A:$F,10,FALSE),"")</f>
        <v/>
      </c>
      <c r="J453" s="6" t="str">
        <f>IFERROR(VLOOKUP(LEFT($A453,6),Data!$A:$F,13,FALSE),"")</f>
        <v/>
      </c>
      <c r="K453" s="21" t="str">
        <f>IFERROR(VLOOKUP(LEFT($A453,6),Data!$A:$F,14,FALSE),"")</f>
        <v/>
      </c>
      <c r="L453" s="6">
        <v>1</v>
      </c>
      <c r="M453" s="4">
        <v>45923056.789999999</v>
      </c>
      <c r="N453" s="4">
        <v>98158</v>
      </c>
      <c r="O453" s="4">
        <f t="shared" si="7"/>
        <v>467.84833421626354</v>
      </c>
      <c r="P453" s="56">
        <v>62.5</v>
      </c>
      <c r="Q453" s="27">
        <v>0.49993450558872948</v>
      </c>
      <c r="R453" s="28">
        <v>0.34948242385170131</v>
      </c>
      <c r="S453" s="29">
        <v>0.15058307055956929</v>
      </c>
      <c r="T453" s="8">
        <v>9.0305277000000003E-2</v>
      </c>
      <c r="U453" s="9">
        <v>1.2909476E-2</v>
      </c>
      <c r="V453" s="9">
        <v>5.8120419999999999E-3</v>
      </c>
      <c r="W453" s="9">
        <v>8.0550699999999992E-3</v>
      </c>
      <c r="X453" s="9">
        <v>1.4448716E-2</v>
      </c>
      <c r="Y453" s="9">
        <v>3.8391204999999998E-2</v>
      </c>
      <c r="Z453" s="9">
        <v>1.2762717E-2</v>
      </c>
      <c r="AA453" s="9">
        <v>3.2358138000000002E-2</v>
      </c>
      <c r="AB453" s="9">
        <v>3.2423142000000002E-2</v>
      </c>
      <c r="AC453" s="9">
        <v>4.7747444999999999E-2</v>
      </c>
      <c r="AD453" s="9">
        <v>0.118648216</v>
      </c>
      <c r="AE453" s="9">
        <v>4.4257691000000002E-2</v>
      </c>
      <c r="AF453" s="9">
        <v>6.9090364000000001E-2</v>
      </c>
      <c r="AG453" s="9">
        <v>2.4029538E-2</v>
      </c>
      <c r="AH453" s="9">
        <v>1.9724651999999999E-2</v>
      </c>
      <c r="AI453" s="9">
        <v>0.19983479300000001</v>
      </c>
      <c r="AJ453" s="9">
        <v>3.9601740000000003E-3</v>
      </c>
      <c r="AK453" s="9">
        <v>8.7641200000000002E-2</v>
      </c>
      <c r="AL453" s="9">
        <v>4.2333849E-2</v>
      </c>
      <c r="AM453" s="9">
        <v>4.5822020999999998E-2</v>
      </c>
      <c r="AN453" s="9">
        <v>3.5484269999999998E-3</v>
      </c>
      <c r="AO453" s="9">
        <v>5.0972090000000001E-3</v>
      </c>
      <c r="AP453" s="9">
        <v>8.5121020000000006E-3</v>
      </c>
      <c r="AQ453" s="9">
        <v>2.8424330000000001E-2</v>
      </c>
      <c r="AR453" s="10">
        <v>3.8622069999999999E-3</v>
      </c>
    </row>
    <row r="454" spans="1:44" hidden="1" outlineLevel="1" x14ac:dyDescent="0.25">
      <c r="A454" s="52" t="s">
        <v>949</v>
      </c>
      <c r="B454" s="20" t="str">
        <f>IFERROR(VLOOKUP(LEFT($A454,6),Data!$A:$F,2,FALSE),"")</f>
        <v>БЕ Северо-Запад</v>
      </c>
      <c r="C454" s="4" t="str">
        <f>IFERROR(VLOOKUP(LEFT($A454,6),Data!$A:$F,4,FALSE),"")</f>
        <v>Доктор Столетов</v>
      </c>
      <c r="D454" s="4" t="str">
        <f>IFERROR(VLOOKUP(LEFT($A454,6),Data!$A:$F,5,FALSE),"")</f>
        <v>Продуктовик</v>
      </c>
      <c r="E454" s="4" t="str">
        <f>IFERROR(VLOOKUP(LEFT($A454,6),Data!$A:$F,8,FALSE),"")</f>
        <v/>
      </c>
      <c r="F454" s="4" t="str">
        <f>IFERROR(VLOOKUP(LEFT($A454,6),Data!$A:$F,7,FALSE),"")</f>
        <v/>
      </c>
      <c r="G454" s="4" t="str">
        <f>IFERROR(VLOOKUP(LEFT($A454,6),Data!$A:$F,6,FALSE),"")</f>
        <v>ОФТ</v>
      </c>
      <c r="H454" s="4" t="str">
        <f>IFERROR(VLOOKUP(LEFT($A454,6),Data!$A:$F,9,FALSE),"")</f>
        <v/>
      </c>
      <c r="I454" s="21" t="str">
        <f>IFERROR(VLOOKUP(LEFT($A454,6),Data!$A:$F,10,FALSE),"")</f>
        <v/>
      </c>
      <c r="J454" s="6" t="str">
        <f>IFERROR(VLOOKUP(LEFT($A454,6),Data!$A:$F,13,FALSE),"")</f>
        <v/>
      </c>
      <c r="K454" s="21" t="str">
        <f>IFERROR(VLOOKUP(LEFT($A454,6),Data!$A:$F,14,FALSE),"")</f>
        <v/>
      </c>
      <c r="L454" s="6">
        <v>1</v>
      </c>
      <c r="M454" s="4">
        <v>40541729.780000001</v>
      </c>
      <c r="N454" s="4">
        <v>82980</v>
      </c>
      <c r="O454" s="4">
        <f t="shared" si="7"/>
        <v>488.5723039286575</v>
      </c>
      <c r="P454" s="56">
        <v>69.7</v>
      </c>
      <c r="Q454" s="27">
        <v>0.52711644289484783</v>
      </c>
      <c r="R454" s="28">
        <v>0.3318165345495131</v>
      </c>
      <c r="S454" s="29">
        <v>0.14106702255563919</v>
      </c>
      <c r="T454" s="8">
        <v>7.6113671999999993E-2</v>
      </c>
      <c r="U454" s="9">
        <v>8.7842100000000006E-3</v>
      </c>
      <c r="V454" s="9">
        <v>4.7542180000000002E-3</v>
      </c>
      <c r="W454" s="9">
        <v>7.9964800000000003E-3</v>
      </c>
      <c r="X454" s="9">
        <v>1.2658693E-2</v>
      </c>
      <c r="Y454" s="9">
        <v>3.3495126E-2</v>
      </c>
      <c r="Z454" s="9">
        <v>1.2143258000000001E-2</v>
      </c>
      <c r="AA454" s="9">
        <v>3.5028376E-2</v>
      </c>
      <c r="AB454" s="9">
        <v>3.5872176999999998E-2</v>
      </c>
      <c r="AC454" s="9">
        <v>3.7452988E-2</v>
      </c>
      <c r="AD454" s="9">
        <v>0.12735353699999999</v>
      </c>
      <c r="AE454" s="9">
        <v>4.4201070000000002E-2</v>
      </c>
      <c r="AF454" s="9">
        <v>6.1622871000000003E-2</v>
      </c>
      <c r="AG454" s="9">
        <v>2.3714485E-2</v>
      </c>
      <c r="AH454" s="9">
        <v>1.9504593000000001E-2</v>
      </c>
      <c r="AI454" s="9">
        <v>0.20201365800000001</v>
      </c>
      <c r="AJ454" s="9">
        <v>5.2262150000000002E-3</v>
      </c>
      <c r="AK454" s="9">
        <v>0.10440435100000001</v>
      </c>
      <c r="AL454" s="9">
        <v>4.5702461999999999E-2</v>
      </c>
      <c r="AM454" s="9">
        <v>4.8379052999999998E-2</v>
      </c>
      <c r="AN454" s="9">
        <v>6.1463799999999999E-3</v>
      </c>
      <c r="AO454" s="9">
        <v>5.9344840000000003E-3</v>
      </c>
      <c r="AP454" s="9">
        <v>1.165474E-2</v>
      </c>
      <c r="AQ454" s="9">
        <v>2.6047283000000001E-2</v>
      </c>
      <c r="AR454" s="10">
        <v>3.7956180000000002E-3</v>
      </c>
    </row>
    <row r="455" spans="1:44" hidden="1" outlineLevel="1" x14ac:dyDescent="0.25">
      <c r="A455" s="52" t="s">
        <v>951</v>
      </c>
      <c r="B455" s="20" t="str">
        <f>IFERROR(VLOOKUP(LEFT($A455,6),Data!$A:$F,2,FALSE),"")</f>
        <v>БЕ Северо-Запад</v>
      </c>
      <c r="C455" s="4" t="str">
        <f>IFERROR(VLOOKUP(LEFT($A455,6),Data!$A:$F,4,FALSE),"")</f>
        <v>Доктор Столетов</v>
      </c>
      <c r="D455" s="4" t="str">
        <f>IFERROR(VLOOKUP(LEFT($A455,6),Data!$A:$F,5,FALSE),"")</f>
        <v>Стрит</v>
      </c>
      <c r="E455" s="4" t="str">
        <f>IFERROR(VLOOKUP(LEFT($A455,6),Data!$A:$F,8,FALSE),"")</f>
        <v/>
      </c>
      <c r="F455" s="4" t="str">
        <f>IFERROR(VLOOKUP(LEFT($A455,6),Data!$A:$F,7,FALSE),"")</f>
        <v/>
      </c>
      <c r="G455" s="4" t="str">
        <f>IFERROR(VLOOKUP(LEFT($A455,6),Data!$A:$F,6,FALSE),"")</f>
        <v>ОФТ</v>
      </c>
      <c r="H455" s="4" t="str">
        <f>IFERROR(VLOOKUP(LEFT($A455,6),Data!$A:$F,9,FALSE),"")</f>
        <v/>
      </c>
      <c r="I455" s="21" t="str">
        <f>IFERROR(VLOOKUP(LEFT($A455,6),Data!$A:$F,10,FALSE),"")</f>
        <v/>
      </c>
      <c r="J455" s="6" t="str">
        <f>IFERROR(VLOOKUP(LEFT($A455,6),Data!$A:$F,13,FALSE),"")</f>
        <v/>
      </c>
      <c r="K455" s="21" t="str">
        <f>IFERROR(VLOOKUP(LEFT($A455,6),Data!$A:$F,14,FALSE),"")</f>
        <v/>
      </c>
      <c r="L455" s="6">
        <v>1</v>
      </c>
      <c r="M455" s="4">
        <v>42181304.960000001</v>
      </c>
      <c r="N455" s="4">
        <v>107043</v>
      </c>
      <c r="O455" s="4">
        <f t="shared" si="7"/>
        <v>394.05944302756836</v>
      </c>
      <c r="P455" s="56">
        <v>34.6</v>
      </c>
      <c r="Q455" s="27">
        <v>0.46800991588766427</v>
      </c>
      <c r="R455" s="28">
        <v>0.35774305407804807</v>
      </c>
      <c r="S455" s="29">
        <v>0.17424703003428749</v>
      </c>
      <c r="T455" s="8">
        <v>5.9320038999999998E-2</v>
      </c>
      <c r="U455" s="9">
        <v>8.9318120000000008E-3</v>
      </c>
      <c r="V455" s="9">
        <v>7.5667310000000002E-3</v>
      </c>
      <c r="W455" s="9">
        <v>8.7948360000000003E-3</v>
      </c>
      <c r="X455" s="9">
        <v>2.546876E-2</v>
      </c>
      <c r="Y455" s="9">
        <v>2.7028586E-2</v>
      </c>
      <c r="Z455" s="9">
        <v>1.1306254999999999E-2</v>
      </c>
      <c r="AA455" s="9">
        <v>4.5345912000000002E-2</v>
      </c>
      <c r="AB455" s="9">
        <v>5.0563601E-2</v>
      </c>
      <c r="AC455" s="9">
        <v>5.7646650000000001E-2</v>
      </c>
      <c r="AD455" s="9">
        <v>0.110015665</v>
      </c>
      <c r="AE455" s="9">
        <v>4.7085324999999997E-2</v>
      </c>
      <c r="AF455" s="9">
        <v>6.2598958999999996E-2</v>
      </c>
      <c r="AG455" s="9">
        <v>2.3173446E-2</v>
      </c>
      <c r="AH455" s="9">
        <v>1.6242869E-2</v>
      </c>
      <c r="AI455" s="9">
        <v>0.188644648</v>
      </c>
      <c r="AJ455" s="9">
        <v>4.2185369999999996E-3</v>
      </c>
      <c r="AK455" s="9">
        <v>7.9557461999999995E-2</v>
      </c>
      <c r="AL455" s="9">
        <v>2.0227189E-2</v>
      </c>
      <c r="AM455" s="9">
        <v>7.3387605999999994E-2</v>
      </c>
      <c r="AN455" s="9">
        <v>4.6262639999999997E-3</v>
      </c>
      <c r="AO455" s="9">
        <v>6.0140970000000004E-3</v>
      </c>
      <c r="AP455" s="9">
        <v>1.1689377000000001E-2</v>
      </c>
      <c r="AQ455" s="9">
        <v>4.3657966999999999E-2</v>
      </c>
      <c r="AR455" s="10">
        <v>6.8874060000000004E-3</v>
      </c>
    </row>
    <row r="456" spans="1:44" hidden="1" outlineLevel="1" x14ac:dyDescent="0.25">
      <c r="A456" s="52" t="s">
        <v>953</v>
      </c>
      <c r="B456" s="20" t="str">
        <f>IFERROR(VLOOKUP(LEFT($A456,6),Data!$A:$F,2,FALSE),"")</f>
        <v>БЕ Северо-Запад</v>
      </c>
      <c r="C456" s="4" t="str">
        <f>IFERROR(VLOOKUP(LEFT($A456,6),Data!$A:$F,4,FALSE),"")</f>
        <v>Доктор Столетов</v>
      </c>
      <c r="D456" s="4" t="str">
        <f>IFERROR(VLOOKUP(LEFT($A456,6),Data!$A:$F,5,FALSE),"")</f>
        <v>Продуктовик</v>
      </c>
      <c r="E456" s="4" t="str">
        <f>IFERROR(VLOOKUP(LEFT($A456,6),Data!$A:$F,8,FALSE),"")</f>
        <v/>
      </c>
      <c r="F456" s="4" t="str">
        <f>IFERROR(VLOOKUP(LEFT($A456,6),Data!$A:$F,7,FALSE),"")</f>
        <v/>
      </c>
      <c r="G456" s="4" t="str">
        <f>IFERROR(VLOOKUP(LEFT($A456,6),Data!$A:$F,6,FALSE),"")</f>
        <v>ОФТ</v>
      </c>
      <c r="H456" s="4" t="str">
        <f>IFERROR(VLOOKUP(LEFT($A456,6),Data!$A:$F,9,FALSE),"")</f>
        <v/>
      </c>
      <c r="I456" s="21" t="str">
        <f>IFERROR(VLOOKUP(LEFT($A456,6),Data!$A:$F,10,FALSE),"")</f>
        <v/>
      </c>
      <c r="J456" s="6" t="str">
        <f>IFERROR(VLOOKUP(LEFT($A456,6),Data!$A:$F,13,FALSE),"")</f>
        <v/>
      </c>
      <c r="K456" s="21" t="str">
        <f>IFERROR(VLOOKUP(LEFT($A456,6),Data!$A:$F,14,FALSE),"")</f>
        <v/>
      </c>
      <c r="L456" s="6">
        <v>1</v>
      </c>
      <c r="M456" s="4">
        <v>27930561.489999998</v>
      </c>
      <c r="N456" s="4">
        <v>80380</v>
      </c>
      <c r="O456" s="4">
        <f t="shared" si="7"/>
        <v>347.48148158745954</v>
      </c>
      <c r="P456" s="56">
        <v>44.2</v>
      </c>
      <c r="Q456" s="27">
        <v>0.42859664450769203</v>
      </c>
      <c r="R456" s="28">
        <v>0.37161800581283572</v>
      </c>
      <c r="S456" s="29">
        <v>0.19978534967947231</v>
      </c>
      <c r="T456" s="8">
        <v>7.1465005999999998E-2</v>
      </c>
      <c r="U456" s="9">
        <v>1.0761125E-2</v>
      </c>
      <c r="V456" s="9">
        <v>5.2611619999999998E-3</v>
      </c>
      <c r="W456" s="9">
        <v>6.0092380000000001E-3</v>
      </c>
      <c r="X456" s="9">
        <v>1.3985058E-2</v>
      </c>
      <c r="Y456" s="9">
        <v>3.7827003999999997E-2</v>
      </c>
      <c r="Z456" s="9">
        <v>1.3351162999999999E-2</v>
      </c>
      <c r="AA456" s="9">
        <v>3.3467254000000002E-2</v>
      </c>
      <c r="AB456" s="9">
        <v>3.2643963999999998E-2</v>
      </c>
      <c r="AC456" s="9">
        <v>4.1320874E-2</v>
      </c>
      <c r="AD456" s="9">
        <v>0.123829862</v>
      </c>
      <c r="AE456" s="9">
        <v>5.6040126000000003E-2</v>
      </c>
      <c r="AF456" s="9">
        <v>6.8420010000000003E-2</v>
      </c>
      <c r="AG456" s="9">
        <v>2.3317424E-2</v>
      </c>
      <c r="AH456" s="9">
        <v>1.5569688E-2</v>
      </c>
      <c r="AI456" s="9">
        <v>0.23638994299999999</v>
      </c>
      <c r="AJ456" s="9">
        <v>3.9875329999999997E-3</v>
      </c>
      <c r="AK456" s="9">
        <v>8.3620070000000005E-2</v>
      </c>
      <c r="AL456" s="9">
        <v>7.72064E-3</v>
      </c>
      <c r="AM456" s="9">
        <v>4.8035269999999998E-2</v>
      </c>
      <c r="AN456" s="9">
        <v>3.3324549999999998E-3</v>
      </c>
      <c r="AO456" s="9">
        <v>1.1212682E-2</v>
      </c>
      <c r="AP456" s="9">
        <v>1.2384433E-2</v>
      </c>
      <c r="AQ456" s="9">
        <v>3.5479014000000003E-2</v>
      </c>
      <c r="AR456" s="10">
        <v>4.569002E-3</v>
      </c>
    </row>
    <row r="457" spans="1:44" hidden="1" outlineLevel="1" x14ac:dyDescent="0.25">
      <c r="A457" s="52" t="s">
        <v>971</v>
      </c>
      <c r="B457" s="20" t="str">
        <f>IFERROR(VLOOKUP(LEFT($A457,6),Data!$A:$F,2,FALSE),"")</f>
        <v>БЕ Северо-Запад</v>
      </c>
      <c r="C457" s="4" t="str">
        <f>IFERROR(VLOOKUP(LEFT($A457,6),Data!$A:$F,4,FALSE),"")</f>
        <v>Доктор Столетов</v>
      </c>
      <c r="D457" s="4" t="str">
        <f>IFERROR(VLOOKUP(LEFT($A457,6),Data!$A:$F,5,FALSE),"")</f>
        <v>Стрит</v>
      </c>
      <c r="E457" s="4" t="str">
        <f>IFERROR(VLOOKUP(LEFT($A457,6),Data!$A:$F,8,FALSE),"")</f>
        <v/>
      </c>
      <c r="F457" s="4" t="str">
        <f>IFERROR(VLOOKUP(LEFT($A457,6),Data!$A:$F,7,FALSE),"")</f>
        <v/>
      </c>
      <c r="G457" s="4" t="str">
        <f>IFERROR(VLOOKUP(LEFT($A457,6),Data!$A:$F,6,FALSE),"")</f>
        <v>ОФТ</v>
      </c>
      <c r="H457" s="4" t="str">
        <f>IFERROR(VLOOKUP(LEFT($A457,6),Data!$A:$F,9,FALSE),"")</f>
        <v/>
      </c>
      <c r="I457" s="21" t="str">
        <f>IFERROR(VLOOKUP(LEFT($A457,6),Data!$A:$F,10,FALSE),"")</f>
        <v/>
      </c>
      <c r="J457" s="6" t="str">
        <f>IFERROR(VLOOKUP(LEFT($A457,6),Data!$A:$F,13,FALSE),"")</f>
        <v/>
      </c>
      <c r="K457" s="21" t="str">
        <f>IFERROR(VLOOKUP(LEFT($A457,6),Data!$A:$F,14,FALSE),"")</f>
        <v/>
      </c>
      <c r="L457" s="6">
        <v>1</v>
      </c>
      <c r="M457" s="4">
        <v>43218855.159999996</v>
      </c>
      <c r="N457" s="4">
        <v>105573</v>
      </c>
      <c r="O457" s="4">
        <f t="shared" si="7"/>
        <v>409.37413126462258</v>
      </c>
      <c r="P457" s="56">
        <v>63.3</v>
      </c>
      <c r="Q457" s="27">
        <v>0.48639628169122429</v>
      </c>
      <c r="R457" s="28">
        <v>0.34857375047218508</v>
      </c>
      <c r="S457" s="29">
        <v>0.16502996783659049</v>
      </c>
      <c r="T457" s="8">
        <v>4.3438882999999998E-2</v>
      </c>
      <c r="U457" s="9">
        <v>6.7108640000000004E-3</v>
      </c>
      <c r="V457" s="9">
        <v>5.93372E-3</v>
      </c>
      <c r="W457" s="9">
        <v>5.1656990000000002E-3</v>
      </c>
      <c r="X457" s="9">
        <v>1.3534974E-2</v>
      </c>
      <c r="Y457" s="9">
        <v>4.1229202E-2</v>
      </c>
      <c r="Z457" s="9">
        <v>8.2787750000000004E-3</v>
      </c>
      <c r="AA457" s="9">
        <v>4.6936886999999997E-2</v>
      </c>
      <c r="AB457" s="9">
        <v>4.0087573000000001E-2</v>
      </c>
      <c r="AC457" s="9">
        <v>4.2009170999999998E-2</v>
      </c>
      <c r="AD457" s="9">
        <v>0.105727528</v>
      </c>
      <c r="AE457" s="9">
        <v>4.4923816999999998E-2</v>
      </c>
      <c r="AF457" s="9">
        <v>5.5647971999999997E-2</v>
      </c>
      <c r="AG457" s="9">
        <v>2.2937204999999999E-2</v>
      </c>
      <c r="AH457" s="9">
        <v>1.4784355000000001E-2</v>
      </c>
      <c r="AI457" s="9">
        <v>0.166286032</v>
      </c>
      <c r="AJ457" s="9">
        <v>4.5286079999999999E-3</v>
      </c>
      <c r="AK457" s="9">
        <v>8.4170851000000005E-2</v>
      </c>
      <c r="AL457" s="9">
        <v>7.0108687000000003E-2</v>
      </c>
      <c r="AM457" s="9">
        <v>0.10110991599999999</v>
      </c>
      <c r="AN457" s="9">
        <v>6.72705E-3</v>
      </c>
      <c r="AO457" s="9">
        <v>4.9035390000000002E-3</v>
      </c>
      <c r="AP457" s="9">
        <v>1.5004363E-2</v>
      </c>
      <c r="AQ457" s="9">
        <v>3.5105715000000003E-2</v>
      </c>
      <c r="AR457" s="10">
        <v>1.4708616000000001E-2</v>
      </c>
    </row>
    <row r="458" spans="1:44" hidden="1" outlineLevel="1" x14ac:dyDescent="0.25">
      <c r="A458" s="52" t="s">
        <v>979</v>
      </c>
      <c r="B458" s="20" t="str">
        <f>IFERROR(VLOOKUP(LEFT($A458,6),Data!$A:$F,2,FALSE),"")</f>
        <v>БЕ Северо-Запад</v>
      </c>
      <c r="C458" s="4" t="str">
        <f>IFERROR(VLOOKUP(LEFT($A458,6),Data!$A:$F,4,FALSE),"")</f>
        <v>Доктор Столетов</v>
      </c>
      <c r="D458" s="4" t="str">
        <f>IFERROR(VLOOKUP(LEFT($A458,6),Data!$A:$F,5,FALSE),"")</f>
        <v>Продуктовик</v>
      </c>
      <c r="E458" s="4" t="str">
        <f>IFERROR(VLOOKUP(LEFT($A458,6),Data!$A:$F,8,FALSE),"")</f>
        <v/>
      </c>
      <c r="F458" s="4" t="str">
        <f>IFERROR(VLOOKUP(LEFT($A458,6),Data!$A:$F,7,FALSE),"")</f>
        <v/>
      </c>
      <c r="G458" s="4" t="str">
        <f>IFERROR(VLOOKUP(LEFT($A458,6),Data!$A:$F,6,FALSE),"")</f>
        <v>ЗФТ</v>
      </c>
      <c r="H458" s="4" t="str">
        <f>IFERROR(VLOOKUP(LEFT($A458,6),Data!$A:$F,9,FALSE),"")</f>
        <v/>
      </c>
      <c r="I458" s="21" t="str">
        <f>IFERROR(VLOOKUP(LEFT($A458,6),Data!$A:$F,10,FALSE),"")</f>
        <v/>
      </c>
      <c r="J458" s="6" t="str">
        <f>IFERROR(VLOOKUP(LEFT($A458,6),Data!$A:$F,13,FALSE),"")</f>
        <v/>
      </c>
      <c r="K458" s="21" t="str">
        <f>IFERROR(VLOOKUP(LEFT($A458,6),Data!$A:$F,14,FALSE),"")</f>
        <v/>
      </c>
      <c r="L458" s="6">
        <v>1</v>
      </c>
      <c r="M458" s="4">
        <v>53150912.600000001</v>
      </c>
      <c r="N458" s="4">
        <v>126013</v>
      </c>
      <c r="O458" s="4">
        <f t="shared" si="7"/>
        <v>421.78912175727902</v>
      </c>
      <c r="P458" s="56">
        <v>20</v>
      </c>
      <c r="Q458" s="27">
        <v>0.49915330153540183</v>
      </c>
      <c r="R458" s="28">
        <v>0.33354653846390658</v>
      </c>
      <c r="S458" s="29">
        <v>0.16730016000069159</v>
      </c>
      <c r="T458" s="8">
        <v>8.0044965999999995E-2</v>
      </c>
      <c r="U458" s="9">
        <v>9.5670229999999992E-3</v>
      </c>
      <c r="V458" s="9">
        <v>4.9567229999999997E-3</v>
      </c>
      <c r="W458" s="9">
        <v>7.6579049999999996E-3</v>
      </c>
      <c r="X458" s="9">
        <v>1.3109111999999999E-2</v>
      </c>
      <c r="Y458" s="9">
        <v>3.9552500999999997E-2</v>
      </c>
      <c r="Z458" s="9">
        <v>1.4905735999999999E-2</v>
      </c>
      <c r="AA458" s="9">
        <v>3.0354770999999999E-2</v>
      </c>
      <c r="AB458" s="9">
        <v>3.0774507999999999E-2</v>
      </c>
      <c r="AC458" s="9">
        <v>4.6680291999999998E-2</v>
      </c>
      <c r="AD458" s="9">
        <v>0.120783953</v>
      </c>
      <c r="AE458" s="9">
        <v>5.9624112999999999E-2</v>
      </c>
      <c r="AF458" s="9">
        <v>6.4681865000000005E-2</v>
      </c>
      <c r="AG458" s="9">
        <v>2.6608426000000001E-2</v>
      </c>
      <c r="AH458" s="9">
        <v>1.7435376999999998E-2</v>
      </c>
      <c r="AI458" s="9">
        <v>0.18724431999999999</v>
      </c>
      <c r="AJ458" s="9">
        <v>3.468367E-3</v>
      </c>
      <c r="AK458" s="9">
        <v>9.6192471000000002E-2</v>
      </c>
      <c r="AL458" s="9">
        <v>4.4245107999999998E-2</v>
      </c>
      <c r="AM458" s="9">
        <v>4.7608201000000003E-2</v>
      </c>
      <c r="AN458" s="9">
        <v>3.6241390000000002E-3</v>
      </c>
      <c r="AO458" s="9">
        <v>6.3809890000000001E-3</v>
      </c>
      <c r="AP458" s="9">
        <v>9.9743339999999996E-3</v>
      </c>
      <c r="AQ458" s="9">
        <v>2.9521851000000002E-2</v>
      </c>
      <c r="AR458" s="10">
        <v>5.0029480000000001E-3</v>
      </c>
    </row>
    <row r="459" spans="1:44" hidden="1" outlineLevel="1" x14ac:dyDescent="0.25">
      <c r="A459" s="52" t="s">
        <v>984</v>
      </c>
      <c r="B459" s="20" t="str">
        <f>IFERROR(VLOOKUP(LEFT($A459,6),Data!$A:$F,2,FALSE),"")</f>
        <v>БЕ Северо-Запад</v>
      </c>
      <c r="C459" s="4" t="str">
        <f>IFERROR(VLOOKUP(LEFT($A459,6),Data!$A:$F,4,FALSE),"")</f>
        <v>Доктор Столетов</v>
      </c>
      <c r="D459" s="4" t="str">
        <f>IFERROR(VLOOKUP(LEFT($A459,6),Data!$A:$F,5,FALSE),"")</f>
        <v>Стрит</v>
      </c>
      <c r="E459" s="4" t="str">
        <f>IFERROR(VLOOKUP(LEFT($A459,6),Data!$A:$F,8,FALSE),"")</f>
        <v/>
      </c>
      <c r="F459" s="4" t="str">
        <f>IFERROR(VLOOKUP(LEFT($A459,6),Data!$A:$F,7,FALSE),"")</f>
        <v/>
      </c>
      <c r="G459" s="4" t="str">
        <f>IFERROR(VLOOKUP(LEFT($A459,6),Data!$A:$F,6,FALSE),"")</f>
        <v>ОФТ</v>
      </c>
      <c r="H459" s="4" t="str">
        <f>IFERROR(VLOOKUP(LEFT($A459,6),Data!$A:$F,9,FALSE),"")</f>
        <v/>
      </c>
      <c r="I459" s="21" t="str">
        <f>IFERROR(VLOOKUP(LEFT($A459,6),Data!$A:$F,10,FALSE),"")</f>
        <v/>
      </c>
      <c r="J459" s="6" t="str">
        <f>IFERROR(VLOOKUP(LEFT($A459,6),Data!$A:$F,13,FALSE),"")</f>
        <v/>
      </c>
      <c r="K459" s="21" t="str">
        <f>IFERROR(VLOOKUP(LEFT($A459,6),Data!$A:$F,14,FALSE),"")</f>
        <v/>
      </c>
      <c r="L459" s="6">
        <v>1</v>
      </c>
      <c r="M459" s="4">
        <v>36738690.960000001</v>
      </c>
      <c r="N459" s="4">
        <v>69575</v>
      </c>
      <c r="O459" s="4">
        <f t="shared" si="7"/>
        <v>528.04442630255119</v>
      </c>
      <c r="P459" s="56">
        <v>37.5</v>
      </c>
      <c r="Q459" s="27">
        <v>0.58271686958632873</v>
      </c>
      <c r="R459" s="28">
        <v>0.31254765934569723</v>
      </c>
      <c r="S459" s="29">
        <v>0.10473547106797421</v>
      </c>
      <c r="T459" s="8">
        <v>5.3937608999999997E-2</v>
      </c>
      <c r="U459" s="9">
        <v>7.7660940000000003E-3</v>
      </c>
      <c r="V459" s="9">
        <v>6.4109839999999998E-3</v>
      </c>
      <c r="W459" s="9">
        <v>4.6122680000000001E-3</v>
      </c>
      <c r="X459" s="9">
        <v>1.4485645E-2</v>
      </c>
      <c r="Y459" s="9">
        <v>4.6318656999999999E-2</v>
      </c>
      <c r="Z459" s="9">
        <v>1.1548104999999999E-2</v>
      </c>
      <c r="AA459" s="9">
        <v>4.1330512E-2</v>
      </c>
      <c r="AB459" s="9">
        <v>4.1433131999999998E-2</v>
      </c>
      <c r="AC459" s="9">
        <v>3.8703819E-2</v>
      </c>
      <c r="AD459" s="9">
        <v>0.12533786499999999</v>
      </c>
      <c r="AE459" s="9">
        <v>4.8962969000000002E-2</v>
      </c>
      <c r="AF459" s="9">
        <v>4.8255318999999998E-2</v>
      </c>
      <c r="AG459" s="9">
        <v>2.4849652E-2</v>
      </c>
      <c r="AH459" s="9">
        <v>2.2406543000000001E-2</v>
      </c>
      <c r="AI459" s="9">
        <v>0.178090153</v>
      </c>
      <c r="AJ459" s="9">
        <v>7.6980850000000003E-3</v>
      </c>
      <c r="AK459" s="9">
        <v>8.6837161999999996E-2</v>
      </c>
      <c r="AL459" s="9">
        <v>4.0435611000000003E-2</v>
      </c>
      <c r="AM459" s="9">
        <v>8.0975733999999994E-2</v>
      </c>
      <c r="AN459" s="9">
        <v>4.218706E-3</v>
      </c>
      <c r="AO459" s="9">
        <v>3.486533E-3</v>
      </c>
      <c r="AP459" s="9">
        <v>1.1152868999999999E-2</v>
      </c>
      <c r="AQ459" s="9">
        <v>4.1209536999999997E-2</v>
      </c>
      <c r="AR459" s="10">
        <v>9.5364360000000006E-3</v>
      </c>
    </row>
    <row r="460" spans="1:44" hidden="1" outlineLevel="1" x14ac:dyDescent="0.25">
      <c r="A460" s="52" t="s">
        <v>998</v>
      </c>
      <c r="B460" s="20" t="str">
        <f>IFERROR(VLOOKUP(LEFT($A460,6),Data!$A:$F,2,FALSE),"")</f>
        <v>БЕ Северо-Запад</v>
      </c>
      <c r="C460" s="4" t="str">
        <f>IFERROR(VLOOKUP(LEFT($A460,6),Data!$A:$F,4,FALSE),"")</f>
        <v>Доктор Столетов</v>
      </c>
      <c r="D460" s="4" t="str">
        <f>IFERROR(VLOOKUP(LEFT($A460,6),Data!$A:$F,5,FALSE),"")</f>
        <v>Продуктовик</v>
      </c>
      <c r="E460" s="4" t="str">
        <f>IFERROR(VLOOKUP(LEFT($A460,6),Data!$A:$F,8,FALSE),"")</f>
        <v/>
      </c>
      <c r="F460" s="4" t="str">
        <f>IFERROR(VLOOKUP(LEFT($A460,6),Data!$A:$F,7,FALSE),"")</f>
        <v/>
      </c>
      <c r="G460" s="4" t="str">
        <f>IFERROR(VLOOKUP(LEFT($A460,6),Data!$A:$F,6,FALSE),"")</f>
        <v>ОФТ</v>
      </c>
      <c r="H460" s="4" t="str">
        <f>IFERROR(VLOOKUP(LEFT($A460,6),Data!$A:$F,9,FALSE),"")</f>
        <v/>
      </c>
      <c r="I460" s="21" t="str">
        <f>IFERROR(VLOOKUP(LEFT($A460,6),Data!$A:$F,10,FALSE),"")</f>
        <v/>
      </c>
      <c r="J460" s="6" t="str">
        <f>IFERROR(VLOOKUP(LEFT($A460,6),Data!$A:$F,13,FALSE),"")</f>
        <v/>
      </c>
      <c r="K460" s="21" t="str">
        <f>IFERROR(VLOOKUP(LEFT($A460,6),Data!$A:$F,14,FALSE),"")</f>
        <v/>
      </c>
      <c r="L460" s="6">
        <v>1</v>
      </c>
      <c r="M460" s="4">
        <v>33579901.659999996</v>
      </c>
      <c r="N460" s="4">
        <v>86009</v>
      </c>
      <c r="O460" s="4">
        <f t="shared" si="7"/>
        <v>390.42311455777877</v>
      </c>
      <c r="P460" s="56">
        <v>46</v>
      </c>
      <c r="Q460" s="27">
        <v>0.45608252322210602</v>
      </c>
      <c r="R460" s="28">
        <v>0.35173082771126402</v>
      </c>
      <c r="S460" s="29">
        <v>0.19218664906662991</v>
      </c>
      <c r="T460" s="8">
        <v>8.8082974999999994E-2</v>
      </c>
      <c r="U460" s="9">
        <v>9.2769789999999994E-3</v>
      </c>
      <c r="V460" s="9">
        <v>3.1760289999999999E-3</v>
      </c>
      <c r="W460" s="9">
        <v>5.3993069999999999E-3</v>
      </c>
      <c r="X460" s="9">
        <v>1.305837E-2</v>
      </c>
      <c r="Y460" s="9">
        <v>4.1494337999999999E-2</v>
      </c>
      <c r="Z460" s="9">
        <v>1.3264723000000001E-2</v>
      </c>
      <c r="AA460" s="9">
        <v>3.8512984E-2</v>
      </c>
      <c r="AB460" s="9">
        <v>2.9746559999999998E-2</v>
      </c>
      <c r="AC460" s="9">
        <v>4.6621916999999999E-2</v>
      </c>
      <c r="AD460" s="9">
        <v>0.11771015</v>
      </c>
      <c r="AE460" s="9">
        <v>5.6416902999999997E-2</v>
      </c>
      <c r="AF460" s="9">
        <v>6.133736E-2</v>
      </c>
      <c r="AG460" s="9">
        <v>2.4592253000000001E-2</v>
      </c>
      <c r="AH460" s="9">
        <v>1.6809232E-2</v>
      </c>
      <c r="AI460" s="9">
        <v>0.21250055300000001</v>
      </c>
      <c r="AJ460" s="9">
        <v>3.9702990000000001E-3</v>
      </c>
      <c r="AK460" s="9">
        <v>9.0350428999999996E-2</v>
      </c>
      <c r="AL460" s="9">
        <v>2.6533742999999999E-2</v>
      </c>
      <c r="AM460" s="9">
        <v>5.0445670999999997E-2</v>
      </c>
      <c r="AN460" s="9">
        <v>2.9347549999999998E-3</v>
      </c>
      <c r="AO460" s="9">
        <v>4.9952199999999999E-3</v>
      </c>
      <c r="AP460" s="9">
        <v>1.0697963E-2</v>
      </c>
      <c r="AQ460" s="9">
        <v>2.8644551000000001E-2</v>
      </c>
      <c r="AR460" s="10">
        <v>3.4267329999999999E-3</v>
      </c>
    </row>
    <row r="461" spans="1:44" hidden="1" outlineLevel="1" x14ac:dyDescent="0.25">
      <c r="A461" s="52" t="s">
        <v>1000</v>
      </c>
      <c r="B461" s="20" t="str">
        <f>IFERROR(VLOOKUP(LEFT($A461,6),Data!$A:$F,2,FALSE),"")</f>
        <v>БЕ Северо-Запад</v>
      </c>
      <c r="C461" s="4" t="str">
        <f>IFERROR(VLOOKUP(LEFT($A461,6),Data!$A:$F,4,FALSE),"")</f>
        <v>Первая Помощь</v>
      </c>
      <c r="D461" s="4" t="str">
        <f>IFERROR(VLOOKUP(LEFT($A461,6),Data!$A:$F,5,FALSE),"")</f>
        <v>ТЦ</v>
      </c>
      <c r="E461" s="4" t="str">
        <f>IFERROR(VLOOKUP(LEFT($A461,6),Data!$A:$F,8,FALSE),"")</f>
        <v/>
      </c>
      <c r="F461" s="4" t="str">
        <f>IFERROR(VLOOKUP(LEFT($A461,6),Data!$A:$F,7,FALSE),"")</f>
        <v/>
      </c>
      <c r="G461" s="4" t="str">
        <f>IFERROR(VLOOKUP(LEFT($A461,6),Data!$A:$F,6,FALSE),"")</f>
        <v>ЗФТ</v>
      </c>
      <c r="H461" s="4" t="str">
        <f>IFERROR(VLOOKUP(LEFT($A461,6),Data!$A:$F,9,FALSE),"")</f>
        <v/>
      </c>
      <c r="I461" s="21" t="str">
        <f>IFERROR(VLOOKUP(LEFT($A461,6),Data!$A:$F,10,FALSE),"")</f>
        <v/>
      </c>
      <c r="J461" s="6" t="str">
        <f>IFERROR(VLOOKUP(LEFT($A461,6),Data!$A:$F,13,FALSE),"")</f>
        <v/>
      </c>
      <c r="K461" s="21" t="str">
        <f>IFERROR(VLOOKUP(LEFT($A461,6),Data!$A:$F,14,FALSE),"")</f>
        <v/>
      </c>
      <c r="L461" s="6">
        <v>1</v>
      </c>
      <c r="M461" s="4">
        <v>48749735.049999997</v>
      </c>
      <c r="N461" s="4">
        <v>130694</v>
      </c>
      <c r="O461" s="4">
        <f t="shared" si="7"/>
        <v>373.00668010773256</v>
      </c>
      <c r="P461" s="56">
        <v>68.5</v>
      </c>
      <c r="Q461" s="27">
        <v>0.41783519566124377</v>
      </c>
      <c r="R461" s="28">
        <v>0.39200820689685528</v>
      </c>
      <c r="S461" s="29">
        <v>0.1901565974419008</v>
      </c>
      <c r="T461" s="8">
        <v>7.1711554999999996E-2</v>
      </c>
      <c r="U461" s="9">
        <v>1.02813E-2</v>
      </c>
      <c r="V461" s="9">
        <v>5.8755170000000002E-3</v>
      </c>
      <c r="W461" s="9">
        <v>7.6300129999999997E-3</v>
      </c>
      <c r="X461" s="9">
        <v>1.4044609E-2</v>
      </c>
      <c r="Y461" s="9">
        <v>4.3797639999999999E-2</v>
      </c>
      <c r="Z461" s="9">
        <v>1.2331378E-2</v>
      </c>
      <c r="AA461" s="9">
        <v>3.732605E-2</v>
      </c>
      <c r="AB461" s="9">
        <v>4.4836367000000002E-2</v>
      </c>
      <c r="AC461" s="9">
        <v>4.619823E-2</v>
      </c>
      <c r="AD461" s="9">
        <v>0.113853001</v>
      </c>
      <c r="AE461" s="9">
        <v>5.8230463000000003E-2</v>
      </c>
      <c r="AF461" s="9">
        <v>6.3646141000000003E-2</v>
      </c>
      <c r="AG461" s="9">
        <v>2.8032260999999999E-2</v>
      </c>
      <c r="AH461" s="9">
        <v>1.8472879000000001E-2</v>
      </c>
      <c r="AI461" s="9">
        <v>0.217827352</v>
      </c>
      <c r="AJ461" s="9">
        <v>3.8796059999999999E-3</v>
      </c>
      <c r="AK461" s="9">
        <v>6.7569632000000004E-2</v>
      </c>
      <c r="AL461" s="9">
        <v>2.8392786E-2</v>
      </c>
      <c r="AM461" s="9">
        <v>4.5618219000000002E-2</v>
      </c>
      <c r="AN461" s="9">
        <v>3.8022300000000002E-3</v>
      </c>
      <c r="AO461" s="9">
        <v>6.3291329999999998E-3</v>
      </c>
      <c r="AP461" s="9">
        <v>9.443379E-3</v>
      </c>
      <c r="AQ461" s="9">
        <v>3.5043096000000003E-2</v>
      </c>
      <c r="AR461" s="10">
        <v>5.8271640000000001E-3</v>
      </c>
    </row>
    <row r="462" spans="1:44" hidden="1" outlineLevel="1" x14ac:dyDescent="0.25">
      <c r="A462" s="52" t="s">
        <v>1002</v>
      </c>
      <c r="B462" s="20" t="str">
        <f>IFERROR(VLOOKUP(LEFT($A462,6),Data!$A:$F,2,FALSE),"")</f>
        <v>БЕ Северо-Запад</v>
      </c>
      <c r="C462" s="4" t="str">
        <f>IFERROR(VLOOKUP(LEFT($A462,6),Data!$A:$F,4,FALSE),"")</f>
        <v>Первая Помощь</v>
      </c>
      <c r="D462" s="4" t="str">
        <f>IFERROR(VLOOKUP(LEFT($A462,6),Data!$A:$F,5,FALSE),"")</f>
        <v>Стрит</v>
      </c>
      <c r="E462" s="4" t="str">
        <f>IFERROR(VLOOKUP(LEFT($A462,6),Data!$A:$F,8,FALSE),"")</f>
        <v/>
      </c>
      <c r="F462" s="4" t="str">
        <f>IFERROR(VLOOKUP(LEFT($A462,6),Data!$A:$F,7,FALSE),"")</f>
        <v/>
      </c>
      <c r="G462" s="4" t="str">
        <f>IFERROR(VLOOKUP(LEFT($A462,6),Data!$A:$F,6,FALSE),"")</f>
        <v>ОФТ</v>
      </c>
      <c r="H462" s="4" t="str">
        <f>IFERROR(VLOOKUP(LEFT($A462,6),Data!$A:$F,9,FALSE),"")</f>
        <v/>
      </c>
      <c r="I462" s="21" t="str">
        <f>IFERROR(VLOOKUP(LEFT($A462,6),Data!$A:$F,10,FALSE),"")</f>
        <v/>
      </c>
      <c r="J462" s="6" t="str">
        <f>IFERROR(VLOOKUP(LEFT($A462,6),Data!$A:$F,13,FALSE),"")</f>
        <v/>
      </c>
      <c r="K462" s="21" t="str">
        <f>IFERROR(VLOOKUP(LEFT($A462,6),Data!$A:$F,14,FALSE),"")</f>
        <v/>
      </c>
      <c r="L462" s="6">
        <v>1</v>
      </c>
      <c r="M462" s="4">
        <v>37684613.490000002</v>
      </c>
      <c r="N462" s="4">
        <v>95202</v>
      </c>
      <c r="O462" s="4">
        <f t="shared" si="7"/>
        <v>395.83846442301632</v>
      </c>
      <c r="P462" s="56">
        <v>30.7</v>
      </c>
      <c r="Q462" s="27">
        <v>0.47187351742914518</v>
      </c>
      <c r="R462" s="28">
        <v>0.34337161604422511</v>
      </c>
      <c r="S462" s="29">
        <v>0.1847548665266297</v>
      </c>
      <c r="T462" s="8">
        <v>6.1887916000000001E-2</v>
      </c>
      <c r="U462" s="9">
        <v>8.6355719999999993E-3</v>
      </c>
      <c r="V462" s="9">
        <v>1.0760679E-2</v>
      </c>
      <c r="W462" s="9">
        <v>7.8455279999999992E-3</v>
      </c>
      <c r="X462" s="9">
        <v>2.5944555000000001E-2</v>
      </c>
      <c r="Y462" s="9">
        <v>4.1948935999999999E-2</v>
      </c>
      <c r="Z462" s="9">
        <v>1.2521030000000001E-2</v>
      </c>
      <c r="AA462" s="9">
        <v>5.4696746999999997E-2</v>
      </c>
      <c r="AB462" s="9">
        <v>4.3483226999999999E-2</v>
      </c>
      <c r="AC462" s="9">
        <v>5.2632073000000001E-2</v>
      </c>
      <c r="AD462" s="9">
        <v>9.7253814999999993E-2</v>
      </c>
      <c r="AE462" s="9">
        <v>4.4548090999999998E-2</v>
      </c>
      <c r="AF462" s="9">
        <v>6.3682886999999994E-2</v>
      </c>
      <c r="AG462" s="9">
        <v>2.4716071999999999E-2</v>
      </c>
      <c r="AH462" s="9">
        <v>1.5568133E-2</v>
      </c>
      <c r="AI462" s="9">
        <v>0.19065886900000001</v>
      </c>
      <c r="AJ462" s="9">
        <v>3.1933740000000001E-3</v>
      </c>
      <c r="AK462" s="9">
        <v>8.1893288999999994E-2</v>
      </c>
      <c r="AL462" s="9">
        <v>2.8262214000000001E-2</v>
      </c>
      <c r="AM462" s="9">
        <v>6.0934646000000002E-2</v>
      </c>
      <c r="AN462" s="9">
        <v>4.3311759999999999E-3</v>
      </c>
      <c r="AO462" s="9">
        <v>8.4596749999999998E-3</v>
      </c>
      <c r="AP462" s="9">
        <v>1.6030223E-2</v>
      </c>
      <c r="AQ462" s="9">
        <v>3.2686014999999999E-2</v>
      </c>
      <c r="AR462" s="10">
        <v>7.425259E-3</v>
      </c>
    </row>
    <row r="463" spans="1:44" hidden="1" outlineLevel="1" x14ac:dyDescent="0.25">
      <c r="A463" s="52" t="s">
        <v>1050</v>
      </c>
      <c r="B463" s="20" t="str">
        <f>IFERROR(VLOOKUP(LEFT($A463,6),Data!$A:$F,2,FALSE),"")</f>
        <v>БЕ Северо-Запад</v>
      </c>
      <c r="C463" s="4" t="str">
        <f>IFERROR(VLOOKUP(LEFT($A463,6),Data!$A:$F,4,FALSE),"")</f>
        <v>Доктор Столетов</v>
      </c>
      <c r="D463" s="4" t="str">
        <f>IFERROR(VLOOKUP(LEFT($A463,6),Data!$A:$F,5,FALSE),"")</f>
        <v>Стрит</v>
      </c>
      <c r="E463" s="4" t="str">
        <f>IFERROR(VLOOKUP(LEFT($A463,6),Data!$A:$F,8,FALSE),"")</f>
        <v/>
      </c>
      <c r="F463" s="4" t="str">
        <f>IFERROR(VLOOKUP(LEFT($A463,6),Data!$A:$F,7,FALSE),"")</f>
        <v/>
      </c>
      <c r="G463" s="4" t="str">
        <f>IFERROR(VLOOKUP(LEFT($A463,6),Data!$A:$F,6,FALSE),"")</f>
        <v>ОФТ</v>
      </c>
      <c r="H463" s="4" t="str">
        <f>IFERROR(VLOOKUP(LEFT($A463,6),Data!$A:$F,9,FALSE),"")</f>
        <v/>
      </c>
      <c r="I463" s="21" t="str">
        <f>IFERROR(VLOOKUP(LEFT($A463,6),Data!$A:$F,10,FALSE),"")</f>
        <v/>
      </c>
      <c r="J463" s="6" t="str">
        <f>IFERROR(VLOOKUP(LEFT($A463,6),Data!$A:$F,13,FALSE),"")</f>
        <v/>
      </c>
      <c r="K463" s="21" t="str">
        <f>IFERROR(VLOOKUP(LEFT($A463,6),Data!$A:$F,14,FALSE),"")</f>
        <v/>
      </c>
      <c r="L463" s="6">
        <v>1</v>
      </c>
      <c r="M463" s="4">
        <v>40705836.909999996</v>
      </c>
      <c r="N463" s="4">
        <v>112220</v>
      </c>
      <c r="O463" s="4">
        <f t="shared" si="7"/>
        <v>362.73246221707359</v>
      </c>
      <c r="P463" s="56">
        <v>42.7</v>
      </c>
      <c r="Q463" s="27">
        <v>0.42028667939580422</v>
      </c>
      <c r="R463" s="28">
        <v>0.39577560577572629</v>
      </c>
      <c r="S463" s="29">
        <v>0.18393771482846949</v>
      </c>
      <c r="T463" s="8">
        <v>3.2842238000000003E-2</v>
      </c>
      <c r="U463" s="9">
        <v>5.3317260000000002E-3</v>
      </c>
      <c r="V463" s="9">
        <v>4.1365500000000001E-3</v>
      </c>
      <c r="W463" s="9">
        <v>4.9851160000000004E-3</v>
      </c>
      <c r="X463" s="9">
        <v>1.0255386999999999E-2</v>
      </c>
      <c r="Y463" s="9">
        <v>2.9028090999999999E-2</v>
      </c>
      <c r="Z463" s="9">
        <v>8.7258730000000003E-3</v>
      </c>
      <c r="AA463" s="9">
        <v>4.4292171999999998E-2</v>
      </c>
      <c r="AB463" s="9">
        <v>4.2869732000000001E-2</v>
      </c>
      <c r="AC463" s="9">
        <v>4.0974649000000002E-2</v>
      </c>
      <c r="AD463" s="9">
        <v>0.10209992900000001</v>
      </c>
      <c r="AE463" s="9">
        <v>5.6201242999999998E-2</v>
      </c>
      <c r="AF463" s="9">
        <v>6.4506302000000001E-2</v>
      </c>
      <c r="AG463" s="9">
        <v>2.5195103E-2</v>
      </c>
      <c r="AH463" s="9">
        <v>1.6495566E-2</v>
      </c>
      <c r="AI463" s="9">
        <v>0.21372899100000001</v>
      </c>
      <c r="AJ463" s="9">
        <v>4.0950479999999996E-3</v>
      </c>
      <c r="AK463" s="9">
        <v>7.9506818000000007E-2</v>
      </c>
      <c r="AL463" s="9">
        <v>3.7682927999999997E-2</v>
      </c>
      <c r="AM463" s="9">
        <v>9.9314308000000004E-2</v>
      </c>
      <c r="AN463" s="9">
        <v>4.8800789999999998E-3</v>
      </c>
      <c r="AO463" s="9">
        <v>3.72654E-3</v>
      </c>
      <c r="AP463" s="9">
        <v>1.0016921999999999E-2</v>
      </c>
      <c r="AQ463" s="9">
        <v>4.6620459000000003E-2</v>
      </c>
      <c r="AR463" s="10">
        <v>1.2488229E-2</v>
      </c>
    </row>
    <row r="464" spans="1:44" hidden="1" outlineLevel="1" x14ac:dyDescent="0.25">
      <c r="A464" s="52" t="s">
        <v>1058</v>
      </c>
      <c r="B464" s="20" t="str">
        <f>IFERROR(VLOOKUP(LEFT($A464,6),Data!$A:$F,2,FALSE),"")</f>
        <v>БЕ Северо-Запад</v>
      </c>
      <c r="C464" s="4" t="str">
        <f>IFERROR(VLOOKUP(LEFT($A464,6),Data!$A:$F,4,FALSE),"")</f>
        <v>Доктор Столетов</v>
      </c>
      <c r="D464" s="4" t="str">
        <f>IFERROR(VLOOKUP(LEFT($A464,6),Data!$A:$F,5,FALSE),"")</f>
        <v>Продуктовик</v>
      </c>
      <c r="E464" s="4" t="str">
        <f>IFERROR(VLOOKUP(LEFT($A464,6),Data!$A:$F,8,FALSE),"")</f>
        <v/>
      </c>
      <c r="F464" s="4" t="str">
        <f>IFERROR(VLOOKUP(LEFT($A464,6),Data!$A:$F,7,FALSE),"")</f>
        <v/>
      </c>
      <c r="G464" s="4" t="str">
        <f>IFERROR(VLOOKUP(LEFT($A464,6),Data!$A:$F,6,FALSE),"")</f>
        <v>ОФТ</v>
      </c>
      <c r="H464" s="4" t="str">
        <f>IFERROR(VLOOKUP(LEFT($A464,6),Data!$A:$F,9,FALSE),"")</f>
        <v/>
      </c>
      <c r="I464" s="21" t="str">
        <f>IFERROR(VLOOKUP(LEFT($A464,6),Data!$A:$F,10,FALSE),"")</f>
        <v/>
      </c>
      <c r="J464" s="6" t="str">
        <f>IFERROR(VLOOKUP(LEFT($A464,6),Data!$A:$F,13,FALSE),"")</f>
        <v/>
      </c>
      <c r="K464" s="21" t="str">
        <f>IFERROR(VLOOKUP(LEFT($A464,6),Data!$A:$F,14,FALSE),"")</f>
        <v/>
      </c>
      <c r="L464" s="6">
        <v>1</v>
      </c>
      <c r="M464" s="4">
        <v>43596075.18</v>
      </c>
      <c r="N464" s="4">
        <v>115145</v>
      </c>
      <c r="O464" s="4">
        <f t="shared" si="7"/>
        <v>378.61891684397932</v>
      </c>
      <c r="P464" s="56">
        <v>47.5</v>
      </c>
      <c r="Q464" s="27">
        <v>0.44007421099143718</v>
      </c>
      <c r="R464" s="28">
        <v>0.36751738599164208</v>
      </c>
      <c r="S464" s="29">
        <v>0.19240840301692061</v>
      </c>
      <c r="T464" s="8">
        <v>7.7769917999999993E-2</v>
      </c>
      <c r="U464" s="9">
        <v>1.0297801000000001E-2</v>
      </c>
      <c r="V464" s="9">
        <v>5.0508239999999998E-3</v>
      </c>
      <c r="W464" s="9">
        <v>7.1512859999999998E-3</v>
      </c>
      <c r="X464" s="9">
        <v>1.5824319E-2</v>
      </c>
      <c r="Y464" s="9">
        <v>3.5313643999999998E-2</v>
      </c>
      <c r="Z464" s="9">
        <v>1.3195235E-2</v>
      </c>
      <c r="AA464" s="9">
        <v>3.8828899E-2</v>
      </c>
      <c r="AB464" s="9">
        <v>2.9115739000000002E-2</v>
      </c>
      <c r="AC464" s="9">
        <v>4.6715672E-2</v>
      </c>
      <c r="AD464" s="9">
        <v>0.117877209</v>
      </c>
      <c r="AE464" s="9">
        <v>5.3640756999999997E-2</v>
      </c>
      <c r="AF464" s="9">
        <v>6.3591564000000003E-2</v>
      </c>
      <c r="AG464" s="9">
        <v>2.3331360999999998E-2</v>
      </c>
      <c r="AH464" s="9">
        <v>1.5768318E-2</v>
      </c>
      <c r="AI464" s="9">
        <v>0.21896887000000001</v>
      </c>
      <c r="AJ464" s="9">
        <v>4.8207809999999997E-3</v>
      </c>
      <c r="AK464" s="9">
        <v>7.7117754999999996E-2</v>
      </c>
      <c r="AL464" s="9">
        <v>2.6613332999999999E-2</v>
      </c>
      <c r="AM464" s="9">
        <v>5.5459762000000003E-2</v>
      </c>
      <c r="AN464" s="9">
        <v>3.9599809999999996E-3</v>
      </c>
      <c r="AO464" s="9">
        <v>1.0940204E-2</v>
      </c>
      <c r="AP464" s="9">
        <v>1.3323354000000001E-2</v>
      </c>
      <c r="AQ464" s="9">
        <v>3.0642729E-2</v>
      </c>
      <c r="AR464" s="10">
        <v>4.6806850000000004E-3</v>
      </c>
    </row>
    <row r="465" spans="1:44" hidden="1" outlineLevel="1" x14ac:dyDescent="0.25">
      <c r="A465" s="52" t="s">
        <v>1080</v>
      </c>
      <c r="B465" s="20" t="str">
        <f>IFERROR(VLOOKUP(LEFT($A465,6),Data!$A:$F,2,FALSE),"")</f>
        <v>БЕ Северо-Запад</v>
      </c>
      <c r="C465" s="4" t="str">
        <f>IFERROR(VLOOKUP(LEFT($A465,6),Data!$A:$F,4,FALSE),"")</f>
        <v>Доктор Столетов</v>
      </c>
      <c r="D465" s="4" t="str">
        <f>IFERROR(VLOOKUP(LEFT($A465,6),Data!$A:$F,5,FALSE),"")</f>
        <v>Продуктовик</v>
      </c>
      <c r="E465" s="4" t="str">
        <f>IFERROR(VLOOKUP(LEFT($A465,6),Data!$A:$F,8,FALSE),"")</f>
        <v/>
      </c>
      <c r="F465" s="4" t="str">
        <f>IFERROR(VLOOKUP(LEFT($A465,6),Data!$A:$F,7,FALSE),"")</f>
        <v/>
      </c>
      <c r="G465" s="4" t="str">
        <f>IFERROR(VLOOKUP(LEFT($A465,6),Data!$A:$F,6,FALSE),"")</f>
        <v>ОФТ</v>
      </c>
      <c r="H465" s="4" t="str">
        <f>IFERROR(VLOOKUP(LEFT($A465,6),Data!$A:$F,9,FALSE),"")</f>
        <v/>
      </c>
      <c r="I465" s="21" t="str">
        <f>IFERROR(VLOOKUP(LEFT($A465,6),Data!$A:$F,10,FALSE),"")</f>
        <v/>
      </c>
      <c r="J465" s="6" t="str">
        <f>IFERROR(VLOOKUP(LEFT($A465,6),Data!$A:$F,13,FALSE),"")</f>
        <v/>
      </c>
      <c r="K465" s="21" t="str">
        <f>IFERROR(VLOOKUP(LEFT($A465,6),Data!$A:$F,14,FALSE),"")</f>
        <v/>
      </c>
      <c r="L465" s="6">
        <v>1</v>
      </c>
      <c r="M465" s="4">
        <v>50874765.630000003</v>
      </c>
      <c r="N465" s="4">
        <v>119248</v>
      </c>
      <c r="O465" s="4">
        <f t="shared" si="7"/>
        <v>426.6299277975312</v>
      </c>
      <c r="P465" s="56">
        <v>48.7</v>
      </c>
      <c r="Q465" s="27">
        <v>0.46927475281613262</v>
      </c>
      <c r="R465" s="28">
        <v>0.36254805354215119</v>
      </c>
      <c r="S465" s="29">
        <v>0.16817719364171621</v>
      </c>
      <c r="T465" s="8">
        <v>8.8245273999999999E-2</v>
      </c>
      <c r="U465" s="9">
        <v>1.0295042000000001E-2</v>
      </c>
      <c r="V465" s="9">
        <v>5.196099E-3</v>
      </c>
      <c r="W465" s="9">
        <v>7.3051230000000002E-3</v>
      </c>
      <c r="X465" s="9">
        <v>1.7135041E-2</v>
      </c>
      <c r="Y465" s="9">
        <v>3.7072019999999997E-2</v>
      </c>
      <c r="Z465" s="9">
        <v>1.4631478999999999E-2</v>
      </c>
      <c r="AA465" s="9">
        <v>2.6926752000000002E-2</v>
      </c>
      <c r="AB465" s="9">
        <v>3.0391172000000001E-2</v>
      </c>
      <c r="AC465" s="9">
        <v>5.1464756E-2</v>
      </c>
      <c r="AD465" s="9">
        <v>0.114566372</v>
      </c>
      <c r="AE465" s="9">
        <v>4.8088673999999998E-2</v>
      </c>
      <c r="AF465" s="9">
        <v>6.1832298000000001E-2</v>
      </c>
      <c r="AG465" s="9">
        <v>2.6574052000000001E-2</v>
      </c>
      <c r="AH465" s="9">
        <v>1.5687435999999999E-2</v>
      </c>
      <c r="AI465" s="9">
        <v>0.19347135900000001</v>
      </c>
      <c r="AJ465" s="9">
        <v>3.3665980000000002E-3</v>
      </c>
      <c r="AK465" s="9">
        <v>9.6260559999999995E-2</v>
      </c>
      <c r="AL465" s="9">
        <v>3.6273510000000002E-2</v>
      </c>
      <c r="AM465" s="9">
        <v>5.4743208000000002E-2</v>
      </c>
      <c r="AN465" s="9">
        <v>4.12576E-3</v>
      </c>
      <c r="AO465" s="9">
        <v>8.6322099999999995E-3</v>
      </c>
      <c r="AP465" s="9">
        <v>1.1969707E-2</v>
      </c>
      <c r="AQ465" s="9">
        <v>3.1600656999999997E-2</v>
      </c>
      <c r="AR465" s="10">
        <v>4.1448420000000001E-3</v>
      </c>
    </row>
    <row r="466" spans="1:44" hidden="1" outlineLevel="1" x14ac:dyDescent="0.25">
      <c r="A466" s="52" t="s">
        <v>1086</v>
      </c>
      <c r="B466" s="20" t="str">
        <f>IFERROR(VLOOKUP(LEFT($A466,6),Data!$A:$F,2,FALSE),"")</f>
        <v>БЕ Северо-Запад</v>
      </c>
      <c r="C466" s="4" t="str">
        <f>IFERROR(VLOOKUP(LEFT($A466,6),Data!$A:$F,4,FALSE),"")</f>
        <v>Доктор Столетов</v>
      </c>
      <c r="D466" s="4" t="str">
        <f>IFERROR(VLOOKUP(LEFT($A466,6),Data!$A:$F,5,FALSE),"")</f>
        <v>Стрит</v>
      </c>
      <c r="E466" s="4" t="str">
        <f>IFERROR(VLOOKUP(LEFT($A466,6),Data!$A:$F,8,FALSE),"")</f>
        <v/>
      </c>
      <c r="F466" s="4" t="str">
        <f>IFERROR(VLOOKUP(LEFT($A466,6),Data!$A:$F,7,FALSE),"")</f>
        <v/>
      </c>
      <c r="G466" s="4" t="str">
        <f>IFERROR(VLOOKUP(LEFT($A466,6),Data!$A:$F,6,FALSE),"")</f>
        <v>ОФТ</v>
      </c>
      <c r="H466" s="4" t="str">
        <f>IFERROR(VLOOKUP(LEFT($A466,6),Data!$A:$F,9,FALSE),"")</f>
        <v/>
      </c>
      <c r="I466" s="21" t="str">
        <f>IFERROR(VLOOKUP(LEFT($A466,6),Data!$A:$F,10,FALSE),"")</f>
        <v/>
      </c>
      <c r="J466" s="6" t="str">
        <f>IFERROR(VLOOKUP(LEFT($A466,6),Data!$A:$F,13,FALSE),"")</f>
        <v/>
      </c>
      <c r="K466" s="21" t="str">
        <f>IFERROR(VLOOKUP(LEFT($A466,6),Data!$A:$F,14,FALSE),"")</f>
        <v/>
      </c>
      <c r="L466" s="6">
        <v>1</v>
      </c>
      <c r="M466" s="4">
        <v>70021787.420000002</v>
      </c>
      <c r="N466" s="4">
        <v>154402</v>
      </c>
      <c r="O466" s="4">
        <f t="shared" si="7"/>
        <v>453.50311148819316</v>
      </c>
      <c r="P466" s="56">
        <v>110.17</v>
      </c>
      <c r="Q466" s="27">
        <v>0.52774361519640056</v>
      </c>
      <c r="R466" s="28">
        <v>0.33622152207626832</v>
      </c>
      <c r="S466" s="29">
        <v>0.13603486272733109</v>
      </c>
      <c r="T466" s="8">
        <v>4.6009535999999997E-2</v>
      </c>
      <c r="U466" s="9">
        <v>7.8979749999999998E-3</v>
      </c>
      <c r="V466" s="9">
        <v>6.2629570000000004E-3</v>
      </c>
      <c r="W466" s="9">
        <v>4.2893139999999998E-3</v>
      </c>
      <c r="X466" s="9">
        <v>1.1589879000000001E-2</v>
      </c>
      <c r="Y466" s="9">
        <v>3.0576954999999999E-2</v>
      </c>
      <c r="Z466" s="9">
        <v>1.0629189000000001E-2</v>
      </c>
      <c r="AA466" s="9">
        <v>3.4503409999999998E-2</v>
      </c>
      <c r="AB466" s="9">
        <v>3.8208598000000003E-2</v>
      </c>
      <c r="AC466" s="9">
        <v>4.1178450999999998E-2</v>
      </c>
      <c r="AD466" s="9">
        <v>0.104593308</v>
      </c>
      <c r="AE466" s="9">
        <v>4.5350090000000003E-2</v>
      </c>
      <c r="AF466" s="9">
        <v>5.9687830999999997E-2</v>
      </c>
      <c r="AG466" s="9">
        <v>2.3070396E-2</v>
      </c>
      <c r="AH466" s="9">
        <v>1.6482818E-2</v>
      </c>
      <c r="AI466" s="9">
        <v>0.16071564299999999</v>
      </c>
      <c r="AJ466" s="9">
        <v>4.2804990000000001E-3</v>
      </c>
      <c r="AK466" s="9">
        <v>8.7011304999999997E-2</v>
      </c>
      <c r="AL466" s="9">
        <v>8.7792910000000002E-2</v>
      </c>
      <c r="AM466" s="9">
        <v>0.107894974</v>
      </c>
      <c r="AN466" s="9">
        <v>7.5511570000000002E-3</v>
      </c>
      <c r="AO466" s="9">
        <v>4.290004E-3</v>
      </c>
      <c r="AP466" s="9">
        <v>1.1633666000000001E-2</v>
      </c>
      <c r="AQ466" s="9">
        <v>3.6809968999999998E-2</v>
      </c>
      <c r="AR466" s="10">
        <v>1.1689167E-2</v>
      </c>
    </row>
    <row r="467" spans="1:44" hidden="1" outlineLevel="1" x14ac:dyDescent="0.25">
      <c r="A467" s="52" t="s">
        <v>1098</v>
      </c>
      <c r="B467" s="20" t="str">
        <f>IFERROR(VLOOKUP(LEFT($A467,6),Data!$A:$F,2,FALSE),"")</f>
        <v>БЕ Северо-Запад</v>
      </c>
      <c r="C467" s="4" t="str">
        <f>IFERROR(VLOOKUP(LEFT($A467,6),Data!$A:$F,4,FALSE),"")</f>
        <v>Доктор Столетов</v>
      </c>
      <c r="D467" s="4" t="str">
        <f>IFERROR(VLOOKUP(LEFT($A467,6),Data!$A:$F,5,FALSE),"")</f>
        <v>Продуктовик</v>
      </c>
      <c r="E467" s="4" t="str">
        <f>IFERROR(VLOOKUP(LEFT($A467,6),Data!$A:$F,8,FALSE),"")</f>
        <v/>
      </c>
      <c r="F467" s="4" t="str">
        <f>IFERROR(VLOOKUP(LEFT($A467,6),Data!$A:$F,7,FALSE),"")</f>
        <v/>
      </c>
      <c r="G467" s="4" t="str">
        <f>IFERROR(VLOOKUP(LEFT($A467,6),Data!$A:$F,6,FALSE),"")</f>
        <v>ОФТ</v>
      </c>
      <c r="H467" s="4" t="str">
        <f>IFERROR(VLOOKUP(LEFT($A467,6),Data!$A:$F,9,FALSE),"")</f>
        <v/>
      </c>
      <c r="I467" s="21" t="str">
        <f>IFERROR(VLOOKUP(LEFT($A467,6),Data!$A:$F,10,FALSE),"")</f>
        <v/>
      </c>
      <c r="J467" s="6" t="str">
        <f>IFERROR(VLOOKUP(LEFT($A467,6),Data!$A:$F,13,FALSE),"")</f>
        <v/>
      </c>
      <c r="K467" s="21" t="str">
        <f>IFERROR(VLOOKUP(LEFT($A467,6),Data!$A:$F,14,FALSE),"")</f>
        <v/>
      </c>
      <c r="L467" s="6">
        <v>1</v>
      </c>
      <c r="M467" s="4">
        <v>50493204.759999998</v>
      </c>
      <c r="N467" s="4">
        <v>138862</v>
      </c>
      <c r="O467" s="4">
        <f t="shared" si="7"/>
        <v>363.62147138886087</v>
      </c>
      <c r="P467" s="56">
        <v>73.599999999999994</v>
      </c>
      <c r="Q467" s="27">
        <v>0.41733738480417942</v>
      </c>
      <c r="R467" s="28">
        <v>0.37082786578528337</v>
      </c>
      <c r="S467" s="29">
        <v>0.21183474941053729</v>
      </c>
      <c r="T467" s="8">
        <v>7.6549026000000006E-2</v>
      </c>
      <c r="U467" s="9">
        <v>9.3359040000000008E-3</v>
      </c>
      <c r="V467" s="9">
        <v>5.1345899999999996E-3</v>
      </c>
      <c r="W467" s="9">
        <v>8.6865139999999993E-3</v>
      </c>
      <c r="X467" s="9">
        <v>1.3279706E-2</v>
      </c>
      <c r="Y467" s="9">
        <v>3.4696433999999998E-2</v>
      </c>
      <c r="Z467" s="9">
        <v>1.2426414E-2</v>
      </c>
      <c r="AA467" s="9">
        <v>3.0254175000000001E-2</v>
      </c>
      <c r="AB467" s="9">
        <v>3.3680039000000002E-2</v>
      </c>
      <c r="AC467" s="9">
        <v>4.4576719000000001E-2</v>
      </c>
      <c r="AD467" s="9">
        <v>0.117499066</v>
      </c>
      <c r="AE467" s="9">
        <v>5.5539891000000001E-2</v>
      </c>
      <c r="AF467" s="9">
        <v>6.1240941E-2</v>
      </c>
      <c r="AG467" s="9">
        <v>2.1680972999999999E-2</v>
      </c>
      <c r="AH467" s="9">
        <v>1.7643314E-2</v>
      </c>
      <c r="AI467" s="9">
        <v>0.21826942499999999</v>
      </c>
      <c r="AJ467" s="9">
        <v>2.911552E-3</v>
      </c>
      <c r="AK467" s="9">
        <v>0.100333161</v>
      </c>
      <c r="AL467" s="9">
        <v>1.7971009999999999E-2</v>
      </c>
      <c r="AM467" s="9">
        <v>4.9783101000000003E-2</v>
      </c>
      <c r="AN467" s="9">
        <v>4.807525E-3</v>
      </c>
      <c r="AO467" s="9">
        <v>1.2315293999999999E-2</v>
      </c>
      <c r="AP467" s="9">
        <v>1.2033907999999999E-2</v>
      </c>
      <c r="AQ467" s="9">
        <v>3.3617627999999997E-2</v>
      </c>
      <c r="AR467" s="10">
        <v>5.7336870000000003E-3</v>
      </c>
    </row>
    <row r="468" spans="1:44" hidden="1" outlineLevel="1" x14ac:dyDescent="0.25">
      <c r="A468" s="52" t="s">
        <v>1112</v>
      </c>
      <c r="B468" s="20" t="str">
        <f>IFERROR(VLOOKUP(LEFT($A468,6),Data!$A:$F,2,FALSE),"")</f>
        <v>БЕ Северо-Запад</v>
      </c>
      <c r="C468" s="4" t="str">
        <f>IFERROR(VLOOKUP(LEFT($A468,6),Data!$A:$F,4,FALSE),"")</f>
        <v>Первая Помощь</v>
      </c>
      <c r="D468" s="4" t="str">
        <f>IFERROR(VLOOKUP(LEFT($A468,6),Data!$A:$F,5,FALSE),"")</f>
        <v>ТЦ</v>
      </c>
      <c r="E468" s="4" t="str">
        <f>IFERROR(VLOOKUP(LEFT($A468,6),Data!$A:$F,8,FALSE),"")</f>
        <v/>
      </c>
      <c r="F468" s="4" t="str">
        <f>IFERROR(VLOOKUP(LEFT($A468,6),Data!$A:$F,7,FALSE),"")</f>
        <v/>
      </c>
      <c r="G468" s="4" t="str">
        <f>IFERROR(VLOOKUP(LEFT($A468,6),Data!$A:$F,6,FALSE),"")</f>
        <v>ЗФТ</v>
      </c>
      <c r="H468" s="4" t="str">
        <f>IFERROR(VLOOKUP(LEFT($A468,6),Data!$A:$F,9,FALSE),"")</f>
        <v/>
      </c>
      <c r="I468" s="21" t="str">
        <f>IFERROR(VLOOKUP(LEFT($A468,6),Data!$A:$F,10,FALSE),"")</f>
        <v/>
      </c>
      <c r="J468" s="6" t="str">
        <f>IFERROR(VLOOKUP(LEFT($A468,6),Data!$A:$F,13,FALSE),"")</f>
        <v/>
      </c>
      <c r="K468" s="21" t="str">
        <f>IFERROR(VLOOKUP(LEFT($A468,6),Data!$A:$F,14,FALSE),"")</f>
        <v/>
      </c>
      <c r="L468" s="6">
        <v>1</v>
      </c>
      <c r="M468" s="4">
        <v>29338796.149999999</v>
      </c>
      <c r="N468" s="4">
        <v>87390</v>
      </c>
      <c r="O468" s="4">
        <f t="shared" si="7"/>
        <v>335.7225786703284</v>
      </c>
      <c r="P468" s="56">
        <v>55.1</v>
      </c>
      <c r="Q468" s="27">
        <v>0.41978446089103288</v>
      </c>
      <c r="R468" s="28">
        <v>0.37407085291564768</v>
      </c>
      <c r="S468" s="29">
        <v>0.20614468619331941</v>
      </c>
      <c r="T468" s="8">
        <v>6.7088991000000001E-2</v>
      </c>
      <c r="U468" s="9">
        <v>1.0018295999999999E-2</v>
      </c>
      <c r="V468" s="9">
        <v>3.7386979999999999E-3</v>
      </c>
      <c r="W468" s="9">
        <v>7.3140289999999997E-3</v>
      </c>
      <c r="X468" s="9">
        <v>1.6528517999999999E-2</v>
      </c>
      <c r="Y468" s="9">
        <v>4.1546379000000001E-2</v>
      </c>
      <c r="Z468" s="9">
        <v>1.0218222000000001E-2</v>
      </c>
      <c r="AA468" s="9">
        <v>3.0967926E-2</v>
      </c>
      <c r="AB468" s="9">
        <v>3.9337704000000001E-2</v>
      </c>
      <c r="AC468" s="9">
        <v>5.3158802999999998E-2</v>
      </c>
      <c r="AD468" s="9">
        <v>0.111904447</v>
      </c>
      <c r="AE468" s="9">
        <v>6.2604194000000002E-2</v>
      </c>
      <c r="AF468" s="9">
        <v>6.2741827E-2</v>
      </c>
      <c r="AG468" s="9">
        <v>2.4993352999999999E-2</v>
      </c>
      <c r="AH468" s="9">
        <v>1.6203215999999999E-2</v>
      </c>
      <c r="AI468" s="9">
        <v>0.22615348699999999</v>
      </c>
      <c r="AJ468" s="9">
        <v>3.7749179999999999E-3</v>
      </c>
      <c r="AK468" s="9">
        <v>6.0409770000000002E-2</v>
      </c>
      <c r="AL468" s="9">
        <v>3.1967618000000003E-2</v>
      </c>
      <c r="AM468" s="9">
        <v>5.3400784999999999E-2</v>
      </c>
      <c r="AN468" s="9">
        <v>3.8806829999999998E-3</v>
      </c>
      <c r="AO468" s="9">
        <v>7.8350120000000006E-3</v>
      </c>
      <c r="AP468" s="9">
        <v>8.5771049999999998E-3</v>
      </c>
      <c r="AQ468" s="9">
        <v>4.1043483999999998E-2</v>
      </c>
      <c r="AR468" s="10">
        <v>4.5925369999999998E-3</v>
      </c>
    </row>
    <row r="469" spans="1:44" hidden="1" outlineLevel="1" x14ac:dyDescent="0.25">
      <c r="A469" s="52" t="s">
        <v>1114</v>
      </c>
      <c r="B469" s="20" t="str">
        <f>IFERROR(VLOOKUP(LEFT($A469,6),Data!$A:$F,2,FALSE),"")</f>
        <v>БЕ Северо-Запад</v>
      </c>
      <c r="C469" s="4" t="str">
        <f>IFERROR(VLOOKUP(LEFT($A469,6),Data!$A:$F,4,FALSE),"")</f>
        <v>Доктор Столетов</v>
      </c>
      <c r="D469" s="4" t="str">
        <f>IFERROR(VLOOKUP(LEFT($A469,6),Data!$A:$F,5,FALSE),"")</f>
        <v>Продуктовик</v>
      </c>
      <c r="E469" s="4" t="str">
        <f>IFERROR(VLOOKUP(LEFT($A469,6),Data!$A:$F,8,FALSE),"")</f>
        <v/>
      </c>
      <c r="F469" s="4" t="str">
        <f>IFERROR(VLOOKUP(LEFT($A469,6),Data!$A:$F,7,FALSE),"")</f>
        <v/>
      </c>
      <c r="G469" s="4" t="str">
        <f>IFERROR(VLOOKUP(LEFT($A469,6),Data!$A:$F,6,FALSE),"")</f>
        <v>ОФТ</v>
      </c>
      <c r="H469" s="4" t="str">
        <f>IFERROR(VLOOKUP(LEFT($A469,6),Data!$A:$F,9,FALSE),"")</f>
        <v/>
      </c>
      <c r="I469" s="21" t="str">
        <f>IFERROR(VLOOKUP(LEFT($A469,6),Data!$A:$F,10,FALSE),"")</f>
        <v/>
      </c>
      <c r="J469" s="6" t="str">
        <f>IFERROR(VLOOKUP(LEFT($A469,6),Data!$A:$F,13,FALSE),"")</f>
        <v/>
      </c>
      <c r="K469" s="21" t="str">
        <f>IFERROR(VLOOKUP(LEFT($A469,6),Data!$A:$F,14,FALSE),"")</f>
        <v/>
      </c>
      <c r="L469" s="6">
        <v>1</v>
      </c>
      <c r="M469" s="4">
        <v>62840852.170000002</v>
      </c>
      <c r="N469" s="4">
        <v>140848</v>
      </c>
      <c r="O469" s="4">
        <f t="shared" si="7"/>
        <v>446.16077026297853</v>
      </c>
      <c r="P469" s="56">
        <v>51</v>
      </c>
      <c r="Q469" s="27">
        <v>0.49396200845234789</v>
      </c>
      <c r="R469" s="28">
        <v>0.34481738707080722</v>
      </c>
      <c r="S469" s="29">
        <v>0.161220604476845</v>
      </c>
      <c r="T469" s="8">
        <v>7.2852616999999995E-2</v>
      </c>
      <c r="U469" s="9">
        <v>9.8702240000000004E-3</v>
      </c>
      <c r="V469" s="9">
        <v>4.820909E-3</v>
      </c>
      <c r="W469" s="9">
        <v>6.9945010000000002E-3</v>
      </c>
      <c r="X469" s="9">
        <v>1.4264426E-2</v>
      </c>
      <c r="Y469" s="9">
        <v>3.4276189999999998E-2</v>
      </c>
      <c r="Z469" s="9">
        <v>1.3918125999999999E-2</v>
      </c>
      <c r="AA469" s="9">
        <v>2.8160197000000001E-2</v>
      </c>
      <c r="AB469" s="9">
        <v>3.3513649E-2</v>
      </c>
      <c r="AC469" s="9">
        <v>4.4775306000000001E-2</v>
      </c>
      <c r="AD469" s="9">
        <v>0.114417399</v>
      </c>
      <c r="AE469" s="9">
        <v>4.6884805000000002E-2</v>
      </c>
      <c r="AF469" s="9">
        <v>5.9856851000000003E-2</v>
      </c>
      <c r="AG469" s="9">
        <v>2.5053367999999999E-2</v>
      </c>
      <c r="AH469" s="9">
        <v>1.7181328999999999E-2</v>
      </c>
      <c r="AI469" s="9">
        <v>0.19526708100000001</v>
      </c>
      <c r="AJ469" s="9">
        <v>3.0596949999999999E-3</v>
      </c>
      <c r="AK469" s="9">
        <v>0.105887911</v>
      </c>
      <c r="AL469" s="9">
        <v>4.8802760000000001E-2</v>
      </c>
      <c r="AM469" s="9">
        <v>5.5727566999999999E-2</v>
      </c>
      <c r="AN469" s="9">
        <v>6.1462019999999999E-3</v>
      </c>
      <c r="AO469" s="9">
        <v>8.777455E-3</v>
      </c>
      <c r="AP469" s="9">
        <v>1.2629398999999999E-2</v>
      </c>
      <c r="AQ469" s="9">
        <v>3.0690531E-2</v>
      </c>
      <c r="AR469" s="10">
        <v>6.1715040000000004E-3</v>
      </c>
    </row>
    <row r="470" spans="1:44" hidden="1" outlineLevel="1" x14ac:dyDescent="0.25">
      <c r="A470" s="52" t="s">
        <v>1120</v>
      </c>
      <c r="B470" s="20" t="str">
        <f>IFERROR(VLOOKUP(LEFT($A470,6),Data!$A:$F,2,FALSE),"")</f>
        <v>БЕ Северо-Запад</v>
      </c>
      <c r="C470" s="4" t="str">
        <f>IFERROR(VLOOKUP(LEFT($A470,6),Data!$A:$F,4,FALSE),"")</f>
        <v>Доктор Столетов</v>
      </c>
      <c r="D470" s="4" t="str">
        <f>IFERROR(VLOOKUP(LEFT($A470,6),Data!$A:$F,5,FALSE),"")</f>
        <v>Продуктовик</v>
      </c>
      <c r="E470" s="4" t="str">
        <f>IFERROR(VLOOKUP(LEFT($A470,6),Data!$A:$F,8,FALSE),"")</f>
        <v/>
      </c>
      <c r="F470" s="4" t="str">
        <f>IFERROR(VLOOKUP(LEFT($A470,6),Data!$A:$F,7,FALSE),"")</f>
        <v/>
      </c>
      <c r="G470" s="4" t="str">
        <f>IFERROR(VLOOKUP(LEFT($A470,6),Data!$A:$F,6,FALSE),"")</f>
        <v>ОФТ</v>
      </c>
      <c r="H470" s="4" t="str">
        <f>IFERROR(VLOOKUP(LEFT($A470,6),Data!$A:$F,9,FALSE),"")</f>
        <v/>
      </c>
      <c r="I470" s="21" t="str">
        <f>IFERROR(VLOOKUP(LEFT($A470,6),Data!$A:$F,10,FALSE),"")</f>
        <v/>
      </c>
      <c r="J470" s="6" t="str">
        <f>IFERROR(VLOOKUP(LEFT($A470,6),Data!$A:$F,13,FALSE),"")</f>
        <v/>
      </c>
      <c r="K470" s="21" t="str">
        <f>IFERROR(VLOOKUP(LEFT($A470,6),Data!$A:$F,14,FALSE),"")</f>
        <v/>
      </c>
      <c r="L470" s="6">
        <v>1</v>
      </c>
      <c r="M470" s="4">
        <v>44136819.530000001</v>
      </c>
      <c r="N470" s="4">
        <v>99486</v>
      </c>
      <c r="O470" s="4">
        <f t="shared" si="7"/>
        <v>443.64854884104295</v>
      </c>
      <c r="P470" s="56">
        <v>43</v>
      </c>
      <c r="Q470" s="27">
        <v>0.49461596018616982</v>
      </c>
      <c r="R470" s="28">
        <v>0.33896335868320848</v>
      </c>
      <c r="S470" s="29">
        <v>0.16642068113062181</v>
      </c>
      <c r="T470" s="8">
        <v>7.9309211000000004E-2</v>
      </c>
      <c r="U470" s="9">
        <v>1.0509193999999999E-2</v>
      </c>
      <c r="V470" s="9">
        <v>4.7747349999999996E-3</v>
      </c>
      <c r="W470" s="9">
        <v>6.5849430000000002E-3</v>
      </c>
      <c r="X470" s="9">
        <v>1.3224042E-2</v>
      </c>
      <c r="Y470" s="9">
        <v>3.7867904000000001E-2</v>
      </c>
      <c r="Z470" s="9">
        <v>1.2962339E-2</v>
      </c>
      <c r="AA470" s="9">
        <v>3.6360597000000001E-2</v>
      </c>
      <c r="AB470" s="9">
        <v>3.1583710000000001E-2</v>
      </c>
      <c r="AC470" s="9">
        <v>4.3180890999999999E-2</v>
      </c>
      <c r="AD470" s="9">
        <v>0.126696533</v>
      </c>
      <c r="AE470" s="9">
        <v>5.7123304999999999E-2</v>
      </c>
      <c r="AF470" s="9">
        <v>6.3098143999999995E-2</v>
      </c>
      <c r="AG470" s="9">
        <v>2.2315523E-2</v>
      </c>
      <c r="AH470" s="9">
        <v>1.7317625999999999E-2</v>
      </c>
      <c r="AI470" s="9">
        <v>0.21087724799999999</v>
      </c>
      <c r="AJ470" s="9">
        <v>4.7180729999999997E-3</v>
      </c>
      <c r="AK470" s="9">
        <v>8.8981341000000005E-2</v>
      </c>
      <c r="AL470" s="9">
        <v>3.2835354999999997E-2</v>
      </c>
      <c r="AM470" s="9">
        <v>4.5657793000000002E-2</v>
      </c>
      <c r="AN470" s="9">
        <v>3.8787719999999999E-3</v>
      </c>
      <c r="AO470" s="9">
        <v>4.547059E-3</v>
      </c>
      <c r="AP470" s="9">
        <v>1.2837240999999999E-2</v>
      </c>
      <c r="AQ470" s="9">
        <v>2.7967328999999999E-2</v>
      </c>
      <c r="AR470" s="10">
        <v>4.7910920000000003E-3</v>
      </c>
    </row>
    <row r="471" spans="1:44" hidden="1" outlineLevel="1" x14ac:dyDescent="0.25">
      <c r="A471" s="52" t="s">
        <v>1124</v>
      </c>
      <c r="B471" s="20" t="str">
        <f>IFERROR(VLOOKUP(LEFT($A471,6),Data!$A:$F,2,FALSE),"")</f>
        <v>БЕ Северо-Запад</v>
      </c>
      <c r="C471" s="4" t="str">
        <f>IFERROR(VLOOKUP(LEFT($A471,6),Data!$A:$F,4,FALSE),"")</f>
        <v>Первая Помощь</v>
      </c>
      <c r="D471" s="4" t="str">
        <f>IFERROR(VLOOKUP(LEFT($A471,6),Data!$A:$F,5,FALSE),"")</f>
        <v>ТЦ</v>
      </c>
      <c r="E471" s="4" t="str">
        <f>IFERROR(VLOOKUP(LEFT($A471,6),Data!$A:$F,8,FALSE),"")</f>
        <v/>
      </c>
      <c r="F471" s="4" t="str">
        <f>IFERROR(VLOOKUP(LEFT($A471,6),Data!$A:$F,7,FALSE),"")</f>
        <v/>
      </c>
      <c r="G471" s="4" t="str">
        <f>IFERROR(VLOOKUP(LEFT($A471,6),Data!$A:$F,6,FALSE),"")</f>
        <v>ЗФТ</v>
      </c>
      <c r="H471" s="4" t="str">
        <f>IFERROR(VLOOKUP(LEFT($A471,6),Data!$A:$F,9,FALSE),"")</f>
        <v/>
      </c>
      <c r="I471" s="21" t="str">
        <f>IFERROR(VLOOKUP(LEFT($A471,6),Data!$A:$F,10,FALSE),"")</f>
        <v/>
      </c>
      <c r="J471" s="6" t="str">
        <f>IFERROR(VLOOKUP(LEFT($A471,6),Data!$A:$F,13,FALSE),"")</f>
        <v/>
      </c>
      <c r="K471" s="21" t="str">
        <f>IFERROR(VLOOKUP(LEFT($A471,6),Data!$A:$F,14,FALSE),"")</f>
        <v/>
      </c>
      <c r="L471" s="6">
        <v>1</v>
      </c>
      <c r="M471" s="4">
        <v>43384508.420000002</v>
      </c>
      <c r="N471" s="4">
        <v>112307</v>
      </c>
      <c r="O471" s="4">
        <f t="shared" si="7"/>
        <v>386.30279875697863</v>
      </c>
      <c r="P471" s="56">
        <v>35.700000000000003</v>
      </c>
      <c r="Q471" s="27">
        <v>0.44349328211769651</v>
      </c>
      <c r="R471" s="28">
        <v>0.37764433430974231</v>
      </c>
      <c r="S471" s="29">
        <v>0.17886238357256121</v>
      </c>
      <c r="T471" s="8">
        <v>7.7483315999999997E-2</v>
      </c>
      <c r="U471" s="9">
        <v>1.1000749000000001E-2</v>
      </c>
      <c r="V471" s="9">
        <v>9.2316859999999994E-3</v>
      </c>
      <c r="W471" s="9">
        <v>9.5788350000000008E-3</v>
      </c>
      <c r="X471" s="9">
        <v>2.0030499E-2</v>
      </c>
      <c r="Y471" s="9">
        <v>3.4607919000000001E-2</v>
      </c>
      <c r="Z471" s="9">
        <v>1.3004566E-2</v>
      </c>
      <c r="AA471" s="9">
        <v>3.2568617000000001E-2</v>
      </c>
      <c r="AB471" s="9">
        <v>4.2702529000000003E-2</v>
      </c>
      <c r="AC471" s="9">
        <v>4.7795962999999997E-2</v>
      </c>
      <c r="AD471" s="9">
        <v>0.11647281</v>
      </c>
      <c r="AE471" s="9">
        <v>4.6882553E-2</v>
      </c>
      <c r="AF471" s="9">
        <v>6.1455661000000002E-2</v>
      </c>
      <c r="AG471" s="9">
        <v>3.8848054E-2</v>
      </c>
      <c r="AH471" s="9">
        <v>2.0489281000000002E-2</v>
      </c>
      <c r="AI471" s="9">
        <v>0.25731100800000001</v>
      </c>
      <c r="AJ471" s="9">
        <v>5.1339599999999999E-3</v>
      </c>
      <c r="AK471" s="9">
        <v>8.0754445999999994E-2</v>
      </c>
      <c r="AL471" s="9">
        <v>3.6859399999999997E-4</v>
      </c>
      <c r="AM471" s="9">
        <v>2.6670221000000001E-2</v>
      </c>
      <c r="AN471" s="9">
        <v>3.2351739999999999E-3</v>
      </c>
      <c r="AO471" s="9">
        <v>5.8639749999999996E-3</v>
      </c>
      <c r="AP471" s="9">
        <v>9.3092939999999992E-3</v>
      </c>
      <c r="AQ471" s="9">
        <v>2.5799155000000001E-2</v>
      </c>
      <c r="AR471" s="10">
        <v>3.401135E-3</v>
      </c>
    </row>
    <row r="472" spans="1:44" hidden="1" outlineLevel="1" x14ac:dyDescent="0.25">
      <c r="A472" s="52" t="s">
        <v>1126</v>
      </c>
      <c r="B472" s="20" t="str">
        <f>IFERROR(VLOOKUP(LEFT($A472,6),Data!$A:$F,2,FALSE),"")</f>
        <v>БЕ Северо-Запад</v>
      </c>
      <c r="C472" s="4" t="str">
        <f>IFERROR(VLOOKUP(LEFT($A472,6),Data!$A:$F,4,FALSE),"")</f>
        <v>Первая Помощь</v>
      </c>
      <c r="D472" s="4" t="str">
        <f>IFERROR(VLOOKUP(LEFT($A472,6),Data!$A:$F,5,FALSE),"")</f>
        <v>Стрит</v>
      </c>
      <c r="E472" s="4" t="str">
        <f>IFERROR(VLOOKUP(LEFT($A472,6),Data!$A:$F,8,FALSE),"")</f>
        <v/>
      </c>
      <c r="F472" s="4" t="str">
        <f>IFERROR(VLOOKUP(LEFT($A472,6),Data!$A:$F,7,FALSE),"")</f>
        <v/>
      </c>
      <c r="G472" s="4" t="str">
        <f>IFERROR(VLOOKUP(LEFT($A472,6),Data!$A:$F,6,FALSE),"")</f>
        <v>ОФТ</v>
      </c>
      <c r="H472" s="4" t="str">
        <f>IFERROR(VLOOKUP(LEFT($A472,6),Data!$A:$F,9,FALSE),"")</f>
        <v/>
      </c>
      <c r="I472" s="21" t="str">
        <f>IFERROR(VLOOKUP(LEFT($A472,6),Data!$A:$F,10,FALSE),"")</f>
        <v/>
      </c>
      <c r="J472" s="6" t="str">
        <f>IFERROR(VLOOKUP(LEFT($A472,6),Data!$A:$F,13,FALSE),"")</f>
        <v/>
      </c>
      <c r="K472" s="21" t="str">
        <f>IFERROR(VLOOKUP(LEFT($A472,6),Data!$A:$F,14,FALSE),"")</f>
        <v/>
      </c>
      <c r="L472" s="6">
        <v>1</v>
      </c>
      <c r="M472" s="4">
        <v>30557281.59</v>
      </c>
      <c r="N472" s="4">
        <v>84604</v>
      </c>
      <c r="O472" s="4">
        <f t="shared" si="7"/>
        <v>361.18010484137864</v>
      </c>
      <c r="P472" s="56">
        <v>76.7</v>
      </c>
      <c r="Q472" s="27">
        <v>0.43148104651024782</v>
      </c>
      <c r="R472" s="28">
        <v>0.37305324668052958</v>
      </c>
      <c r="S472" s="29">
        <v>0.19546570680922259</v>
      </c>
      <c r="T472" s="8">
        <v>7.6625200000000004E-2</v>
      </c>
      <c r="U472" s="9">
        <v>8.2753400000000008E-3</v>
      </c>
      <c r="V472" s="9">
        <v>4.6755249999999998E-3</v>
      </c>
      <c r="W472" s="9">
        <v>6.5611530000000001E-3</v>
      </c>
      <c r="X472" s="9">
        <v>1.5782279E-2</v>
      </c>
      <c r="Y472" s="9">
        <v>4.1966217E-2</v>
      </c>
      <c r="Z472" s="9">
        <v>1.3431449E-2</v>
      </c>
      <c r="AA472" s="9">
        <v>3.1722948000000001E-2</v>
      </c>
      <c r="AB472" s="9">
        <v>3.9641515000000002E-2</v>
      </c>
      <c r="AC472" s="9">
        <v>5.0311797999999998E-2</v>
      </c>
      <c r="AD472" s="9">
        <v>0.118188026</v>
      </c>
      <c r="AE472" s="9">
        <v>5.4899098E-2</v>
      </c>
      <c r="AF472" s="9">
        <v>6.2181285000000003E-2</v>
      </c>
      <c r="AG472" s="9">
        <v>2.6143796E-2</v>
      </c>
      <c r="AH472" s="9">
        <v>1.6231096E-2</v>
      </c>
      <c r="AI472" s="9">
        <v>0.21685707100000001</v>
      </c>
      <c r="AJ472" s="9">
        <v>3.953486E-3</v>
      </c>
      <c r="AK472" s="9">
        <v>7.5740445000000003E-2</v>
      </c>
      <c r="AL472" s="9">
        <v>1.4376142999999999E-2</v>
      </c>
      <c r="AM472" s="9">
        <v>5.1413344E-2</v>
      </c>
      <c r="AN472" s="9">
        <v>4.1326790000000002E-3</v>
      </c>
      <c r="AO472" s="9">
        <v>1.0708933E-2</v>
      </c>
      <c r="AP472" s="9">
        <v>1.4354379E-2</v>
      </c>
      <c r="AQ472" s="9">
        <v>3.5187996999999999E-2</v>
      </c>
      <c r="AR472" s="10">
        <v>6.6387979999999996E-3</v>
      </c>
    </row>
    <row r="473" spans="1:44" hidden="1" outlineLevel="1" x14ac:dyDescent="0.25">
      <c r="A473" s="52" t="s">
        <v>1140</v>
      </c>
      <c r="B473" s="20" t="str">
        <f>IFERROR(VLOOKUP(LEFT($A473,6),Data!$A:$F,2,FALSE),"")</f>
        <v>БЕ Северо-Запад</v>
      </c>
      <c r="C473" s="4" t="str">
        <f>IFERROR(VLOOKUP(LEFT($A473,6),Data!$A:$F,4,FALSE),"")</f>
        <v>Доктор Столетов</v>
      </c>
      <c r="D473" s="4" t="str">
        <f>IFERROR(VLOOKUP(LEFT($A473,6),Data!$A:$F,5,FALSE),"")</f>
        <v>Продуктовик</v>
      </c>
      <c r="E473" s="4" t="str">
        <f>IFERROR(VLOOKUP(LEFT($A473,6),Data!$A:$F,8,FALSE),"")</f>
        <v/>
      </c>
      <c r="F473" s="4" t="str">
        <f>IFERROR(VLOOKUP(LEFT($A473,6),Data!$A:$F,7,FALSE),"")</f>
        <v/>
      </c>
      <c r="G473" s="4" t="str">
        <f>IFERROR(VLOOKUP(LEFT($A473,6),Data!$A:$F,6,FALSE),"")</f>
        <v>ОФТ</v>
      </c>
      <c r="H473" s="4" t="str">
        <f>IFERROR(VLOOKUP(LEFT($A473,6),Data!$A:$F,9,FALSE),"")</f>
        <v/>
      </c>
      <c r="I473" s="21" t="str">
        <f>IFERROR(VLOOKUP(LEFT($A473,6),Data!$A:$F,10,FALSE),"")</f>
        <v/>
      </c>
      <c r="J473" s="6" t="str">
        <f>IFERROR(VLOOKUP(LEFT($A473,6),Data!$A:$F,13,FALSE),"")</f>
        <v/>
      </c>
      <c r="K473" s="21" t="str">
        <f>IFERROR(VLOOKUP(LEFT($A473,6),Data!$A:$F,14,FALSE),"")</f>
        <v/>
      </c>
      <c r="L473" s="6">
        <v>1</v>
      </c>
      <c r="M473" s="4">
        <v>31500251.510000002</v>
      </c>
      <c r="N473" s="4">
        <v>75257</v>
      </c>
      <c r="O473" s="4">
        <f t="shared" si="7"/>
        <v>418.56905683192264</v>
      </c>
      <c r="P473" s="56">
        <v>70</v>
      </c>
      <c r="Q473" s="27">
        <v>0.47584097849452128</v>
      </c>
      <c r="R473" s="28">
        <v>0.35307949327494392</v>
      </c>
      <c r="S473" s="29">
        <v>0.17107952823053479</v>
      </c>
      <c r="T473" s="8">
        <v>7.8058211000000002E-2</v>
      </c>
      <c r="U473" s="9">
        <v>1.1876815000000001E-2</v>
      </c>
      <c r="V473" s="9">
        <v>5.6433020000000002E-3</v>
      </c>
      <c r="W473" s="9">
        <v>9.4469020000000001E-3</v>
      </c>
      <c r="X473" s="9">
        <v>1.5180615999999999E-2</v>
      </c>
      <c r="Y473" s="9">
        <v>3.7502278999999999E-2</v>
      </c>
      <c r="Z473" s="9">
        <v>1.3336175E-2</v>
      </c>
      <c r="AA473" s="9">
        <v>3.7791090999999999E-2</v>
      </c>
      <c r="AB473" s="9">
        <v>3.3559036E-2</v>
      </c>
      <c r="AC473" s="9">
        <v>4.0847147E-2</v>
      </c>
      <c r="AD473" s="9">
        <v>0.12528787599999999</v>
      </c>
      <c r="AE473" s="9">
        <v>5.3209731000000003E-2</v>
      </c>
      <c r="AF473" s="9">
        <v>6.2266053000000002E-2</v>
      </c>
      <c r="AG473" s="9">
        <v>2.5114449E-2</v>
      </c>
      <c r="AH473" s="9">
        <v>1.6182496000000001E-2</v>
      </c>
      <c r="AI473" s="9">
        <v>0.22111446500000001</v>
      </c>
      <c r="AJ473" s="9">
        <v>4.2696569999999996E-3</v>
      </c>
      <c r="AK473" s="9">
        <v>9.4857511000000005E-2</v>
      </c>
      <c r="AL473" s="9">
        <v>2.3620585999999999E-2</v>
      </c>
      <c r="AM473" s="9">
        <v>3.7302441999999998E-2</v>
      </c>
      <c r="AN473" s="9">
        <v>3.0580910000000002E-3</v>
      </c>
      <c r="AO473" s="9">
        <v>5.9931359999999996E-3</v>
      </c>
      <c r="AP473" s="9">
        <v>1.4385662E-2</v>
      </c>
      <c r="AQ473" s="9">
        <v>2.5573555000000001E-2</v>
      </c>
      <c r="AR473" s="10">
        <v>4.5227139999999997E-3</v>
      </c>
    </row>
    <row r="474" spans="1:44" hidden="1" outlineLevel="1" x14ac:dyDescent="0.25">
      <c r="A474" s="52" t="s">
        <v>1148</v>
      </c>
      <c r="B474" s="20" t="str">
        <f>IFERROR(VLOOKUP(LEFT($A474,6),Data!$A:$F,2,FALSE),"")</f>
        <v>БЕ Северо-Запад</v>
      </c>
      <c r="C474" s="4" t="str">
        <f>IFERROR(VLOOKUP(LEFT($A474,6),Data!$A:$F,4,FALSE),"")</f>
        <v>Доктор Столетов</v>
      </c>
      <c r="D474" s="4" t="str">
        <f>IFERROR(VLOOKUP(LEFT($A474,6),Data!$A:$F,5,FALSE),"")</f>
        <v>ТЦ</v>
      </c>
      <c r="E474" s="4" t="str">
        <f>IFERROR(VLOOKUP(LEFT($A474,6),Data!$A:$F,8,FALSE),"")</f>
        <v/>
      </c>
      <c r="F474" s="4" t="str">
        <f>IFERROR(VLOOKUP(LEFT($A474,6),Data!$A:$F,7,FALSE),"")</f>
        <v/>
      </c>
      <c r="G474" s="4" t="str">
        <f>IFERROR(VLOOKUP(LEFT($A474,6),Data!$A:$F,6,FALSE),"")</f>
        <v>ОФТ</v>
      </c>
      <c r="H474" s="4" t="str">
        <f>IFERROR(VLOOKUP(LEFT($A474,6),Data!$A:$F,9,FALSE),"")</f>
        <v/>
      </c>
      <c r="I474" s="21" t="str">
        <f>IFERROR(VLOOKUP(LEFT($A474,6),Data!$A:$F,10,FALSE),"")</f>
        <v/>
      </c>
      <c r="J474" s="6" t="str">
        <f>IFERROR(VLOOKUP(LEFT($A474,6),Data!$A:$F,13,FALSE),"")</f>
        <v/>
      </c>
      <c r="K474" s="21" t="str">
        <f>IFERROR(VLOOKUP(LEFT($A474,6),Data!$A:$F,14,FALSE),"")</f>
        <v/>
      </c>
      <c r="L474" s="6">
        <v>1</v>
      </c>
      <c r="M474" s="4">
        <v>39868414.799999997</v>
      </c>
      <c r="N474" s="4">
        <v>98477</v>
      </c>
      <c r="O474" s="4">
        <f t="shared" si="7"/>
        <v>404.85001370878479</v>
      </c>
      <c r="P474" s="56">
        <v>62.75</v>
      </c>
      <c r="Q474" s="27">
        <v>0.46922609559880268</v>
      </c>
      <c r="R474" s="28">
        <v>0.35812550365091472</v>
      </c>
      <c r="S474" s="29">
        <v>0.17264840075028259</v>
      </c>
      <c r="T474" s="8">
        <v>6.6383474999999997E-2</v>
      </c>
      <c r="U474" s="9">
        <v>8.5586010000000007E-3</v>
      </c>
      <c r="V474" s="9">
        <v>6.1199920000000003E-3</v>
      </c>
      <c r="W474" s="9">
        <v>8.0874450000000004E-3</v>
      </c>
      <c r="X474" s="9">
        <v>1.4523871000000001E-2</v>
      </c>
      <c r="Y474" s="9">
        <v>3.3422367000000001E-2</v>
      </c>
      <c r="Z474" s="9">
        <v>1.2579877E-2</v>
      </c>
      <c r="AA474" s="9">
        <v>3.1523095000000001E-2</v>
      </c>
      <c r="AB474" s="9">
        <v>3.2591874999999999E-2</v>
      </c>
      <c r="AC474" s="9">
        <v>4.2754412999999998E-2</v>
      </c>
      <c r="AD474" s="9">
        <v>0.11666950199999999</v>
      </c>
      <c r="AE474" s="9">
        <v>5.7781929000000003E-2</v>
      </c>
      <c r="AF474" s="9">
        <v>6.4545809999999995E-2</v>
      </c>
      <c r="AG474" s="9">
        <v>2.3749718999999999E-2</v>
      </c>
      <c r="AH474" s="9">
        <v>1.6484596000000001E-2</v>
      </c>
      <c r="AI474" s="9">
        <v>0.206783036</v>
      </c>
      <c r="AJ474" s="9">
        <v>3.0147949999999998E-3</v>
      </c>
      <c r="AK474" s="9">
        <v>9.3580528999999996E-2</v>
      </c>
      <c r="AL474" s="9">
        <v>4.6169696000000003E-2</v>
      </c>
      <c r="AM474" s="9">
        <v>5.6987428999999999E-2</v>
      </c>
      <c r="AN474" s="9">
        <v>5.0211029999999999E-3</v>
      </c>
      <c r="AO474" s="9">
        <v>9.3508689999999995E-3</v>
      </c>
      <c r="AP474" s="9">
        <v>1.0626151E-2</v>
      </c>
      <c r="AQ474" s="9">
        <v>2.6936142E-2</v>
      </c>
      <c r="AR474" s="10">
        <v>5.7536820000000004E-3</v>
      </c>
    </row>
    <row r="475" spans="1:44" hidden="1" outlineLevel="1" x14ac:dyDescent="0.25">
      <c r="A475" s="52" t="s">
        <v>1152</v>
      </c>
      <c r="B475" s="20" t="str">
        <f>IFERROR(VLOOKUP(LEFT($A475,6),Data!$A:$F,2,FALSE),"")</f>
        <v>БЕ Северо-Запад</v>
      </c>
      <c r="C475" s="4" t="str">
        <f>IFERROR(VLOOKUP(LEFT($A475,6),Data!$A:$F,4,FALSE),"")</f>
        <v>Первая Помощь</v>
      </c>
      <c r="D475" s="4" t="str">
        <f>IFERROR(VLOOKUP(LEFT($A475,6),Data!$A:$F,5,FALSE),"")</f>
        <v>Стрит</v>
      </c>
      <c r="E475" s="4" t="str">
        <f>IFERROR(VLOOKUP(LEFT($A475,6),Data!$A:$F,8,FALSE),"")</f>
        <v/>
      </c>
      <c r="F475" s="4" t="str">
        <f>IFERROR(VLOOKUP(LEFT($A475,6),Data!$A:$F,7,FALSE),"")</f>
        <v/>
      </c>
      <c r="G475" s="4" t="str">
        <f>IFERROR(VLOOKUP(LEFT($A475,6),Data!$A:$F,6,FALSE),"")</f>
        <v>ЗФТ</v>
      </c>
      <c r="H475" s="4" t="str">
        <f>IFERROR(VLOOKUP(LEFT($A475,6),Data!$A:$F,9,FALSE),"")</f>
        <v/>
      </c>
      <c r="I475" s="21" t="str">
        <f>IFERROR(VLOOKUP(LEFT($A475,6),Data!$A:$F,10,FALSE),"")</f>
        <v/>
      </c>
      <c r="J475" s="6" t="str">
        <f>IFERROR(VLOOKUP(LEFT($A475,6),Data!$A:$F,13,FALSE),"")</f>
        <v/>
      </c>
      <c r="K475" s="21" t="str">
        <f>IFERROR(VLOOKUP(LEFT($A475,6),Data!$A:$F,14,FALSE),"")</f>
        <v/>
      </c>
      <c r="L475" s="6">
        <v>1</v>
      </c>
      <c r="M475" s="4">
        <v>31088500.460000001</v>
      </c>
      <c r="N475" s="4">
        <v>91948</v>
      </c>
      <c r="O475" s="4">
        <f t="shared" si="7"/>
        <v>338.1095886805586</v>
      </c>
      <c r="P475" s="56">
        <v>39.4</v>
      </c>
      <c r="Q475" s="27">
        <v>0.44055844457088239</v>
      </c>
      <c r="R475" s="28">
        <v>0.37125178492308247</v>
      </c>
      <c r="S475" s="29">
        <v>0.18818977050603519</v>
      </c>
      <c r="T475" s="8">
        <v>5.5004323000000001E-2</v>
      </c>
      <c r="U475" s="9">
        <v>7.683456E-3</v>
      </c>
      <c r="V475" s="9">
        <v>7.0648059999999999E-3</v>
      </c>
      <c r="W475" s="9">
        <v>9.5292829999999995E-3</v>
      </c>
      <c r="X475" s="9">
        <v>2.4005265000000001E-2</v>
      </c>
      <c r="Y475" s="9">
        <v>3.1625345999999999E-2</v>
      </c>
      <c r="Z475" s="9">
        <v>1.0040492E-2</v>
      </c>
      <c r="AA475" s="9">
        <v>5.1552111999999997E-2</v>
      </c>
      <c r="AB475" s="9">
        <v>3.8768160000000003E-2</v>
      </c>
      <c r="AC475" s="9">
        <v>4.0599775999999997E-2</v>
      </c>
      <c r="AD475" s="9">
        <v>0.115694164</v>
      </c>
      <c r="AE475" s="9">
        <v>5.7046381E-2</v>
      </c>
      <c r="AF475" s="9">
        <v>5.6985677999999998E-2</v>
      </c>
      <c r="AG475" s="9">
        <v>2.6532904E-2</v>
      </c>
      <c r="AH475" s="9">
        <v>1.6696431000000001E-2</v>
      </c>
      <c r="AI475" s="9">
        <v>0.23237974</v>
      </c>
      <c r="AJ475" s="9">
        <v>6.2175700000000004E-3</v>
      </c>
      <c r="AK475" s="9">
        <v>7.3509799000000001E-2</v>
      </c>
      <c r="AL475" s="9">
        <v>8.1560769999999994E-3</v>
      </c>
      <c r="AM475" s="9">
        <v>5.6139934000000002E-2</v>
      </c>
      <c r="AN475" s="9">
        <v>6.6581399999999999E-3</v>
      </c>
      <c r="AO475" s="9">
        <v>1.0193719E-2</v>
      </c>
      <c r="AP475" s="9">
        <v>1.2444617E-2</v>
      </c>
      <c r="AQ475" s="9">
        <v>3.9084981999999997E-2</v>
      </c>
      <c r="AR475" s="10">
        <v>6.3868459999999998E-3</v>
      </c>
    </row>
    <row r="476" spans="1:44" hidden="1" outlineLevel="1" x14ac:dyDescent="0.25">
      <c r="A476" s="52" t="s">
        <v>1328</v>
      </c>
      <c r="B476" s="20" t="str">
        <f>IFERROR(VLOOKUP(LEFT($A476,6),Data!$A:$F,2,FALSE),"")</f>
        <v>БЕ Центр</v>
      </c>
      <c r="C476" s="4" t="str">
        <f>IFERROR(VLOOKUP(LEFT($A476,6),Data!$A:$F,4,FALSE),"")</f>
        <v>Доктор Столетов</v>
      </c>
      <c r="D476" s="4" t="str">
        <f>IFERROR(VLOOKUP(LEFT($A476,6),Data!$A:$F,5,FALSE),"")</f>
        <v>ТЦ</v>
      </c>
      <c r="E476" s="4" t="str">
        <f>IFERROR(VLOOKUP(LEFT($A476,6),Data!$A:$F,8,FALSE),"")</f>
        <v/>
      </c>
      <c r="F476" s="4" t="str">
        <f>IFERROR(VLOOKUP(LEFT($A476,6),Data!$A:$F,7,FALSE),"")</f>
        <v/>
      </c>
      <c r="G476" s="4" t="str">
        <f>IFERROR(VLOOKUP(LEFT($A476,6),Data!$A:$F,6,FALSE),"")</f>
        <v>ЗФТ</v>
      </c>
      <c r="H476" s="4" t="str">
        <f>IFERROR(VLOOKUP(LEFT($A476,6),Data!$A:$F,9,FALSE),"")</f>
        <v/>
      </c>
      <c r="I476" s="21" t="str">
        <f>IFERROR(VLOOKUP(LEFT($A476,6),Data!$A:$F,10,FALSE),"")</f>
        <v/>
      </c>
      <c r="J476" s="6" t="str">
        <f>IFERROR(VLOOKUP(LEFT($A476,6),Data!$A:$F,13,FALSE),"")</f>
        <v/>
      </c>
      <c r="K476" s="21" t="str">
        <f>IFERROR(VLOOKUP(LEFT($A476,6),Data!$A:$F,14,FALSE),"")</f>
        <v/>
      </c>
      <c r="L476" s="6">
        <v>1</v>
      </c>
      <c r="M476" s="4">
        <v>30627150.329999998</v>
      </c>
      <c r="N476" s="4">
        <v>91774</v>
      </c>
      <c r="O476" s="4">
        <f t="shared" si="7"/>
        <v>333.72360723080607</v>
      </c>
      <c r="P476" s="56">
        <v>57.3</v>
      </c>
      <c r="Q476" s="27">
        <v>0.45036786632401737</v>
      </c>
      <c r="R476" s="28">
        <v>0.36459031851464863</v>
      </c>
      <c r="S476" s="29">
        <v>0.185041815161334</v>
      </c>
      <c r="T476" s="8">
        <v>6.6016559000000002E-2</v>
      </c>
      <c r="U476" s="9">
        <v>1.0244109E-2</v>
      </c>
      <c r="V476" s="9">
        <v>9.5955350000000005E-3</v>
      </c>
      <c r="W476" s="9">
        <v>8.5981719999999994E-3</v>
      </c>
      <c r="X476" s="9">
        <v>2.1838632E-2</v>
      </c>
      <c r="Y476" s="9">
        <v>3.3399169999999999E-2</v>
      </c>
      <c r="Z476" s="9">
        <v>1.1034852E-2</v>
      </c>
      <c r="AA476" s="9">
        <v>3.4064055000000003E-2</v>
      </c>
      <c r="AB476" s="9">
        <v>3.6970864999999999E-2</v>
      </c>
      <c r="AC476" s="9">
        <v>4.1216031E-2</v>
      </c>
      <c r="AD476" s="9">
        <v>0.124344328</v>
      </c>
      <c r="AE476" s="9">
        <v>5.7989187999999997E-2</v>
      </c>
      <c r="AF476" s="9">
        <v>6.0065686E-2</v>
      </c>
      <c r="AG476" s="9">
        <v>2.23328E-2</v>
      </c>
      <c r="AH476" s="9">
        <v>1.7741633999999999E-2</v>
      </c>
      <c r="AI476" s="9">
        <v>0.23505622600000001</v>
      </c>
      <c r="AJ476" s="9">
        <v>3.8084770000000002E-3</v>
      </c>
      <c r="AK476" s="9">
        <v>7.6089471000000006E-2</v>
      </c>
      <c r="AL476" s="9">
        <v>1.644193E-2</v>
      </c>
      <c r="AM476" s="9">
        <v>4.6876053000000001E-2</v>
      </c>
      <c r="AN476" s="9">
        <v>5.5892870000000001E-3</v>
      </c>
      <c r="AO476" s="9">
        <v>6.4041810000000001E-3</v>
      </c>
      <c r="AP476" s="9">
        <v>2.0922142000000001E-2</v>
      </c>
      <c r="AQ476" s="9">
        <v>2.982603E-2</v>
      </c>
      <c r="AR476" s="10">
        <v>3.5345860000000002E-3</v>
      </c>
    </row>
    <row r="477" spans="1:44" hidden="1" outlineLevel="1" x14ac:dyDescent="0.25">
      <c r="A477" s="52" t="s">
        <v>1458</v>
      </c>
      <c r="B477" s="20" t="str">
        <f>IFERROR(VLOOKUP(LEFT($A477,6),Data!$A:$F,2,FALSE),"")</f>
        <v>БЕ Москва</v>
      </c>
      <c r="C477" s="4" t="str">
        <f>IFERROR(VLOOKUP(LEFT($A477,6),Data!$A:$F,4,FALSE),"")</f>
        <v>МосАптека</v>
      </c>
      <c r="D477" s="4" t="str">
        <f>IFERROR(VLOOKUP(LEFT($A477,6),Data!$A:$F,5,FALSE),"")</f>
        <v>Стрит</v>
      </c>
      <c r="E477" s="4" t="str">
        <f>IFERROR(VLOOKUP(LEFT($A477,6),Data!$A:$F,8,FALSE),"")</f>
        <v/>
      </c>
      <c r="F477" s="4" t="str">
        <f>IFERROR(VLOOKUP(LEFT($A477,6),Data!$A:$F,7,FALSE),"")</f>
        <v/>
      </c>
      <c r="G477" s="4" t="str">
        <f>IFERROR(VLOOKUP(LEFT($A477,6),Data!$A:$F,6,FALSE),"")</f>
        <v>ЗФТ</v>
      </c>
      <c r="H477" s="4" t="str">
        <f>IFERROR(VLOOKUP(LEFT($A477,6),Data!$A:$F,9,FALSE),"")</f>
        <v/>
      </c>
      <c r="I477" s="21" t="str">
        <f>IFERROR(VLOOKUP(LEFT($A477,6),Data!$A:$F,10,FALSE),"")</f>
        <v/>
      </c>
      <c r="J477" s="6" t="str">
        <f>IFERROR(VLOOKUP(LEFT($A477,6),Data!$A:$F,13,FALSE),"")</f>
        <v/>
      </c>
      <c r="K477" s="21" t="str">
        <f>IFERROR(VLOOKUP(LEFT($A477,6),Data!$A:$F,14,FALSE),"")</f>
        <v/>
      </c>
      <c r="L477" s="6">
        <v>1</v>
      </c>
      <c r="M477" s="4">
        <v>33402191.84</v>
      </c>
      <c r="N477" s="4">
        <v>83276</v>
      </c>
      <c r="O477" s="4">
        <f t="shared" si="7"/>
        <v>401.1022604351794</v>
      </c>
      <c r="P477" s="56">
        <v>53.28</v>
      </c>
      <c r="Q477" s="27">
        <v>0.48775945705553658</v>
      </c>
      <c r="R477" s="28">
        <v>0.33675315849485749</v>
      </c>
      <c r="S477" s="29">
        <v>0.17548738444960579</v>
      </c>
      <c r="T477" s="8">
        <v>7.4396988999999997E-2</v>
      </c>
      <c r="U477" s="9">
        <v>8.9720170000000005E-3</v>
      </c>
      <c r="V477" s="9">
        <v>9.6317130000000001E-3</v>
      </c>
      <c r="W477" s="9">
        <v>7.4640519999999997E-3</v>
      </c>
      <c r="X477" s="9">
        <v>2.2864987E-2</v>
      </c>
      <c r="Y477" s="9">
        <v>3.6770366999999998E-2</v>
      </c>
      <c r="Z477" s="9">
        <v>1.5258125000000001E-2</v>
      </c>
      <c r="AA477" s="9">
        <v>3.8527328999999999E-2</v>
      </c>
      <c r="AB477" s="9">
        <v>3.1046511999999998E-2</v>
      </c>
      <c r="AC477" s="9">
        <v>6.0012702000000001E-2</v>
      </c>
      <c r="AD477" s="9">
        <v>0.13152677300000001</v>
      </c>
      <c r="AE477" s="9">
        <v>4.9803368000000001E-2</v>
      </c>
      <c r="AF477" s="9">
        <v>6.4006236999999994E-2</v>
      </c>
      <c r="AG477" s="9">
        <v>2.3815500999999999E-2</v>
      </c>
      <c r="AH477" s="9">
        <v>2.0594804000000001E-2</v>
      </c>
      <c r="AI477" s="9">
        <v>0.238310471</v>
      </c>
      <c r="AJ477" s="9">
        <v>4.1886299999999996E-3</v>
      </c>
      <c r="AK477" s="9">
        <v>6.7404284999999994E-2</v>
      </c>
      <c r="AL477" s="9">
        <v>1.9137850000000001E-3</v>
      </c>
      <c r="AM477" s="9">
        <v>3.7737207000000002E-2</v>
      </c>
      <c r="AN477" s="9">
        <v>2.6422030000000001E-3</v>
      </c>
      <c r="AO477" s="9">
        <v>8.8694229999999995E-3</v>
      </c>
      <c r="AP477" s="9">
        <v>1.4467252999999999E-2</v>
      </c>
      <c r="AQ477" s="9">
        <v>2.5629085999999999E-2</v>
      </c>
      <c r="AR477" s="10">
        <v>4.1461809999999997E-3</v>
      </c>
    </row>
    <row r="478" spans="1:44" hidden="1" outlineLevel="1" x14ac:dyDescent="0.25">
      <c r="A478" s="52" t="s">
        <v>1468</v>
      </c>
      <c r="B478" s="20" t="str">
        <f>IFERROR(VLOOKUP(LEFT($A478,6),Data!$A:$F,2,FALSE),"")</f>
        <v>БЕ Москва</v>
      </c>
      <c r="C478" s="4" t="str">
        <f>IFERROR(VLOOKUP(LEFT($A478,6),Data!$A:$F,4,FALSE),"")</f>
        <v>МосАптека</v>
      </c>
      <c r="D478" s="4" t="str">
        <f>IFERROR(VLOOKUP(LEFT($A478,6),Data!$A:$F,5,FALSE),"")</f>
        <v>Стрит</v>
      </c>
      <c r="E478" s="4" t="str">
        <f>IFERROR(VLOOKUP(LEFT($A478,6),Data!$A:$F,8,FALSE),"")</f>
        <v/>
      </c>
      <c r="F478" s="4" t="str">
        <f>IFERROR(VLOOKUP(LEFT($A478,6),Data!$A:$F,7,FALSE),"")</f>
        <v/>
      </c>
      <c r="G478" s="4" t="str">
        <f>IFERROR(VLOOKUP(LEFT($A478,6),Data!$A:$F,6,FALSE),"")</f>
        <v>ЗФТ</v>
      </c>
      <c r="H478" s="4" t="str">
        <f>IFERROR(VLOOKUP(LEFT($A478,6),Data!$A:$F,9,FALSE),"")</f>
        <v/>
      </c>
      <c r="I478" s="21" t="str">
        <f>IFERROR(VLOOKUP(LEFT($A478,6),Data!$A:$F,10,FALSE),"")</f>
        <v/>
      </c>
      <c r="J478" s="6" t="str">
        <f>IFERROR(VLOOKUP(LEFT($A478,6),Data!$A:$F,13,FALSE),"")</f>
        <v/>
      </c>
      <c r="K478" s="21" t="str">
        <f>IFERROR(VLOOKUP(LEFT($A478,6),Data!$A:$F,14,FALSE),"")</f>
        <v/>
      </c>
      <c r="L478" s="6">
        <v>1</v>
      </c>
      <c r="M478" s="4">
        <v>32160732.120000001</v>
      </c>
      <c r="N478" s="4">
        <v>79058</v>
      </c>
      <c r="O478" s="4">
        <f t="shared" si="7"/>
        <v>406.79921222393688</v>
      </c>
      <c r="P478" s="56">
        <v>36.450000000000003</v>
      </c>
      <c r="Q478" s="27">
        <v>0.49948346646697922</v>
      </c>
      <c r="R478" s="28">
        <v>0.33975977087896958</v>
      </c>
      <c r="S478" s="29">
        <v>0.1607567626540512</v>
      </c>
      <c r="T478" s="8">
        <v>7.4117728999999993E-2</v>
      </c>
      <c r="U478" s="9">
        <v>8.3340689999999995E-3</v>
      </c>
      <c r="V478" s="9">
        <v>1.0160364E-2</v>
      </c>
      <c r="W478" s="9">
        <v>4.3224240000000001E-3</v>
      </c>
      <c r="X478" s="9">
        <v>1.2828874000000001E-2</v>
      </c>
      <c r="Y478" s="9">
        <v>3.5121774000000001E-2</v>
      </c>
      <c r="Z478" s="9">
        <v>1.4964600999999999E-2</v>
      </c>
      <c r="AA478" s="9">
        <v>2.1681598999999999E-2</v>
      </c>
      <c r="AB478" s="9">
        <v>2.3109583999999999E-2</v>
      </c>
      <c r="AC478" s="9">
        <v>4.4327503999999997E-2</v>
      </c>
      <c r="AD478" s="9">
        <v>0.12376788399999999</v>
      </c>
      <c r="AE478" s="9">
        <v>4.3645282000000001E-2</v>
      </c>
      <c r="AF478" s="9">
        <v>5.5645172999999999E-2</v>
      </c>
      <c r="AG478" s="9">
        <v>2.2479705999999999E-2</v>
      </c>
      <c r="AH478" s="9">
        <v>1.5835393E-2</v>
      </c>
      <c r="AI478" s="9">
        <v>0.21246862799999999</v>
      </c>
      <c r="AJ478" s="9">
        <v>8.0575590000000006E-3</v>
      </c>
      <c r="AK478" s="9">
        <v>9.8778846000000003E-2</v>
      </c>
      <c r="AL478" s="9">
        <v>3.9769112000000002E-2</v>
      </c>
      <c r="AM478" s="9">
        <v>6.0903811000000002E-2</v>
      </c>
      <c r="AN478" s="9">
        <v>4.8671130000000002E-3</v>
      </c>
      <c r="AO478" s="9">
        <v>1.9360977000000001E-2</v>
      </c>
      <c r="AP478" s="9">
        <v>1.4317612E-2</v>
      </c>
      <c r="AQ478" s="9">
        <v>2.5312175999999999E-2</v>
      </c>
      <c r="AR478" s="10">
        <v>5.8222059999999999E-3</v>
      </c>
    </row>
    <row r="479" spans="1:44" hidden="1" outlineLevel="1" x14ac:dyDescent="0.25">
      <c r="A479" s="52" t="s">
        <v>1480</v>
      </c>
      <c r="B479" s="20" t="str">
        <f>IFERROR(VLOOKUP(LEFT($A479,6),Data!$A:$F,2,FALSE),"")</f>
        <v>БЕ Москва</v>
      </c>
      <c r="C479" s="4" t="str">
        <f>IFERROR(VLOOKUP(LEFT($A479,6),Data!$A:$F,4,FALSE),"")</f>
        <v>МосАптека</v>
      </c>
      <c r="D479" s="4" t="str">
        <f>IFERROR(VLOOKUP(LEFT($A479,6),Data!$A:$F,5,FALSE),"")</f>
        <v>Стрит</v>
      </c>
      <c r="E479" s="4" t="str">
        <f>IFERROR(VLOOKUP(LEFT($A479,6),Data!$A:$F,8,FALSE),"")</f>
        <v/>
      </c>
      <c r="F479" s="4" t="str">
        <f>IFERROR(VLOOKUP(LEFT($A479,6),Data!$A:$F,7,FALSE),"")</f>
        <v/>
      </c>
      <c r="G479" s="4" t="str">
        <f>IFERROR(VLOOKUP(LEFT($A479,6),Data!$A:$F,6,FALSE),"")</f>
        <v>ЗФТ</v>
      </c>
      <c r="H479" s="4" t="str">
        <f>IFERROR(VLOOKUP(LEFT($A479,6),Data!$A:$F,9,FALSE),"")</f>
        <v/>
      </c>
      <c r="I479" s="21" t="str">
        <f>IFERROR(VLOOKUP(LEFT($A479,6),Data!$A:$F,10,FALSE),"")</f>
        <v/>
      </c>
      <c r="J479" s="6" t="str">
        <f>IFERROR(VLOOKUP(LEFT($A479,6),Data!$A:$F,13,FALSE),"")</f>
        <v/>
      </c>
      <c r="K479" s="21" t="str">
        <f>IFERROR(VLOOKUP(LEFT($A479,6),Data!$A:$F,14,FALSE),"")</f>
        <v/>
      </c>
      <c r="L479" s="6">
        <v>1</v>
      </c>
      <c r="M479" s="4">
        <v>35519471.869999997</v>
      </c>
      <c r="N479" s="4">
        <v>99635</v>
      </c>
      <c r="O479" s="4">
        <f t="shared" si="7"/>
        <v>356.49592884026697</v>
      </c>
      <c r="P479" s="56">
        <v>31.8</v>
      </c>
      <c r="Q479" s="27">
        <v>0.46940871939013679</v>
      </c>
      <c r="R479" s="28">
        <v>0.35534083757836471</v>
      </c>
      <c r="S479" s="29">
        <v>0.17525044303149859</v>
      </c>
      <c r="T479" s="8">
        <v>8.3741497999999998E-2</v>
      </c>
      <c r="U479" s="9">
        <v>1.1169304999999999E-2</v>
      </c>
      <c r="V479" s="9">
        <v>7.7259149999999999E-3</v>
      </c>
      <c r="W479" s="9">
        <v>7.0060290000000004E-3</v>
      </c>
      <c r="X479" s="9">
        <v>1.8438771999999999E-2</v>
      </c>
      <c r="Y479" s="9">
        <v>5.0746187999999998E-2</v>
      </c>
      <c r="Z479" s="9">
        <v>1.3466102000000001E-2</v>
      </c>
      <c r="AA479" s="9">
        <v>2.6525482999999999E-2</v>
      </c>
      <c r="AB479" s="9">
        <v>3.1822354999999997E-2</v>
      </c>
      <c r="AC479" s="9">
        <v>5.2407175E-2</v>
      </c>
      <c r="AD479" s="9">
        <v>0.12846954499999999</v>
      </c>
      <c r="AE479" s="9">
        <v>4.8780609000000003E-2</v>
      </c>
      <c r="AF479" s="9">
        <v>5.4754966000000002E-2</v>
      </c>
      <c r="AG479" s="9">
        <v>2.2196897E-2</v>
      </c>
      <c r="AH479" s="9">
        <v>1.8189344999999999E-2</v>
      </c>
      <c r="AI479" s="9">
        <v>0.22179791600000001</v>
      </c>
      <c r="AJ479" s="9">
        <v>3.8304699999999999E-3</v>
      </c>
      <c r="AK479" s="9">
        <v>6.9504839999999998E-2</v>
      </c>
      <c r="AL479" s="9">
        <v>1.4112286999999999E-2</v>
      </c>
      <c r="AM479" s="9">
        <v>4.8250612999999998E-2</v>
      </c>
      <c r="AN479" s="9">
        <v>6.022688E-3</v>
      </c>
      <c r="AO479" s="9">
        <v>1.07417E-2</v>
      </c>
      <c r="AP479" s="9">
        <v>1.3678667E-2</v>
      </c>
      <c r="AQ479" s="9">
        <v>3.0965822E-2</v>
      </c>
      <c r="AR479" s="10">
        <v>5.654816E-3</v>
      </c>
    </row>
    <row r="480" spans="1:44" hidden="1" outlineLevel="1" x14ac:dyDescent="0.25">
      <c r="A480" s="52" t="s">
        <v>1500</v>
      </c>
      <c r="B480" s="20" t="str">
        <f>IFERROR(VLOOKUP(LEFT($A480,6),Data!$A:$F,2,FALSE),"")</f>
        <v>БЕ Москва</v>
      </c>
      <c r="C480" s="4" t="str">
        <f>IFERROR(VLOOKUP(LEFT($A480,6),Data!$A:$F,4,FALSE),"")</f>
        <v>Супераптека</v>
      </c>
      <c r="D480" s="4" t="str">
        <f>IFERROR(VLOOKUP(LEFT($A480,6),Data!$A:$F,5,FALSE),"")</f>
        <v>Стрит</v>
      </c>
      <c r="E480" s="4" t="str">
        <f>IFERROR(VLOOKUP(LEFT($A480,6),Data!$A:$F,8,FALSE),"")</f>
        <v/>
      </c>
      <c r="F480" s="4" t="str">
        <f>IFERROR(VLOOKUP(LEFT($A480,6),Data!$A:$F,7,FALSE),"")</f>
        <v/>
      </c>
      <c r="G480" s="4" t="str">
        <f>IFERROR(VLOOKUP(LEFT($A480,6),Data!$A:$F,6,FALSE),"")</f>
        <v>ЗФТ</v>
      </c>
      <c r="H480" s="4" t="str">
        <f>IFERROR(VLOOKUP(LEFT($A480,6),Data!$A:$F,9,FALSE),"")</f>
        <v/>
      </c>
      <c r="I480" s="21" t="str">
        <f>IFERROR(VLOOKUP(LEFT($A480,6),Data!$A:$F,10,FALSE),"")</f>
        <v/>
      </c>
      <c r="J480" s="6" t="str">
        <f>IFERROR(VLOOKUP(LEFT($A480,6),Data!$A:$F,13,FALSE),"")</f>
        <v/>
      </c>
      <c r="K480" s="21" t="str">
        <f>IFERROR(VLOOKUP(LEFT($A480,6),Data!$A:$F,14,FALSE),"")</f>
        <v/>
      </c>
      <c r="L480" s="6">
        <v>1</v>
      </c>
      <c r="M480" s="4">
        <v>30483159.149999999</v>
      </c>
      <c r="N480" s="4">
        <v>84299</v>
      </c>
      <c r="O480" s="4">
        <f t="shared" si="7"/>
        <v>361.60760092053283</v>
      </c>
      <c r="P480" s="56">
        <v>49.9</v>
      </c>
      <c r="Q480" s="27">
        <v>0.45935995557572679</v>
      </c>
      <c r="R480" s="28">
        <v>0.36839248758594251</v>
      </c>
      <c r="S480" s="29">
        <v>0.17224755683833079</v>
      </c>
      <c r="T480" s="8">
        <v>7.2462659999999998E-2</v>
      </c>
      <c r="U480" s="9">
        <v>1.1618231999999999E-2</v>
      </c>
      <c r="V480" s="9">
        <v>1.7200618000000001E-2</v>
      </c>
      <c r="W480" s="9">
        <v>6.249213E-3</v>
      </c>
      <c r="X480" s="9">
        <v>2.1693613E-2</v>
      </c>
      <c r="Y480" s="9">
        <v>5.5125302000000001E-2</v>
      </c>
      <c r="Z480" s="9">
        <v>1.4408015999999999E-2</v>
      </c>
      <c r="AA480" s="9">
        <v>3.5429894000000003E-2</v>
      </c>
      <c r="AB480" s="9">
        <v>3.4946828999999999E-2</v>
      </c>
      <c r="AC480" s="9">
        <v>5.1805383000000003E-2</v>
      </c>
      <c r="AD480" s="9">
        <v>0.11150718</v>
      </c>
      <c r="AE480" s="9">
        <v>4.7288518000000002E-2</v>
      </c>
      <c r="AF480" s="9">
        <v>6.0903196999999999E-2</v>
      </c>
      <c r="AG480" s="9">
        <v>4.4203989999999999E-2</v>
      </c>
      <c r="AH480" s="9">
        <v>1.5985876999999999E-2</v>
      </c>
      <c r="AI480" s="9">
        <v>0.20041305600000001</v>
      </c>
      <c r="AJ480" s="9">
        <v>7.6137050000000001E-3</v>
      </c>
      <c r="AK480" s="9">
        <v>6.8729201000000004E-2</v>
      </c>
      <c r="AL480" s="9">
        <v>4.7968409999999996E-3</v>
      </c>
      <c r="AM480" s="9">
        <v>5.1930006000000001E-2</v>
      </c>
      <c r="AN480" s="9">
        <v>3.5300520000000001E-3</v>
      </c>
      <c r="AO480" s="9">
        <v>7.3284659999999996E-3</v>
      </c>
      <c r="AP480" s="9">
        <v>1.9026201E-2</v>
      </c>
      <c r="AQ480" s="9">
        <v>2.9957423E-2</v>
      </c>
      <c r="AR480" s="10">
        <v>5.8465269999999998E-3</v>
      </c>
    </row>
    <row r="481" spans="1:44" hidden="1" outlineLevel="1" x14ac:dyDescent="0.25">
      <c r="A481" s="52" t="s">
        <v>1528</v>
      </c>
      <c r="B481" s="20" t="str">
        <f>IFERROR(VLOOKUP(LEFT($A481,6),Data!$A:$F,2,FALSE),"")</f>
        <v>БЕ Москва</v>
      </c>
      <c r="C481" s="4" t="str">
        <f>IFERROR(VLOOKUP(LEFT($A481,6),Data!$A:$F,4,FALSE),"")</f>
        <v>Доктор Столетов</v>
      </c>
      <c r="D481" s="4" t="str">
        <f>IFERROR(VLOOKUP(LEFT($A481,6),Data!$A:$F,5,FALSE),"")</f>
        <v>ТЦ</v>
      </c>
      <c r="E481" s="4" t="str">
        <f>IFERROR(VLOOKUP(LEFT($A481,6),Data!$A:$F,8,FALSE),"")</f>
        <v/>
      </c>
      <c r="F481" s="4" t="str">
        <f>IFERROR(VLOOKUP(LEFT($A481,6),Data!$A:$F,7,FALSE),"")</f>
        <v/>
      </c>
      <c r="G481" s="4" t="str">
        <f>IFERROR(VLOOKUP(LEFT($A481,6),Data!$A:$F,6,FALSE),"")</f>
        <v>ОФТ</v>
      </c>
      <c r="H481" s="4" t="str">
        <f>IFERROR(VLOOKUP(LEFT($A481,6),Data!$A:$F,9,FALSE),"")</f>
        <v/>
      </c>
      <c r="I481" s="21" t="str">
        <f>IFERROR(VLOOKUP(LEFT($A481,6),Data!$A:$F,10,FALSE),"")</f>
        <v/>
      </c>
      <c r="J481" s="6" t="str">
        <f>IFERROR(VLOOKUP(LEFT($A481,6),Data!$A:$F,13,FALSE),"")</f>
        <v/>
      </c>
      <c r="K481" s="21" t="str">
        <f>IFERROR(VLOOKUP(LEFT($A481,6),Data!$A:$F,14,FALSE),"")</f>
        <v/>
      </c>
      <c r="L481" s="6">
        <v>1</v>
      </c>
      <c r="M481" s="4">
        <v>39717533.530000001</v>
      </c>
      <c r="N481" s="4">
        <v>114879</v>
      </c>
      <c r="O481" s="4">
        <f t="shared" si="7"/>
        <v>345.73362868757562</v>
      </c>
      <c r="P481" s="56">
        <v>37.07</v>
      </c>
      <c r="Q481" s="27">
        <v>0.4428441437988539</v>
      </c>
      <c r="R481" s="28">
        <v>0.37367092713378242</v>
      </c>
      <c r="S481" s="29">
        <v>0.18348492906736369</v>
      </c>
      <c r="T481" s="8">
        <v>6.0742464000000003E-2</v>
      </c>
      <c r="U481" s="9">
        <v>1.0740393000000001E-2</v>
      </c>
      <c r="V481" s="9">
        <v>6.8556390000000002E-3</v>
      </c>
      <c r="W481" s="9">
        <v>4.7888080000000003E-3</v>
      </c>
      <c r="X481" s="9">
        <v>2.4129373999999999E-2</v>
      </c>
      <c r="Y481" s="9">
        <v>4.6798987E-2</v>
      </c>
      <c r="Z481" s="9">
        <v>1.057248E-2</v>
      </c>
      <c r="AA481" s="9">
        <v>3.6061520999999999E-2</v>
      </c>
      <c r="AB481" s="9">
        <v>2.3521024000000001E-2</v>
      </c>
      <c r="AC481" s="9">
        <v>4.0866027999999999E-2</v>
      </c>
      <c r="AD481" s="9">
        <v>0.11897798499999999</v>
      </c>
      <c r="AE481" s="9">
        <v>7.6132453000000003E-2</v>
      </c>
      <c r="AF481" s="9">
        <v>6.8323354000000003E-2</v>
      </c>
      <c r="AG481" s="9">
        <v>2.3954423999999998E-2</v>
      </c>
      <c r="AH481" s="9">
        <v>1.7132607000000001E-2</v>
      </c>
      <c r="AI481" s="9">
        <v>0.25607465400000001</v>
      </c>
      <c r="AJ481" s="9">
        <v>5.0239589999999997E-3</v>
      </c>
      <c r="AK481" s="9">
        <v>6.1269374000000001E-2</v>
      </c>
      <c r="AL481" s="9">
        <v>5.7056820000000001E-3</v>
      </c>
      <c r="AM481" s="9">
        <v>4.1891658999999998E-2</v>
      </c>
      <c r="AN481" s="9">
        <v>3.6426990000000001E-3</v>
      </c>
      <c r="AO481" s="9">
        <v>2.385912E-3</v>
      </c>
      <c r="AP481" s="9">
        <v>1.7991547E-2</v>
      </c>
      <c r="AQ481" s="9">
        <v>3.1359120999999997E-2</v>
      </c>
      <c r="AR481" s="10">
        <v>5.0578519999999998E-3</v>
      </c>
    </row>
    <row r="482" spans="1:44" hidden="1" outlineLevel="1" x14ac:dyDescent="0.25">
      <c r="A482" s="52" t="s">
        <v>1530</v>
      </c>
      <c r="B482" s="20" t="str">
        <f>IFERROR(VLOOKUP(LEFT($A482,6),Data!$A:$F,2,FALSE),"")</f>
        <v>БЕ Москва</v>
      </c>
      <c r="C482" s="4" t="str">
        <f>IFERROR(VLOOKUP(LEFT($A482,6),Data!$A:$F,4,FALSE),"")</f>
        <v>Доктор Столетов</v>
      </c>
      <c r="D482" s="4" t="str">
        <f>IFERROR(VLOOKUP(LEFT($A482,6),Data!$A:$F,5,FALSE),"")</f>
        <v>ТЦ</v>
      </c>
      <c r="E482" s="4" t="str">
        <f>IFERROR(VLOOKUP(LEFT($A482,6),Data!$A:$F,8,FALSE),"")</f>
        <v/>
      </c>
      <c r="F482" s="4" t="str">
        <f>IFERROR(VLOOKUP(LEFT($A482,6),Data!$A:$F,7,FALSE),"")</f>
        <v/>
      </c>
      <c r="G482" s="4" t="str">
        <f>IFERROR(VLOOKUP(LEFT($A482,6),Data!$A:$F,6,FALSE),"")</f>
        <v>ОФТ</v>
      </c>
      <c r="H482" s="4" t="str">
        <f>IFERROR(VLOOKUP(LEFT($A482,6),Data!$A:$F,9,FALSE),"")</f>
        <v/>
      </c>
      <c r="I482" s="21" t="str">
        <f>IFERROR(VLOOKUP(LEFT($A482,6),Data!$A:$F,10,FALSE),"")</f>
        <v/>
      </c>
      <c r="J482" s="6" t="str">
        <f>IFERROR(VLOOKUP(LEFT($A482,6),Data!$A:$F,13,FALSE),"")</f>
        <v/>
      </c>
      <c r="K482" s="21" t="str">
        <f>IFERROR(VLOOKUP(LEFT($A482,6),Data!$A:$F,14,FALSE),"")</f>
        <v/>
      </c>
      <c r="L482" s="6">
        <v>1</v>
      </c>
      <c r="M482" s="4">
        <v>57144338.039999999</v>
      </c>
      <c r="N482" s="4">
        <v>142169</v>
      </c>
      <c r="O482" s="4">
        <f t="shared" si="7"/>
        <v>401.94654277655468</v>
      </c>
      <c r="P482" s="56">
        <v>27.55</v>
      </c>
      <c r="Q482" s="27">
        <v>0.47429559577799341</v>
      </c>
      <c r="R482" s="28">
        <v>0.34464692381697731</v>
      </c>
      <c r="S482" s="29">
        <v>0.18105748040502931</v>
      </c>
      <c r="T482" s="8">
        <v>8.0036936000000003E-2</v>
      </c>
      <c r="U482" s="9">
        <v>1.3612012E-2</v>
      </c>
      <c r="V482" s="9">
        <v>6.3087059999999999E-3</v>
      </c>
      <c r="W482" s="9">
        <v>6.6055250000000001E-3</v>
      </c>
      <c r="X482" s="9">
        <v>2.2324512000000001E-2</v>
      </c>
      <c r="Y482" s="9">
        <v>4.8970735000000001E-2</v>
      </c>
      <c r="Z482" s="9">
        <v>1.2462569999999999E-2</v>
      </c>
      <c r="AA482" s="9">
        <v>3.9800660000000002E-2</v>
      </c>
      <c r="AB482" s="9">
        <v>2.8658920000000001E-2</v>
      </c>
      <c r="AC482" s="9">
        <v>4.4811099E-2</v>
      </c>
      <c r="AD482" s="9">
        <v>0.122955577</v>
      </c>
      <c r="AE482" s="9">
        <v>6.7478698000000004E-2</v>
      </c>
      <c r="AF482" s="9">
        <v>6.9240397999999995E-2</v>
      </c>
      <c r="AG482" s="9">
        <v>2.282499E-2</v>
      </c>
      <c r="AH482" s="9">
        <v>1.6782425E-2</v>
      </c>
      <c r="AI482" s="9">
        <v>0.209420791</v>
      </c>
      <c r="AJ482" s="9">
        <v>5.3218079999999999E-3</v>
      </c>
      <c r="AK482" s="9">
        <v>6.7925342E-2</v>
      </c>
      <c r="AL482" s="9">
        <v>1.2814457E-2</v>
      </c>
      <c r="AM482" s="9">
        <v>4.1464749000000002E-2</v>
      </c>
      <c r="AN482" s="9">
        <v>5.0030719999999999E-3</v>
      </c>
      <c r="AO482" s="9">
        <v>1.353985E-3</v>
      </c>
      <c r="AP482" s="9">
        <v>2.2930036000000001E-2</v>
      </c>
      <c r="AQ482" s="9">
        <v>2.6920494999999999E-2</v>
      </c>
      <c r="AR482" s="10">
        <v>3.9715030000000004E-3</v>
      </c>
    </row>
    <row r="483" spans="1:44" hidden="1" outlineLevel="1" x14ac:dyDescent="0.25">
      <c r="A483" s="52" t="s">
        <v>1552</v>
      </c>
      <c r="B483" s="20" t="str">
        <f>IFERROR(VLOOKUP(LEFT($A483,6),Data!$A:$F,2,FALSE),"")</f>
        <v>БЕ Москва</v>
      </c>
      <c r="C483" s="4" t="str">
        <f>IFERROR(VLOOKUP(LEFT($A483,6),Data!$A:$F,4,FALSE),"")</f>
        <v>Супераптека</v>
      </c>
      <c r="D483" s="4" t="str">
        <f>IFERROR(VLOOKUP(LEFT($A483,6),Data!$A:$F,5,FALSE),"")</f>
        <v>Стрит</v>
      </c>
      <c r="E483" s="4" t="str">
        <f>IFERROR(VLOOKUP(LEFT($A483,6),Data!$A:$F,8,FALSE),"")</f>
        <v/>
      </c>
      <c r="F483" s="4" t="str">
        <f>IFERROR(VLOOKUP(LEFT($A483,6),Data!$A:$F,7,FALSE),"")</f>
        <v/>
      </c>
      <c r="G483" s="4" t="str">
        <f>IFERROR(VLOOKUP(LEFT($A483,6),Data!$A:$F,6,FALSE),"")</f>
        <v>ЗФТ</v>
      </c>
      <c r="H483" s="4" t="str">
        <f>IFERROR(VLOOKUP(LEFT($A483,6),Data!$A:$F,9,FALSE),"")</f>
        <v/>
      </c>
      <c r="I483" s="21" t="str">
        <f>IFERROR(VLOOKUP(LEFT($A483,6),Data!$A:$F,10,FALSE),"")</f>
        <v/>
      </c>
      <c r="J483" s="6" t="str">
        <f>IFERROR(VLOOKUP(LEFT($A483,6),Data!$A:$F,13,FALSE),"")</f>
        <v/>
      </c>
      <c r="K483" s="21" t="str">
        <f>IFERROR(VLOOKUP(LEFT($A483,6),Data!$A:$F,14,FALSE),"")</f>
        <v/>
      </c>
      <c r="L483" s="6">
        <v>1</v>
      </c>
      <c r="M483" s="4">
        <v>40653548.759999998</v>
      </c>
      <c r="N483" s="4">
        <v>93928</v>
      </c>
      <c r="O483" s="4">
        <f t="shared" si="7"/>
        <v>432.81607997615191</v>
      </c>
      <c r="P483" s="56">
        <v>41.3</v>
      </c>
      <c r="Q483" s="27">
        <v>0.51918669489480929</v>
      </c>
      <c r="R483" s="28">
        <v>0.33554668957308031</v>
      </c>
      <c r="S483" s="29">
        <v>0.14526661553211051</v>
      </c>
      <c r="T483" s="8">
        <v>6.4298273000000003E-2</v>
      </c>
      <c r="U483" s="9">
        <v>1.0645953999999999E-2</v>
      </c>
      <c r="V483" s="9">
        <v>1.5218449E-2</v>
      </c>
      <c r="W483" s="9">
        <v>5.2082869999999998E-3</v>
      </c>
      <c r="X483" s="9">
        <v>1.5374201000000001E-2</v>
      </c>
      <c r="Y483" s="9">
        <v>3.7435700000000002E-2</v>
      </c>
      <c r="Z483" s="9">
        <v>1.3388615E-2</v>
      </c>
      <c r="AA483" s="9">
        <v>5.4655825999999998E-2</v>
      </c>
      <c r="AB483" s="9">
        <v>3.5395171000000003E-2</v>
      </c>
      <c r="AC483" s="9">
        <v>4.7678056000000003E-2</v>
      </c>
      <c r="AD483" s="9">
        <v>0.11818052699999999</v>
      </c>
      <c r="AE483" s="9">
        <v>4.2408328000000002E-2</v>
      </c>
      <c r="AF483" s="9">
        <v>5.9924074000000001E-2</v>
      </c>
      <c r="AG483" s="9">
        <v>2.2270661000000001E-2</v>
      </c>
      <c r="AH483" s="9">
        <v>1.5572378E-2</v>
      </c>
      <c r="AI483" s="9">
        <v>0.207202476</v>
      </c>
      <c r="AJ483" s="9">
        <v>5.945479E-3</v>
      </c>
      <c r="AK483" s="9">
        <v>6.6294156000000007E-2</v>
      </c>
      <c r="AL483" s="9">
        <v>1.3190832E-2</v>
      </c>
      <c r="AM483" s="9">
        <v>7.8877881999999996E-2</v>
      </c>
      <c r="AN483" s="9">
        <v>5.5626479999999999E-3</v>
      </c>
      <c r="AO483" s="9">
        <v>1.1907265E-2</v>
      </c>
      <c r="AP483" s="9">
        <v>1.5569436000000001E-2</v>
      </c>
      <c r="AQ483" s="9">
        <v>2.7794927000000001E-2</v>
      </c>
      <c r="AR483" s="10">
        <v>1.0000398000000001E-2</v>
      </c>
    </row>
    <row r="484" spans="1:44" hidden="1" outlineLevel="1" x14ac:dyDescent="0.25">
      <c r="A484" s="52" t="s">
        <v>1690</v>
      </c>
      <c r="B484" s="20" t="str">
        <f>IFERROR(VLOOKUP(LEFT($A484,6),Data!$A:$F,2,FALSE),"")</f>
        <v>БЕ Северо-Запад</v>
      </c>
      <c r="C484" s="4" t="str">
        <f>IFERROR(VLOOKUP(LEFT($A484,6),Data!$A:$F,4,FALSE),"")</f>
        <v>Доктор Столетов</v>
      </c>
      <c r="D484" s="4" t="str">
        <f>IFERROR(VLOOKUP(LEFT($A484,6),Data!$A:$F,5,FALSE),"")</f>
        <v>Стрит</v>
      </c>
      <c r="E484" s="4" t="str">
        <f>IFERROR(VLOOKUP(LEFT($A484,6),Data!$A:$F,8,FALSE),"")</f>
        <v/>
      </c>
      <c r="F484" s="4" t="str">
        <f>IFERROR(VLOOKUP(LEFT($A484,6),Data!$A:$F,7,FALSE),"")</f>
        <v/>
      </c>
      <c r="G484" s="4" t="str">
        <f>IFERROR(VLOOKUP(LEFT($A484,6),Data!$A:$F,6,FALSE),"")</f>
        <v>ОФТ</v>
      </c>
      <c r="H484" s="4" t="str">
        <f>IFERROR(VLOOKUP(LEFT($A484,6),Data!$A:$F,9,FALSE),"")</f>
        <v/>
      </c>
      <c r="I484" s="21" t="str">
        <f>IFERROR(VLOOKUP(LEFT($A484,6),Data!$A:$F,10,FALSE),"")</f>
        <v/>
      </c>
      <c r="J484" s="6" t="str">
        <f>IFERROR(VLOOKUP(LEFT($A484,6),Data!$A:$F,13,FALSE),"")</f>
        <v/>
      </c>
      <c r="K484" s="21" t="str">
        <f>IFERROR(VLOOKUP(LEFT($A484,6),Data!$A:$F,14,FALSE),"")</f>
        <v/>
      </c>
      <c r="L484" s="6">
        <v>1</v>
      </c>
      <c r="M484" s="4">
        <v>43075320.240000002</v>
      </c>
      <c r="N484" s="4">
        <v>128615</v>
      </c>
      <c r="O484" s="4">
        <f t="shared" si="7"/>
        <v>334.91676896162971</v>
      </c>
      <c r="P484" s="56">
        <v>47</v>
      </c>
      <c r="Q484" s="27">
        <v>0.42242196749576189</v>
      </c>
      <c r="R484" s="28">
        <v>0.36740578716110123</v>
      </c>
      <c r="S484" s="29">
        <v>0.21017224534313689</v>
      </c>
      <c r="T484" s="8">
        <v>3.8057550000000002E-2</v>
      </c>
      <c r="U484" s="9">
        <v>6.3759749999999999E-3</v>
      </c>
      <c r="V484" s="9">
        <v>5.4588129999999999E-3</v>
      </c>
      <c r="W484" s="9">
        <v>5.4250039999999998E-3</v>
      </c>
      <c r="X484" s="9">
        <v>1.3639103E-2</v>
      </c>
      <c r="Y484" s="9">
        <v>3.0665722999999999E-2</v>
      </c>
      <c r="Z484" s="9">
        <v>9.9091419999999993E-3</v>
      </c>
      <c r="AA484" s="9">
        <v>3.6968628000000003E-2</v>
      </c>
      <c r="AB484" s="9">
        <v>4.0467395000000003E-2</v>
      </c>
      <c r="AC484" s="9">
        <v>3.6365665999999998E-2</v>
      </c>
      <c r="AD484" s="9">
        <v>0.104077345</v>
      </c>
      <c r="AE484" s="9">
        <v>6.3661835999999999E-2</v>
      </c>
      <c r="AF484" s="9">
        <v>5.7071337E-2</v>
      </c>
      <c r="AG484" s="9">
        <v>2.4764943000000001E-2</v>
      </c>
      <c r="AH484" s="9">
        <v>1.4506892E-2</v>
      </c>
      <c r="AI484" s="9">
        <v>0.19858421500000001</v>
      </c>
      <c r="AJ484" s="9">
        <v>4.2613470000000004E-3</v>
      </c>
      <c r="AK484" s="9">
        <v>5.9184661E-2</v>
      </c>
      <c r="AL484" s="9">
        <v>4.5326674999999997E-2</v>
      </c>
      <c r="AM484" s="9">
        <v>0.11926663</v>
      </c>
      <c r="AN484" s="9">
        <v>5.3559250000000001E-3</v>
      </c>
      <c r="AO484" s="9">
        <v>3.2568620000000001E-3</v>
      </c>
      <c r="AP484" s="9">
        <v>1.1135307000000001E-2</v>
      </c>
      <c r="AQ484" s="9">
        <v>4.6327329E-2</v>
      </c>
      <c r="AR484" s="10">
        <v>1.9885698E-2</v>
      </c>
    </row>
    <row r="485" spans="1:44" collapsed="1" x14ac:dyDescent="0.25">
      <c r="A485" s="51" t="s">
        <v>1978</v>
      </c>
      <c r="B485" s="45" t="str">
        <f>IFERROR(VLOOKUP(LEFT($A485,6),Data!$A:$F,2,FALSE),"")</f>
        <v/>
      </c>
      <c r="C485" s="46" t="str">
        <f>IFERROR(VLOOKUP(LEFT($A485,6),Data!$A:$F,4,FALSE),"")</f>
        <v/>
      </c>
      <c r="D485" s="46" t="str">
        <f>IFERROR(VLOOKUP(LEFT($A485,6),Data!$A:$F,5,FALSE),"")</f>
        <v/>
      </c>
      <c r="E485" s="46" t="str">
        <f>IFERROR(VLOOKUP(LEFT($A485,6),Data!$A:$F,8,FALSE),"")</f>
        <v/>
      </c>
      <c r="F485" s="46" t="str">
        <f>IFERROR(VLOOKUP(LEFT($A485,6),Data!$A:$F,7,FALSE),"")</f>
        <v/>
      </c>
      <c r="G485" s="46" t="str">
        <f>IFERROR(VLOOKUP(LEFT($A485,6),Data!$A:$F,6,FALSE),"")</f>
        <v/>
      </c>
      <c r="H485" s="46" t="str">
        <f>IFERROR(VLOOKUP(LEFT($A485,6),Data!$A:$F,9,FALSE),"")</f>
        <v/>
      </c>
      <c r="I485" s="47" t="str">
        <f>IFERROR(VLOOKUP(LEFT($A485,6),Data!$A:$F,10,FALSE),"")</f>
        <v/>
      </c>
      <c r="J485" s="17" t="str">
        <f>IFERROR(VLOOKUP(LEFT($A485,6),Data!$A:$F,13,FALSE),"")</f>
        <v/>
      </c>
      <c r="K485" s="47" t="str">
        <f>IFERROR(VLOOKUP(LEFT($A485,6),Data!$A:$F,14,FALSE),"")</f>
        <v/>
      </c>
      <c r="L485" s="17">
        <v>120</v>
      </c>
      <c r="M485" s="46">
        <v>15539646.838250002</v>
      </c>
      <c r="N485" s="46">
        <v>45292.633333333331</v>
      </c>
      <c r="O485" s="46">
        <f t="shared" si="7"/>
        <v>343.0943554084219</v>
      </c>
      <c r="P485" s="55">
        <v>36.794333333333334</v>
      </c>
      <c r="Q485" s="24">
        <v>0.44764846551818382</v>
      </c>
      <c r="R485" s="25">
        <v>0.36383268345007508</v>
      </c>
      <c r="S485" s="26">
        <v>0.18851885103174112</v>
      </c>
      <c r="T485" s="33">
        <v>6.544919090833333E-2</v>
      </c>
      <c r="U485" s="34">
        <v>1.0063268516666666E-2</v>
      </c>
      <c r="V485" s="34">
        <v>8.4593028166666685E-3</v>
      </c>
      <c r="W485" s="34">
        <v>6.753926108333334E-3</v>
      </c>
      <c r="X485" s="34">
        <v>2.2671815608333323E-2</v>
      </c>
      <c r="Y485" s="34">
        <v>3.8288729916666681E-2</v>
      </c>
      <c r="Z485" s="34">
        <v>1.2395603058333338E-2</v>
      </c>
      <c r="AA485" s="34">
        <v>3.1751588641666655E-2</v>
      </c>
      <c r="AB485" s="34">
        <v>3.3665749341666662E-2</v>
      </c>
      <c r="AC485" s="34">
        <v>4.4514562825000013E-2</v>
      </c>
      <c r="AD485" s="34">
        <v>0.12642777232499997</v>
      </c>
      <c r="AE485" s="34">
        <v>5.5868685249999973E-2</v>
      </c>
      <c r="AF485" s="34">
        <v>5.9321413591666677E-2</v>
      </c>
      <c r="AG485" s="34">
        <v>2.3111626999999985E-2</v>
      </c>
      <c r="AH485" s="34">
        <v>1.8938292283333335E-2</v>
      </c>
      <c r="AI485" s="34">
        <v>0.22565253770833332</v>
      </c>
      <c r="AJ485" s="34">
        <v>5.7109531916666682E-3</v>
      </c>
      <c r="AK485" s="34">
        <v>7.9563194008333352E-2</v>
      </c>
      <c r="AL485" s="34">
        <v>1.5434641057500004E-2</v>
      </c>
      <c r="AM485" s="34">
        <v>5.174834177499997E-2</v>
      </c>
      <c r="AN485" s="34">
        <v>4.9176443166666665E-3</v>
      </c>
      <c r="AO485" s="34">
        <v>6.2190959000000007E-3</v>
      </c>
      <c r="AP485" s="34">
        <v>1.4181213766666666E-2</v>
      </c>
      <c r="AQ485" s="34">
        <v>3.2239123299999992E-2</v>
      </c>
      <c r="AR485" s="35">
        <v>6.6517269250000012E-3</v>
      </c>
    </row>
    <row r="486" spans="1:44" hidden="1" outlineLevel="1" x14ac:dyDescent="0.25">
      <c r="A486" s="52" t="s">
        <v>51</v>
      </c>
      <c r="B486" s="20" t="str">
        <f>IFERROR(VLOOKUP(LEFT($A486,6),Data!$A:$F,2,FALSE),"")</f>
        <v>БЕ Москва</v>
      </c>
      <c r="C486" s="4" t="str">
        <f>IFERROR(VLOOKUP(LEFT($A486,6),Data!$A:$F,4,FALSE),"")</f>
        <v>Аптека.ру</v>
      </c>
      <c r="D486" s="4" t="str">
        <f>IFERROR(VLOOKUP(LEFT($A486,6),Data!$A:$F,5,FALSE),"")</f>
        <v>ТЦ</v>
      </c>
      <c r="E486" s="4" t="str">
        <f>IFERROR(VLOOKUP(LEFT($A486,6),Data!$A:$F,8,FALSE),"")</f>
        <v/>
      </c>
      <c r="F486" s="4" t="str">
        <f>IFERROR(VLOOKUP(LEFT($A486,6),Data!$A:$F,7,FALSE),"")</f>
        <v/>
      </c>
      <c r="G486" s="4" t="str">
        <f>IFERROR(VLOOKUP(LEFT($A486,6),Data!$A:$F,6,FALSE),"")</f>
        <v>ЗФТ</v>
      </c>
      <c r="H486" s="4" t="str">
        <f>IFERROR(VLOOKUP(LEFT($A486,6),Data!$A:$F,9,FALSE),"")</f>
        <v/>
      </c>
      <c r="I486" s="21" t="str">
        <f>IFERROR(VLOOKUP(LEFT($A486,6),Data!$A:$F,10,FALSE),"")</f>
        <v/>
      </c>
      <c r="J486" s="6" t="str">
        <f>IFERROR(VLOOKUP(LEFT($A486,6),Data!$A:$F,13,FALSE),"")</f>
        <v/>
      </c>
      <c r="K486" s="21" t="str">
        <f>IFERROR(VLOOKUP(LEFT($A486,6),Data!$A:$F,14,FALSE),"")</f>
        <v/>
      </c>
      <c r="L486" s="6">
        <v>1</v>
      </c>
      <c r="M486" s="4">
        <v>15309448.17</v>
      </c>
      <c r="N486" s="4">
        <v>44061</v>
      </c>
      <c r="O486" s="4">
        <f t="shared" si="7"/>
        <v>347.46029754204397</v>
      </c>
      <c r="P486" s="56">
        <v>24</v>
      </c>
      <c r="Q486" s="27">
        <v>0.4637535199961631</v>
      </c>
      <c r="R486" s="28">
        <v>0.34035566116207699</v>
      </c>
      <c r="S486" s="29">
        <v>0.19589081884175991</v>
      </c>
      <c r="T486" s="8">
        <v>7.8142921000000004E-2</v>
      </c>
      <c r="U486" s="9">
        <v>7.5259419999999999E-3</v>
      </c>
      <c r="V486" s="9">
        <v>3.6819781000000003E-2</v>
      </c>
      <c r="W486" s="9">
        <v>5.8310369999999999E-3</v>
      </c>
      <c r="X486" s="9">
        <v>1.5809151E-2</v>
      </c>
      <c r="Y486" s="9">
        <v>3.9796308000000002E-2</v>
      </c>
      <c r="Z486" s="9">
        <v>1.6043348999999998E-2</v>
      </c>
      <c r="AA486" s="9">
        <v>2.6122909E-2</v>
      </c>
      <c r="AB486" s="9">
        <v>2.7026474000000002E-2</v>
      </c>
      <c r="AC486" s="9">
        <v>4.7198149000000002E-2</v>
      </c>
      <c r="AD486" s="9">
        <v>0.11953604600000001</v>
      </c>
      <c r="AE486" s="9">
        <v>5.3909424999999997E-2</v>
      </c>
      <c r="AF486" s="9">
        <v>4.8498013E-2</v>
      </c>
      <c r="AG486" s="9">
        <v>2.0598853E-2</v>
      </c>
      <c r="AH486" s="9">
        <v>1.9359870000000001E-2</v>
      </c>
      <c r="AI486" s="9">
        <v>0.246307885</v>
      </c>
      <c r="AJ486" s="9">
        <v>4.0297400000000004E-3</v>
      </c>
      <c r="AK486" s="9">
        <v>8.6198124000000001E-2</v>
      </c>
      <c r="AL486" s="9">
        <v>5.3860009999999996E-3</v>
      </c>
      <c r="AM486" s="9">
        <v>3.7473038E-2</v>
      </c>
      <c r="AN486" s="9">
        <v>3.808376E-3</v>
      </c>
      <c r="AO486" s="9">
        <v>8.3406450000000007E-3</v>
      </c>
      <c r="AP486" s="9">
        <v>1.5354948E-2</v>
      </c>
      <c r="AQ486" s="9">
        <v>2.4800806000000002E-2</v>
      </c>
      <c r="AR486" s="10">
        <v>6.0822089999999999E-3</v>
      </c>
    </row>
    <row r="487" spans="1:44" hidden="1" outlineLevel="1" x14ac:dyDescent="0.25">
      <c r="A487" s="52" t="s">
        <v>57</v>
      </c>
      <c r="B487" s="20" t="str">
        <f>IFERROR(VLOOKUP(LEFT($A487,6),Data!$A:$F,2,FALSE),"")</f>
        <v>БЕ Москва</v>
      </c>
      <c r="C487" s="4" t="str">
        <f>IFERROR(VLOOKUP(LEFT($A487,6),Data!$A:$F,4,FALSE),"")</f>
        <v>Аптека.ру</v>
      </c>
      <c r="D487" s="4" t="str">
        <f>IFERROR(VLOOKUP(LEFT($A487,6),Data!$A:$F,5,FALSE),"")</f>
        <v>Стрит</v>
      </c>
      <c r="E487" s="4" t="str">
        <f>IFERROR(VLOOKUP(LEFT($A487,6),Data!$A:$F,8,FALSE),"")</f>
        <v/>
      </c>
      <c r="F487" s="4" t="str">
        <f>IFERROR(VLOOKUP(LEFT($A487,6),Data!$A:$F,7,FALSE),"")</f>
        <v/>
      </c>
      <c r="G487" s="4" t="str">
        <f>IFERROR(VLOOKUP(LEFT($A487,6),Data!$A:$F,6,FALSE),"")</f>
        <v>ОФТ</v>
      </c>
      <c r="H487" s="4" t="str">
        <f>IFERROR(VLOOKUP(LEFT($A487,6),Data!$A:$F,9,FALSE),"")</f>
        <v/>
      </c>
      <c r="I487" s="21" t="str">
        <f>IFERROR(VLOOKUP(LEFT($A487,6),Data!$A:$F,10,FALSE),"")</f>
        <v/>
      </c>
      <c r="J487" s="6" t="str">
        <f>IFERROR(VLOOKUP(LEFT($A487,6),Data!$A:$F,13,FALSE),"")</f>
        <v/>
      </c>
      <c r="K487" s="21" t="str">
        <f>IFERROR(VLOOKUP(LEFT($A487,6),Data!$A:$F,14,FALSE),"")</f>
        <v/>
      </c>
      <c r="L487" s="6">
        <v>1</v>
      </c>
      <c r="M487" s="4">
        <v>15984250.380000001</v>
      </c>
      <c r="N487" s="4">
        <v>49079</v>
      </c>
      <c r="O487" s="4">
        <f t="shared" si="7"/>
        <v>325.68410888567411</v>
      </c>
      <c r="P487" s="56">
        <v>23.86</v>
      </c>
      <c r="Q487" s="27">
        <v>0.45602957804980798</v>
      </c>
      <c r="R487" s="28">
        <v>0.35290007026840431</v>
      </c>
      <c r="S487" s="29">
        <v>0.19107035168178779</v>
      </c>
      <c r="T487" s="8">
        <v>6.0973682000000001E-2</v>
      </c>
      <c r="U487" s="9">
        <v>7.6443739999999998E-3</v>
      </c>
      <c r="V487" s="9">
        <v>6.2190800000000001E-3</v>
      </c>
      <c r="W487" s="9">
        <v>5.4075540000000002E-3</v>
      </c>
      <c r="X487" s="9">
        <v>1.7859469999999999E-2</v>
      </c>
      <c r="Y487" s="9">
        <v>4.1776181000000003E-2</v>
      </c>
      <c r="Z487" s="9">
        <v>1.1332214E-2</v>
      </c>
      <c r="AA487" s="9">
        <v>4.3953245000000002E-2</v>
      </c>
      <c r="AB487" s="9">
        <v>2.5892697999999999E-2</v>
      </c>
      <c r="AC487" s="9">
        <v>3.9671814999999999E-2</v>
      </c>
      <c r="AD487" s="9">
        <v>0.116831833</v>
      </c>
      <c r="AE487" s="9">
        <v>6.0399688999999999E-2</v>
      </c>
      <c r="AF487" s="9">
        <v>5.4821222000000003E-2</v>
      </c>
      <c r="AG487" s="9">
        <v>2.3181743000000001E-2</v>
      </c>
      <c r="AH487" s="9">
        <v>1.8977898999999999E-2</v>
      </c>
      <c r="AI487" s="9">
        <v>0.26081314700000002</v>
      </c>
      <c r="AJ487" s="9">
        <v>1.2188238000000001E-2</v>
      </c>
      <c r="AK487" s="9">
        <v>6.9201454999999995E-2</v>
      </c>
      <c r="AL487" s="9">
        <v>8.9181439999999994E-3</v>
      </c>
      <c r="AM487" s="9">
        <v>4.8842997999999999E-2</v>
      </c>
      <c r="AN487" s="9">
        <v>3.7337469999999999E-3</v>
      </c>
      <c r="AO487" s="9">
        <v>5.539006E-3</v>
      </c>
      <c r="AP487" s="9">
        <v>2.0046879E-2</v>
      </c>
      <c r="AQ487" s="9">
        <v>3.0216427000000001E-2</v>
      </c>
      <c r="AR487" s="10">
        <v>5.5572590000000002E-3</v>
      </c>
    </row>
    <row r="488" spans="1:44" hidden="1" outlineLevel="1" x14ac:dyDescent="0.25">
      <c r="A488" s="52" t="s">
        <v>61</v>
      </c>
      <c r="B488" s="20" t="str">
        <f>IFERROR(VLOOKUP(LEFT($A488,6),Data!$A:$F,2,FALSE),"")</f>
        <v>БЕ Москва</v>
      </c>
      <c r="C488" s="4" t="str">
        <f>IFERROR(VLOOKUP(LEFT($A488,6),Data!$A:$F,4,FALSE),"")</f>
        <v>Доктор Столетов</v>
      </c>
      <c r="D488" s="4" t="str">
        <f>IFERROR(VLOOKUP(LEFT($A488,6),Data!$A:$F,5,FALSE),"")</f>
        <v>Стрит</v>
      </c>
      <c r="E488" s="4" t="str">
        <f>IFERROR(VLOOKUP(LEFT($A488,6),Data!$A:$F,8,FALSE),"")</f>
        <v/>
      </c>
      <c r="F488" s="4" t="str">
        <f>IFERROR(VLOOKUP(LEFT($A488,6),Data!$A:$F,7,FALSE),"")</f>
        <v/>
      </c>
      <c r="G488" s="4" t="str">
        <f>IFERROR(VLOOKUP(LEFT($A488,6),Data!$A:$F,6,FALSE),"")</f>
        <v>ОФТ</v>
      </c>
      <c r="H488" s="4" t="str">
        <f>IFERROR(VLOOKUP(LEFT($A488,6),Data!$A:$F,9,FALSE),"")</f>
        <v/>
      </c>
      <c r="I488" s="21" t="str">
        <f>IFERROR(VLOOKUP(LEFT($A488,6),Data!$A:$F,10,FALSE),"")</f>
        <v/>
      </c>
      <c r="J488" s="6" t="str">
        <f>IFERROR(VLOOKUP(LEFT($A488,6),Data!$A:$F,13,FALSE),"")</f>
        <v/>
      </c>
      <c r="K488" s="21" t="str">
        <f>IFERROR(VLOOKUP(LEFT($A488,6),Data!$A:$F,14,FALSE),"")</f>
        <v/>
      </c>
      <c r="L488" s="6">
        <v>1</v>
      </c>
      <c r="M488" s="4">
        <v>25842039.890000001</v>
      </c>
      <c r="N488" s="4">
        <v>56869</v>
      </c>
      <c r="O488" s="4">
        <f t="shared" si="7"/>
        <v>454.41347465227102</v>
      </c>
      <c r="P488" s="56">
        <v>59</v>
      </c>
      <c r="Q488" s="27">
        <v>0.50644087076477939</v>
      </c>
      <c r="R488" s="28">
        <v>0.34534839475344892</v>
      </c>
      <c r="S488" s="29">
        <v>0.14821073448177161</v>
      </c>
      <c r="T488" s="8">
        <v>8.2304585E-2</v>
      </c>
      <c r="U488" s="9">
        <v>1.2297093E-2</v>
      </c>
      <c r="V488" s="9">
        <v>8.47849E-3</v>
      </c>
      <c r="W488" s="9">
        <v>9.7325569999999993E-3</v>
      </c>
      <c r="X488" s="9">
        <v>2.7291935999999999E-2</v>
      </c>
      <c r="Y488" s="9">
        <v>3.7827611999999997E-2</v>
      </c>
      <c r="Z488" s="9">
        <v>1.3404989000000001E-2</v>
      </c>
      <c r="AA488" s="9">
        <v>3.3669365999999999E-2</v>
      </c>
      <c r="AB488" s="9">
        <v>3.2418026000000003E-2</v>
      </c>
      <c r="AC488" s="9">
        <v>5.9209956000000001E-2</v>
      </c>
      <c r="AD488" s="9">
        <v>0.124180943</v>
      </c>
      <c r="AE488" s="9">
        <v>4.0139385E-2</v>
      </c>
      <c r="AF488" s="9">
        <v>5.5175644000000003E-2</v>
      </c>
      <c r="AG488" s="9">
        <v>2.6823092999999999E-2</v>
      </c>
      <c r="AH488" s="9">
        <v>2.1989611999999999E-2</v>
      </c>
      <c r="AI488" s="9">
        <v>0.19335175800000001</v>
      </c>
      <c r="AJ488" s="9">
        <v>8.6241800000000004E-3</v>
      </c>
      <c r="AK488" s="9">
        <v>6.9052684000000003E-2</v>
      </c>
      <c r="AL488" s="9">
        <v>1.4795519E-2</v>
      </c>
      <c r="AM488" s="9">
        <v>6.2967159999999994E-2</v>
      </c>
      <c r="AN488" s="9">
        <v>6.0176279999999997E-3</v>
      </c>
      <c r="AO488" s="9">
        <v>7.0863280000000002E-3</v>
      </c>
      <c r="AP488" s="9">
        <v>1.4373123E-2</v>
      </c>
      <c r="AQ488" s="9">
        <v>3.1585169000000003E-2</v>
      </c>
      <c r="AR488" s="10">
        <v>7.2031619999999999E-3</v>
      </c>
    </row>
    <row r="489" spans="1:44" hidden="1" outlineLevel="1" x14ac:dyDescent="0.25">
      <c r="A489" s="52" t="s">
        <v>63</v>
      </c>
      <c r="B489" s="20" t="str">
        <f>IFERROR(VLOOKUP(LEFT($A489,6),Data!$A:$F,2,FALSE),"")</f>
        <v>БЕ Москва</v>
      </c>
      <c r="C489" s="4" t="str">
        <f>IFERROR(VLOOKUP(LEFT($A489,6),Data!$A:$F,4,FALSE),"")</f>
        <v>Доктор Столетов</v>
      </c>
      <c r="D489" s="4" t="str">
        <f>IFERROR(VLOOKUP(LEFT($A489,6),Data!$A:$F,5,FALSE),"")</f>
        <v>Стрит</v>
      </c>
      <c r="E489" s="4" t="str">
        <f>IFERROR(VLOOKUP(LEFT($A489,6),Data!$A:$F,8,FALSE),"")</f>
        <v/>
      </c>
      <c r="F489" s="4" t="str">
        <f>IFERROR(VLOOKUP(LEFT($A489,6),Data!$A:$F,7,FALSE),"")</f>
        <v/>
      </c>
      <c r="G489" s="4" t="str">
        <f>IFERROR(VLOOKUP(LEFT($A489,6),Data!$A:$F,6,FALSE),"")</f>
        <v>ОФТ</v>
      </c>
      <c r="H489" s="4" t="str">
        <f>IFERROR(VLOOKUP(LEFT($A489,6),Data!$A:$F,9,FALSE),"")</f>
        <v/>
      </c>
      <c r="I489" s="21" t="str">
        <f>IFERROR(VLOOKUP(LEFT($A489,6),Data!$A:$F,10,FALSE),"")</f>
        <v/>
      </c>
      <c r="J489" s="6" t="str">
        <f>IFERROR(VLOOKUP(LEFT($A489,6),Data!$A:$F,13,FALSE),"")</f>
        <v/>
      </c>
      <c r="K489" s="21" t="str">
        <f>IFERROR(VLOOKUP(LEFT($A489,6),Data!$A:$F,14,FALSE),"")</f>
        <v/>
      </c>
      <c r="L489" s="6">
        <v>1</v>
      </c>
      <c r="M489" s="4">
        <v>20465207.260000002</v>
      </c>
      <c r="N489" s="4">
        <v>54605</v>
      </c>
      <c r="O489" s="4">
        <f t="shared" si="7"/>
        <v>374.78632469554071</v>
      </c>
      <c r="P489" s="56">
        <v>74.400000000000006</v>
      </c>
      <c r="Q489" s="27">
        <v>0.46100397946791088</v>
      </c>
      <c r="R489" s="28">
        <v>0.35236625663152638</v>
      </c>
      <c r="S489" s="29">
        <v>0.18662976390056271</v>
      </c>
      <c r="T489" s="8">
        <v>7.1040790000000006E-2</v>
      </c>
      <c r="U489" s="9">
        <v>1.1089651000000001E-2</v>
      </c>
      <c r="V489" s="9">
        <v>8.1425290000000008E-3</v>
      </c>
      <c r="W489" s="9">
        <v>6.595343E-3</v>
      </c>
      <c r="X489" s="9">
        <v>1.7935638E-2</v>
      </c>
      <c r="Y489" s="9">
        <v>3.8322948000000003E-2</v>
      </c>
      <c r="Z489" s="9">
        <v>1.4235085999999999E-2</v>
      </c>
      <c r="AA489" s="9">
        <v>3.3372586000000003E-2</v>
      </c>
      <c r="AB489" s="9">
        <v>2.7277732999999998E-2</v>
      </c>
      <c r="AC489" s="9">
        <v>4.8492031999999997E-2</v>
      </c>
      <c r="AD489" s="9">
        <v>0.12576959500000001</v>
      </c>
      <c r="AE489" s="9">
        <v>5.3824736999999997E-2</v>
      </c>
      <c r="AF489" s="9">
        <v>6.0436498999999998E-2</v>
      </c>
      <c r="AG489" s="9">
        <v>2.2425925999999999E-2</v>
      </c>
      <c r="AH489" s="9">
        <v>1.6376581000000001E-2</v>
      </c>
      <c r="AI489" s="9">
        <v>0.24135535999999999</v>
      </c>
      <c r="AJ489" s="9">
        <v>5.0252969999999998E-3</v>
      </c>
      <c r="AK489" s="9">
        <v>6.8386668999999997E-2</v>
      </c>
      <c r="AL489" s="9">
        <v>8.4223470000000002E-3</v>
      </c>
      <c r="AM489" s="9">
        <v>4.9903392999999997E-2</v>
      </c>
      <c r="AN489" s="9">
        <v>6.0835389999999998E-3</v>
      </c>
      <c r="AO489" s="9">
        <v>1.4987064E-2</v>
      </c>
      <c r="AP489" s="9">
        <v>1.4353424E-2</v>
      </c>
      <c r="AQ489" s="9">
        <v>3.0273604999999999E-2</v>
      </c>
      <c r="AR489" s="10">
        <v>5.8716259999999996E-3</v>
      </c>
    </row>
    <row r="490" spans="1:44" hidden="1" outlineLevel="1" x14ac:dyDescent="0.25">
      <c r="A490" s="52" t="s">
        <v>67</v>
      </c>
      <c r="B490" s="20" t="str">
        <f>IFERROR(VLOOKUP(LEFT($A490,6),Data!$A:$F,2,FALSE),"")</f>
        <v>БЕ Москва</v>
      </c>
      <c r="C490" s="4" t="str">
        <f>IFERROR(VLOOKUP(LEFT($A490,6),Data!$A:$F,4,FALSE),"")</f>
        <v>МосАптека</v>
      </c>
      <c r="D490" s="4" t="str">
        <f>IFERROR(VLOOKUP(LEFT($A490,6),Data!$A:$F,5,FALSE),"")</f>
        <v>Стрит</v>
      </c>
      <c r="E490" s="4" t="str">
        <f>IFERROR(VLOOKUP(LEFT($A490,6),Data!$A:$F,8,FALSE),"")</f>
        <v/>
      </c>
      <c r="F490" s="4" t="str">
        <f>IFERROR(VLOOKUP(LEFT($A490,6),Data!$A:$F,7,FALSE),"")</f>
        <v/>
      </c>
      <c r="G490" s="4" t="str">
        <f>IFERROR(VLOOKUP(LEFT($A490,6),Data!$A:$F,6,FALSE),"")</f>
        <v>ЗФТ</v>
      </c>
      <c r="H490" s="4" t="str">
        <f>IFERROR(VLOOKUP(LEFT($A490,6),Data!$A:$F,9,FALSE),"")</f>
        <v/>
      </c>
      <c r="I490" s="21" t="str">
        <f>IFERROR(VLOOKUP(LEFT($A490,6),Data!$A:$F,10,FALSE),"")</f>
        <v/>
      </c>
      <c r="J490" s="6" t="str">
        <f>IFERROR(VLOOKUP(LEFT($A490,6),Data!$A:$F,13,FALSE),"")</f>
        <v/>
      </c>
      <c r="K490" s="21" t="str">
        <f>IFERROR(VLOOKUP(LEFT($A490,6),Data!$A:$F,14,FALSE),"")</f>
        <v/>
      </c>
      <c r="L490" s="6">
        <v>1</v>
      </c>
      <c r="M490" s="4">
        <v>24518055.629999999</v>
      </c>
      <c r="N490" s="4">
        <v>64387</v>
      </c>
      <c r="O490" s="4">
        <f t="shared" si="7"/>
        <v>380.79201748800222</v>
      </c>
      <c r="P490" s="56">
        <v>37.51</v>
      </c>
      <c r="Q490" s="27">
        <v>0.47288984456816652</v>
      </c>
      <c r="R490" s="28">
        <v>0.35538174431065078</v>
      </c>
      <c r="S490" s="29">
        <v>0.17172841112118281</v>
      </c>
      <c r="T490" s="8">
        <v>7.9194571000000005E-2</v>
      </c>
      <c r="U490" s="9">
        <v>7.9307720000000009E-3</v>
      </c>
      <c r="V490" s="9">
        <v>6.0675449999999997E-3</v>
      </c>
      <c r="W490" s="9">
        <v>8.8211669999999996E-3</v>
      </c>
      <c r="X490" s="9">
        <v>1.9248906E-2</v>
      </c>
      <c r="Y490" s="9">
        <v>3.7643821000000001E-2</v>
      </c>
      <c r="Z490" s="9">
        <v>1.2005627E-2</v>
      </c>
      <c r="AA490" s="9">
        <v>2.8815383999999999E-2</v>
      </c>
      <c r="AB490" s="9">
        <v>2.9821381000000001E-2</v>
      </c>
      <c r="AC490" s="9">
        <v>4.5533061E-2</v>
      </c>
      <c r="AD490" s="9">
        <v>0.13731072799999999</v>
      </c>
      <c r="AE490" s="9">
        <v>5.3436361000000002E-2</v>
      </c>
      <c r="AF490" s="9">
        <v>6.0391680000000003E-2</v>
      </c>
      <c r="AG490" s="9">
        <v>2.8398420000000001E-2</v>
      </c>
      <c r="AH490" s="9">
        <v>1.9643371E-2</v>
      </c>
      <c r="AI490" s="9">
        <v>0.254876622</v>
      </c>
      <c r="AJ490" s="9">
        <v>5.2676420000000003E-3</v>
      </c>
      <c r="AK490" s="9">
        <v>6.4436333999999998E-2</v>
      </c>
      <c r="AL490" s="9">
        <v>5.1857100000000001E-4</v>
      </c>
      <c r="AM490" s="9">
        <v>3.6187416E-2</v>
      </c>
      <c r="AN490" s="9">
        <v>3.5714119999999999E-3</v>
      </c>
      <c r="AO490" s="9">
        <v>1.0330537000000001E-2</v>
      </c>
      <c r="AP490" s="9">
        <v>1.5588664E-2</v>
      </c>
      <c r="AQ490" s="9">
        <v>3.2257128000000003E-2</v>
      </c>
      <c r="AR490" s="10">
        <v>2.7028769999999998E-3</v>
      </c>
    </row>
    <row r="491" spans="1:44" hidden="1" outlineLevel="1" x14ac:dyDescent="0.25">
      <c r="A491" s="52" t="s">
        <v>76</v>
      </c>
      <c r="B491" s="20" t="str">
        <f>IFERROR(VLOOKUP(LEFT($A491,6),Data!$A:$F,2,FALSE),"")</f>
        <v>БЕ Москва</v>
      </c>
      <c r="C491" s="4" t="str">
        <f>IFERROR(VLOOKUP(LEFT($A491,6),Data!$A:$F,4,FALSE),"")</f>
        <v>Аптека.ру</v>
      </c>
      <c r="D491" s="4" t="str">
        <f>IFERROR(VLOOKUP(LEFT($A491,6),Data!$A:$F,5,FALSE),"")</f>
        <v>Стрит</v>
      </c>
      <c r="E491" s="4" t="str">
        <f>IFERROR(VLOOKUP(LEFT($A491,6),Data!$A:$F,8,FALSE),"")</f>
        <v/>
      </c>
      <c r="F491" s="4" t="str">
        <f>IFERROR(VLOOKUP(LEFT($A491,6),Data!$A:$F,7,FALSE),"")</f>
        <v/>
      </c>
      <c r="G491" s="4" t="str">
        <f>IFERROR(VLOOKUP(LEFT($A491,6),Data!$A:$F,6,FALSE),"")</f>
        <v>ЗФТ</v>
      </c>
      <c r="H491" s="4" t="str">
        <f>IFERROR(VLOOKUP(LEFT($A491,6),Data!$A:$F,9,FALSE),"")</f>
        <v/>
      </c>
      <c r="I491" s="21" t="str">
        <f>IFERROR(VLOOKUP(LEFT($A491,6),Data!$A:$F,10,FALSE),"")</f>
        <v/>
      </c>
      <c r="J491" s="6" t="str">
        <f>IFERROR(VLOOKUP(LEFT($A491,6),Data!$A:$F,13,FALSE),"")</f>
        <v/>
      </c>
      <c r="K491" s="21" t="str">
        <f>IFERROR(VLOOKUP(LEFT($A491,6),Data!$A:$F,14,FALSE),"")</f>
        <v/>
      </c>
      <c r="L491" s="6">
        <v>1</v>
      </c>
      <c r="M491" s="4">
        <v>10685859.48</v>
      </c>
      <c r="N491" s="4">
        <v>26649</v>
      </c>
      <c r="O491" s="4">
        <f t="shared" si="7"/>
        <v>400.98538331644716</v>
      </c>
      <c r="P491" s="56">
        <v>33.1</v>
      </c>
      <c r="Q491" s="27">
        <v>0.51691500619741548</v>
      </c>
      <c r="R491" s="28">
        <v>0.32174277218535741</v>
      </c>
      <c r="S491" s="29">
        <v>0.16134222161722719</v>
      </c>
      <c r="T491" s="8">
        <v>6.6775294999999998E-2</v>
      </c>
      <c r="U491" s="9">
        <v>1.2859476E-2</v>
      </c>
      <c r="V491" s="9">
        <v>7.8703290000000006E-3</v>
      </c>
      <c r="W491" s="9">
        <v>5.337573E-3</v>
      </c>
      <c r="X491" s="9">
        <v>2.2133303999999999E-2</v>
      </c>
      <c r="Y491" s="9">
        <v>4.2006214E-2</v>
      </c>
      <c r="Z491" s="9">
        <v>1.5139680000000001E-2</v>
      </c>
      <c r="AA491" s="9">
        <v>2.4088985E-2</v>
      </c>
      <c r="AB491" s="9">
        <v>3.1509017E-2</v>
      </c>
      <c r="AC491" s="9">
        <v>5.4922852000000001E-2</v>
      </c>
      <c r="AD491" s="9">
        <v>0.12987638300000001</v>
      </c>
      <c r="AE491" s="9">
        <v>3.7468079000000001E-2</v>
      </c>
      <c r="AF491" s="9">
        <v>5.6658456000000003E-2</v>
      </c>
      <c r="AG491" s="9">
        <v>2.5161438000000001E-2</v>
      </c>
      <c r="AH491" s="9">
        <v>2.1768063000000001E-2</v>
      </c>
      <c r="AI491" s="9">
        <v>0.19855750999999999</v>
      </c>
      <c r="AJ491" s="9">
        <v>1.6690962E-2</v>
      </c>
      <c r="AK491" s="9">
        <v>8.3265449000000005E-2</v>
      </c>
      <c r="AL491" s="9">
        <v>1.8840929999999999E-2</v>
      </c>
      <c r="AM491" s="9">
        <v>6.2109984999999999E-2</v>
      </c>
      <c r="AN491" s="9">
        <v>4.992079E-3</v>
      </c>
      <c r="AO491" s="9">
        <v>6.3927810000000002E-3</v>
      </c>
      <c r="AP491" s="9">
        <v>1.2394848999999999E-2</v>
      </c>
      <c r="AQ491" s="9">
        <v>2.9153483000000001E-2</v>
      </c>
      <c r="AR491" s="10">
        <v>1.4026828999999999E-2</v>
      </c>
    </row>
    <row r="492" spans="1:44" hidden="1" outlineLevel="1" x14ac:dyDescent="0.25">
      <c r="A492" s="52" t="s">
        <v>78</v>
      </c>
      <c r="B492" s="20" t="str">
        <f>IFERROR(VLOOKUP(LEFT($A492,6),Data!$A:$F,2,FALSE),"")</f>
        <v>БЕ Москва</v>
      </c>
      <c r="C492" s="4" t="str">
        <f>IFERROR(VLOOKUP(LEFT($A492,6),Data!$A:$F,4,FALSE),"")</f>
        <v>МосАптека</v>
      </c>
      <c r="D492" s="4" t="str">
        <f>IFERROR(VLOOKUP(LEFT($A492,6),Data!$A:$F,5,FALSE),"")</f>
        <v>Стрит</v>
      </c>
      <c r="E492" s="4" t="str">
        <f>IFERROR(VLOOKUP(LEFT($A492,6),Data!$A:$F,8,FALSE),"")</f>
        <v/>
      </c>
      <c r="F492" s="4" t="str">
        <f>IFERROR(VLOOKUP(LEFT($A492,6),Data!$A:$F,7,FALSE),"")</f>
        <v/>
      </c>
      <c r="G492" s="4" t="str">
        <f>IFERROR(VLOOKUP(LEFT($A492,6),Data!$A:$F,6,FALSE),"")</f>
        <v>ЗФТ</v>
      </c>
      <c r="H492" s="4" t="str">
        <f>IFERROR(VLOOKUP(LEFT($A492,6),Data!$A:$F,9,FALSE),"")</f>
        <v/>
      </c>
      <c r="I492" s="21" t="str">
        <f>IFERROR(VLOOKUP(LEFT($A492,6),Data!$A:$F,10,FALSE),"")</f>
        <v/>
      </c>
      <c r="J492" s="6" t="str">
        <f>IFERROR(VLOOKUP(LEFT($A492,6),Data!$A:$F,13,FALSE),"")</f>
        <v/>
      </c>
      <c r="K492" s="21" t="str">
        <f>IFERROR(VLOOKUP(LEFT($A492,6),Data!$A:$F,14,FALSE),"")</f>
        <v/>
      </c>
      <c r="L492" s="6">
        <v>1</v>
      </c>
      <c r="M492" s="4">
        <v>14945725.439999999</v>
      </c>
      <c r="N492" s="4">
        <v>44882</v>
      </c>
      <c r="O492" s="4">
        <f t="shared" si="7"/>
        <v>333.00043313577822</v>
      </c>
      <c r="P492" s="56">
        <v>74.400000000000006</v>
      </c>
      <c r="Q492" s="27">
        <v>0.43688024636545741</v>
      </c>
      <c r="R492" s="28">
        <v>0.36102574513035518</v>
      </c>
      <c r="S492" s="29">
        <v>0.20209400850418729</v>
      </c>
      <c r="T492" s="8">
        <v>6.0366650000000001E-2</v>
      </c>
      <c r="U492" s="9">
        <v>9.2605380000000004E-3</v>
      </c>
      <c r="V492" s="9">
        <v>7.1518980000000003E-3</v>
      </c>
      <c r="W492" s="9">
        <v>6.4634849999999997E-3</v>
      </c>
      <c r="X492" s="9">
        <v>2.7763613999999999E-2</v>
      </c>
      <c r="Y492" s="9">
        <v>3.6537862999999997E-2</v>
      </c>
      <c r="Z492" s="9">
        <v>1.050004E-2</v>
      </c>
      <c r="AA492" s="9">
        <v>3.1134324000000001E-2</v>
      </c>
      <c r="AB492" s="9">
        <v>3.1236802000000001E-2</v>
      </c>
      <c r="AC492" s="9">
        <v>4.5938263999999999E-2</v>
      </c>
      <c r="AD492" s="9">
        <v>0.120690332</v>
      </c>
      <c r="AE492" s="9">
        <v>5.3001155000000001E-2</v>
      </c>
      <c r="AF492" s="9">
        <v>6.2850438999999994E-2</v>
      </c>
      <c r="AG492" s="9">
        <v>2.2839286E-2</v>
      </c>
      <c r="AH492" s="9">
        <v>1.6894435999999999E-2</v>
      </c>
      <c r="AI492" s="9">
        <v>0.24297259600000001</v>
      </c>
      <c r="AJ492" s="9">
        <v>3.3718279999999999E-3</v>
      </c>
      <c r="AK492" s="9">
        <v>7.4900939E-2</v>
      </c>
      <c r="AL492" s="9">
        <v>2.6948330000000002E-3</v>
      </c>
      <c r="AM492" s="9">
        <v>5.9808881000000001E-2</v>
      </c>
      <c r="AN492" s="9">
        <v>5.9573489999999998E-3</v>
      </c>
      <c r="AO492" s="9">
        <v>1.3129623999999999E-2</v>
      </c>
      <c r="AP492" s="9">
        <v>1.4880868E-2</v>
      </c>
      <c r="AQ492" s="9">
        <v>3.0597355E-2</v>
      </c>
      <c r="AR492" s="10">
        <v>9.0566039999999993E-3</v>
      </c>
    </row>
    <row r="493" spans="1:44" hidden="1" outlineLevel="1" x14ac:dyDescent="0.25">
      <c r="A493" s="52" t="s">
        <v>132</v>
      </c>
      <c r="B493" s="20" t="str">
        <f>IFERROR(VLOOKUP(LEFT($A493,6),Data!$A:$F,2,FALSE),"")</f>
        <v>БЕ Москва</v>
      </c>
      <c r="C493" s="4" t="str">
        <f>IFERROR(VLOOKUP(LEFT($A493,6),Data!$A:$F,4,FALSE),"")</f>
        <v>Доктор Столетов</v>
      </c>
      <c r="D493" s="4" t="str">
        <f>IFERROR(VLOOKUP(LEFT($A493,6),Data!$A:$F,5,FALSE),"")</f>
        <v>ТЦ</v>
      </c>
      <c r="E493" s="4" t="str">
        <f>IFERROR(VLOOKUP(LEFT($A493,6),Data!$A:$F,8,FALSE),"")</f>
        <v/>
      </c>
      <c r="F493" s="4" t="str">
        <f>IFERROR(VLOOKUP(LEFT($A493,6),Data!$A:$F,7,FALSE),"")</f>
        <v/>
      </c>
      <c r="G493" s="4" t="str">
        <f>IFERROR(VLOOKUP(LEFT($A493,6),Data!$A:$F,6,FALSE),"")</f>
        <v>ОФТ</v>
      </c>
      <c r="H493" s="4" t="str">
        <f>IFERROR(VLOOKUP(LEFT($A493,6),Data!$A:$F,9,FALSE),"")</f>
        <v/>
      </c>
      <c r="I493" s="21" t="str">
        <f>IFERROR(VLOOKUP(LEFT($A493,6),Data!$A:$F,10,FALSE),"")</f>
        <v/>
      </c>
      <c r="J493" s="6" t="str">
        <f>IFERROR(VLOOKUP(LEFT($A493,6),Data!$A:$F,13,FALSE),"")</f>
        <v/>
      </c>
      <c r="K493" s="21" t="str">
        <f>IFERROR(VLOOKUP(LEFT($A493,6),Data!$A:$F,14,FALSE),"")</f>
        <v/>
      </c>
      <c r="L493" s="6">
        <v>1</v>
      </c>
      <c r="M493" s="4">
        <v>16564195.07</v>
      </c>
      <c r="N493" s="4">
        <v>46059</v>
      </c>
      <c r="O493" s="4">
        <f t="shared" si="7"/>
        <v>359.62993269502164</v>
      </c>
      <c r="P493" s="56">
        <v>76.2</v>
      </c>
      <c r="Q493" s="27">
        <v>0.46814336674594248</v>
      </c>
      <c r="R493" s="28">
        <v>0.35055186899105012</v>
      </c>
      <c r="S493" s="29">
        <v>0.18130476426300721</v>
      </c>
      <c r="T493" s="8">
        <v>6.5537711999999998E-2</v>
      </c>
      <c r="U493" s="9">
        <v>9.8532029999999996E-3</v>
      </c>
      <c r="V493" s="9">
        <v>6.5283099999999998E-3</v>
      </c>
      <c r="W493" s="9">
        <v>6.2400279999999999E-3</v>
      </c>
      <c r="X493" s="9">
        <v>2.026886E-2</v>
      </c>
      <c r="Y493" s="9">
        <v>3.9713888000000003E-2</v>
      </c>
      <c r="Z493" s="9">
        <v>1.2478385999999999E-2</v>
      </c>
      <c r="AA493" s="9">
        <v>2.1503495000000001E-2</v>
      </c>
      <c r="AB493" s="9">
        <v>2.7095708E-2</v>
      </c>
      <c r="AC493" s="9">
        <v>4.8996308000000002E-2</v>
      </c>
      <c r="AD493" s="9">
        <v>0.11790172</v>
      </c>
      <c r="AE493" s="9">
        <v>5.7525136999999997E-2</v>
      </c>
      <c r="AF493" s="9">
        <v>5.7575542E-2</v>
      </c>
      <c r="AG493" s="9">
        <v>2.0153922000000001E-2</v>
      </c>
      <c r="AH493" s="9">
        <v>1.8880397E-2</v>
      </c>
      <c r="AI493" s="9">
        <v>0.241396045</v>
      </c>
      <c r="AJ493" s="9">
        <v>5.4092419999999999E-3</v>
      </c>
      <c r="AK493" s="9">
        <v>8.6986233999999996E-2</v>
      </c>
      <c r="AL493" s="9">
        <v>8.4245550000000002E-3</v>
      </c>
      <c r="AM493" s="9">
        <v>5.8006488000000002E-2</v>
      </c>
      <c r="AN493" s="9">
        <v>5.5640990000000003E-3</v>
      </c>
      <c r="AO493" s="9">
        <v>1.1330335E-2</v>
      </c>
      <c r="AP493" s="9">
        <v>1.6768951000000001E-2</v>
      </c>
      <c r="AQ493" s="9">
        <v>3.0431860000000002E-2</v>
      </c>
      <c r="AR493" s="10">
        <v>5.429578E-3</v>
      </c>
    </row>
    <row r="494" spans="1:44" hidden="1" outlineLevel="1" x14ac:dyDescent="0.25">
      <c r="A494" s="52" t="s">
        <v>206</v>
      </c>
      <c r="B494" s="20" t="str">
        <f>IFERROR(VLOOKUP(LEFT($A494,6),Data!$A:$F,2,FALSE),"")</f>
        <v>БЕ Москва</v>
      </c>
      <c r="C494" s="4" t="str">
        <f>IFERROR(VLOOKUP(LEFT($A494,6),Data!$A:$F,4,FALSE),"")</f>
        <v>Доктор Столетов</v>
      </c>
      <c r="D494" s="4" t="str">
        <f>IFERROR(VLOOKUP(LEFT($A494,6),Data!$A:$F,5,FALSE),"")</f>
        <v>ТЦ</v>
      </c>
      <c r="E494" s="4" t="str">
        <f>IFERROR(VLOOKUP(LEFT($A494,6),Data!$A:$F,8,FALSE),"")</f>
        <v/>
      </c>
      <c r="F494" s="4" t="str">
        <f>IFERROR(VLOOKUP(LEFT($A494,6),Data!$A:$F,7,FALSE),"")</f>
        <v/>
      </c>
      <c r="G494" s="4" t="str">
        <f>IFERROR(VLOOKUP(LEFT($A494,6),Data!$A:$F,6,FALSE),"")</f>
        <v>ОФТ</v>
      </c>
      <c r="H494" s="4" t="str">
        <f>IFERROR(VLOOKUP(LEFT($A494,6),Data!$A:$F,9,FALSE),"")</f>
        <v/>
      </c>
      <c r="I494" s="21" t="str">
        <f>IFERROR(VLOOKUP(LEFT($A494,6),Data!$A:$F,10,FALSE),"")</f>
        <v/>
      </c>
      <c r="J494" s="6" t="str">
        <f>IFERROR(VLOOKUP(LEFT($A494,6),Data!$A:$F,13,FALSE),"")</f>
        <v/>
      </c>
      <c r="K494" s="21" t="str">
        <f>IFERROR(VLOOKUP(LEFT($A494,6),Data!$A:$F,14,FALSE),"")</f>
        <v/>
      </c>
      <c r="L494" s="6">
        <v>1</v>
      </c>
      <c r="M494" s="4">
        <v>17243029.670000002</v>
      </c>
      <c r="N494" s="4">
        <v>42659</v>
      </c>
      <c r="O494" s="4">
        <f t="shared" si="7"/>
        <v>404.20613868116931</v>
      </c>
      <c r="P494" s="56">
        <v>28.44</v>
      </c>
      <c r="Q494" s="27">
        <v>0.47240893405805151</v>
      </c>
      <c r="R494" s="28">
        <v>0.35022993116977941</v>
      </c>
      <c r="S494" s="29">
        <v>0.17736113477216911</v>
      </c>
      <c r="T494" s="8">
        <v>6.9846285999999994E-2</v>
      </c>
      <c r="U494" s="9">
        <v>1.1441521E-2</v>
      </c>
      <c r="V494" s="9">
        <v>7.9527279999999992E-3</v>
      </c>
      <c r="W494" s="9">
        <v>5.6622820000000003E-3</v>
      </c>
      <c r="X494" s="9">
        <v>2.4243803000000001E-2</v>
      </c>
      <c r="Y494" s="9">
        <v>2.9374167999999999E-2</v>
      </c>
      <c r="Z494" s="9">
        <v>1.2981962E-2</v>
      </c>
      <c r="AA494" s="9">
        <v>3.5866504E-2</v>
      </c>
      <c r="AB494" s="9">
        <v>3.5995412999999997E-2</v>
      </c>
      <c r="AC494" s="9">
        <v>3.9112356000000001E-2</v>
      </c>
      <c r="AD494" s="9">
        <v>0.12261923700000001</v>
      </c>
      <c r="AE494" s="9">
        <v>4.8721159E-2</v>
      </c>
      <c r="AF494" s="9">
        <v>5.6578756000000001E-2</v>
      </c>
      <c r="AG494" s="9">
        <v>2.0995963999999999E-2</v>
      </c>
      <c r="AH494" s="9">
        <v>1.7728283000000001E-2</v>
      </c>
      <c r="AI494" s="9">
        <v>0.20970081900000001</v>
      </c>
      <c r="AJ494" s="9">
        <v>4.5782799999999997E-3</v>
      </c>
      <c r="AK494" s="9">
        <v>9.6503185000000005E-2</v>
      </c>
      <c r="AL494" s="9">
        <v>2.7507341000000001E-2</v>
      </c>
      <c r="AM494" s="9">
        <v>6.5126484999999998E-2</v>
      </c>
      <c r="AN494" s="9">
        <v>5.3061719999999996E-3</v>
      </c>
      <c r="AO494" s="9">
        <v>4.6542789999999999E-3</v>
      </c>
      <c r="AP494" s="9">
        <v>1.6164792000000001E-2</v>
      </c>
      <c r="AQ494" s="9">
        <v>2.6312901E-2</v>
      </c>
      <c r="AR494" s="10">
        <v>5.0253249999999998E-3</v>
      </c>
    </row>
    <row r="495" spans="1:44" hidden="1" outlineLevel="1" x14ac:dyDescent="0.25">
      <c r="A495" s="52" t="s">
        <v>226</v>
      </c>
      <c r="B495" s="20" t="str">
        <f>IFERROR(VLOOKUP(LEFT($A495,6),Data!$A:$F,2,FALSE),"")</f>
        <v>БЕ Москва</v>
      </c>
      <c r="C495" s="4" t="str">
        <f>IFERROR(VLOOKUP(LEFT($A495,6),Data!$A:$F,4,FALSE),"")</f>
        <v>МосАптека</v>
      </c>
      <c r="D495" s="4" t="str">
        <f>IFERROR(VLOOKUP(LEFT($A495,6),Data!$A:$F,5,FALSE),"")</f>
        <v>Стрит</v>
      </c>
      <c r="E495" s="4" t="str">
        <f>IFERROR(VLOOKUP(LEFT($A495,6),Data!$A:$F,8,FALSE),"")</f>
        <v/>
      </c>
      <c r="F495" s="4" t="str">
        <f>IFERROR(VLOOKUP(LEFT($A495,6),Data!$A:$F,7,FALSE),"")</f>
        <v/>
      </c>
      <c r="G495" s="4" t="str">
        <f>IFERROR(VLOOKUP(LEFT($A495,6),Data!$A:$F,6,FALSE),"")</f>
        <v>ЗФТ</v>
      </c>
      <c r="H495" s="4" t="str">
        <f>IFERROR(VLOOKUP(LEFT($A495,6),Data!$A:$F,9,FALSE),"")</f>
        <v/>
      </c>
      <c r="I495" s="21" t="str">
        <f>IFERROR(VLOOKUP(LEFT($A495,6),Data!$A:$F,10,FALSE),"")</f>
        <v/>
      </c>
      <c r="J495" s="6" t="str">
        <f>IFERROR(VLOOKUP(LEFT($A495,6),Data!$A:$F,13,FALSE),"")</f>
        <v/>
      </c>
      <c r="K495" s="21" t="str">
        <f>IFERROR(VLOOKUP(LEFT($A495,6),Data!$A:$F,14,FALSE),"")</f>
        <v/>
      </c>
      <c r="L495" s="6">
        <v>1</v>
      </c>
      <c r="M495" s="4">
        <v>16752750.68</v>
      </c>
      <c r="N495" s="4">
        <v>44553</v>
      </c>
      <c r="O495" s="4">
        <f t="shared" si="7"/>
        <v>376.01846519875204</v>
      </c>
      <c r="P495" s="56">
        <v>54.7</v>
      </c>
      <c r="Q495" s="27">
        <v>0.45056142131678573</v>
      </c>
      <c r="R495" s="28">
        <v>0.35418768261847827</v>
      </c>
      <c r="S495" s="29">
        <v>0.19525089606473611</v>
      </c>
      <c r="T495" s="8">
        <v>5.8743403999999999E-2</v>
      </c>
      <c r="U495" s="9">
        <v>9.8139809999999994E-3</v>
      </c>
      <c r="V495" s="9">
        <v>1.0802175000000001E-2</v>
      </c>
      <c r="W495" s="9">
        <v>5.7627939999999999E-3</v>
      </c>
      <c r="X495" s="9">
        <v>1.8390278999999999E-2</v>
      </c>
      <c r="Y495" s="9">
        <v>4.5350089000000003E-2</v>
      </c>
      <c r="Z495" s="9">
        <v>1.1538850999999999E-2</v>
      </c>
      <c r="AA495" s="9">
        <v>4.0571500000000003E-2</v>
      </c>
      <c r="AB495" s="9">
        <v>4.0137556999999997E-2</v>
      </c>
      <c r="AC495" s="9">
        <v>5.7938468E-2</v>
      </c>
      <c r="AD495" s="9">
        <v>0.10966613</v>
      </c>
      <c r="AE495" s="9">
        <v>5.3780608000000001E-2</v>
      </c>
      <c r="AF495" s="9">
        <v>5.7078352999999998E-2</v>
      </c>
      <c r="AG495" s="9">
        <v>2.3151838000000001E-2</v>
      </c>
      <c r="AH495" s="9">
        <v>1.7525667000000002E-2</v>
      </c>
      <c r="AI495" s="9">
        <v>0.21805940300000001</v>
      </c>
      <c r="AJ495" s="9">
        <v>4.7324690000000004E-3</v>
      </c>
      <c r="AK495" s="9">
        <v>7.4840810999999993E-2</v>
      </c>
      <c r="AL495" s="9">
        <v>8.4918019999999997E-3</v>
      </c>
      <c r="AM495" s="9">
        <v>6.3989434999999997E-2</v>
      </c>
      <c r="AN495" s="9">
        <v>2.9861480000000001E-3</v>
      </c>
      <c r="AO495" s="9">
        <v>1.2479512999999999E-2</v>
      </c>
      <c r="AP495" s="9">
        <v>1.6202991E-2</v>
      </c>
      <c r="AQ495" s="9">
        <v>3.0896692999999999E-2</v>
      </c>
      <c r="AR495" s="10">
        <v>7.0690409999999999E-3</v>
      </c>
    </row>
    <row r="496" spans="1:44" hidden="1" outlineLevel="1" x14ac:dyDescent="0.25">
      <c r="A496" s="52" t="s">
        <v>232</v>
      </c>
      <c r="B496" s="20" t="str">
        <f>IFERROR(VLOOKUP(LEFT($A496,6),Data!$A:$F,2,FALSE),"")</f>
        <v>БЕ Юг</v>
      </c>
      <c r="C496" s="4" t="str">
        <f>IFERROR(VLOOKUP(LEFT($A496,6),Data!$A:$F,4,FALSE),"")</f>
        <v>Аптека.ру</v>
      </c>
      <c r="D496" s="4" t="str">
        <f>IFERROR(VLOOKUP(LEFT($A496,6),Data!$A:$F,5,FALSE),"")</f>
        <v>ТЦ</v>
      </c>
      <c r="E496" s="4" t="str">
        <f>IFERROR(VLOOKUP(LEFT($A496,6),Data!$A:$F,8,FALSE),"")</f>
        <v/>
      </c>
      <c r="F496" s="4" t="str">
        <f>IFERROR(VLOOKUP(LEFT($A496,6),Data!$A:$F,7,FALSE),"")</f>
        <v/>
      </c>
      <c r="G496" s="4" t="str">
        <f>IFERROR(VLOOKUP(LEFT($A496,6),Data!$A:$F,6,FALSE),"")</f>
        <v>ОФТ</v>
      </c>
      <c r="H496" s="4" t="str">
        <f>IFERROR(VLOOKUP(LEFT($A496,6),Data!$A:$F,9,FALSE),"")</f>
        <v/>
      </c>
      <c r="I496" s="21" t="str">
        <f>IFERROR(VLOOKUP(LEFT($A496,6),Data!$A:$F,10,FALSE),"")</f>
        <v/>
      </c>
      <c r="J496" s="6" t="str">
        <f>IFERROR(VLOOKUP(LEFT($A496,6),Data!$A:$F,13,FALSE),"")</f>
        <v/>
      </c>
      <c r="K496" s="21" t="str">
        <f>IFERROR(VLOOKUP(LEFT($A496,6),Data!$A:$F,14,FALSE),"")</f>
        <v/>
      </c>
      <c r="L496" s="6">
        <v>1</v>
      </c>
      <c r="M496" s="4">
        <v>13898894.970000001</v>
      </c>
      <c r="N496" s="4">
        <v>47970</v>
      </c>
      <c r="O496" s="4">
        <f t="shared" si="7"/>
        <v>289.74140025015635</v>
      </c>
      <c r="P496" s="56">
        <v>61</v>
      </c>
      <c r="Q496" s="27">
        <v>0.39215062510629312</v>
      </c>
      <c r="R496" s="28">
        <v>0.3871756636805645</v>
      </c>
      <c r="S496" s="29">
        <v>0.22067371121314239</v>
      </c>
      <c r="T496" s="8">
        <v>7.4885780999999998E-2</v>
      </c>
      <c r="U496" s="9">
        <v>1.2826397E-2</v>
      </c>
      <c r="V496" s="9">
        <v>6.1095139999999999E-3</v>
      </c>
      <c r="W496" s="9">
        <v>5.6199290000000001E-3</v>
      </c>
      <c r="X496" s="9">
        <v>2.5867959999999999E-2</v>
      </c>
      <c r="Y496" s="9">
        <v>3.9773734999999998E-2</v>
      </c>
      <c r="Z496" s="9">
        <v>1.9293708E-2</v>
      </c>
      <c r="AA496" s="9">
        <v>3.1503174000000002E-2</v>
      </c>
      <c r="AB496" s="9">
        <v>3.0698934000000001E-2</v>
      </c>
      <c r="AC496" s="9">
        <v>4.2282335999999997E-2</v>
      </c>
      <c r="AD496" s="9">
        <v>0.12778519399999999</v>
      </c>
      <c r="AE496" s="9">
        <v>6.3954924999999996E-2</v>
      </c>
      <c r="AF496" s="9">
        <v>6.3838069999999997E-2</v>
      </c>
      <c r="AG496" s="9">
        <v>2.5158343E-2</v>
      </c>
      <c r="AH496" s="9">
        <v>1.8532765E-2</v>
      </c>
      <c r="AI496" s="9">
        <v>0.20226490899999999</v>
      </c>
      <c r="AJ496" s="9">
        <v>3.5235319999999998E-3</v>
      </c>
      <c r="AK496" s="9">
        <v>8.6394501999999998E-2</v>
      </c>
      <c r="AL496" s="9">
        <v>3.5660200000000003E-4</v>
      </c>
      <c r="AM496" s="9">
        <v>5.4626196000000002E-2</v>
      </c>
      <c r="AN496" s="9">
        <v>6.0553930000000001E-3</v>
      </c>
      <c r="AO496" s="9">
        <v>7.3624069999999996E-3</v>
      </c>
      <c r="AP496" s="9">
        <v>1.293274E-2</v>
      </c>
      <c r="AQ496" s="9">
        <v>3.4203084000000002E-2</v>
      </c>
      <c r="AR496" s="10">
        <v>4.1498699999999999E-3</v>
      </c>
    </row>
    <row r="497" spans="1:44" hidden="1" outlineLevel="1" x14ac:dyDescent="0.25">
      <c r="A497" s="52" t="s">
        <v>234</v>
      </c>
      <c r="B497" s="20" t="str">
        <f>IFERROR(VLOOKUP(LEFT($A497,6),Data!$A:$F,2,FALSE),"")</f>
        <v>БЕ Москва</v>
      </c>
      <c r="C497" s="4" t="str">
        <f>IFERROR(VLOOKUP(LEFT($A497,6),Data!$A:$F,4,FALSE),"")</f>
        <v>Супераптека</v>
      </c>
      <c r="D497" s="4" t="str">
        <f>IFERROR(VLOOKUP(LEFT($A497,6),Data!$A:$F,5,FALSE),"")</f>
        <v>ТЦ</v>
      </c>
      <c r="E497" s="4" t="str">
        <f>IFERROR(VLOOKUP(LEFT($A497,6),Data!$A:$F,8,FALSE),"")</f>
        <v/>
      </c>
      <c r="F497" s="4" t="str">
        <f>IFERROR(VLOOKUP(LEFT($A497,6),Data!$A:$F,7,FALSE),"")</f>
        <v/>
      </c>
      <c r="G497" s="4" t="str">
        <f>IFERROR(VLOOKUP(LEFT($A497,6),Data!$A:$F,6,FALSE),"")</f>
        <v>ЗФТ</v>
      </c>
      <c r="H497" s="4" t="str">
        <f>IFERROR(VLOOKUP(LEFT($A497,6),Data!$A:$F,9,FALSE),"")</f>
        <v/>
      </c>
      <c r="I497" s="21" t="str">
        <f>IFERROR(VLOOKUP(LEFT($A497,6),Data!$A:$F,10,FALSE),"")</f>
        <v/>
      </c>
      <c r="J497" s="6" t="str">
        <f>IFERROR(VLOOKUP(LEFT($A497,6),Data!$A:$F,13,FALSE),"")</f>
        <v/>
      </c>
      <c r="K497" s="21" t="str">
        <f>IFERROR(VLOOKUP(LEFT($A497,6),Data!$A:$F,14,FALSE),"")</f>
        <v/>
      </c>
      <c r="L497" s="6">
        <v>1</v>
      </c>
      <c r="M497" s="4">
        <v>18660049.449999999</v>
      </c>
      <c r="N497" s="4">
        <v>53031</v>
      </c>
      <c r="O497" s="4">
        <f t="shared" si="7"/>
        <v>351.87059361505533</v>
      </c>
      <c r="P497" s="56">
        <v>43</v>
      </c>
      <c r="Q497" s="27">
        <v>0.4013906036952401</v>
      </c>
      <c r="R497" s="28">
        <v>0.37113782896509567</v>
      </c>
      <c r="S497" s="29">
        <v>0.227471567339664</v>
      </c>
      <c r="T497" s="8">
        <v>7.2046545000000004E-2</v>
      </c>
      <c r="U497" s="9">
        <v>8.7562630000000002E-3</v>
      </c>
      <c r="V497" s="9">
        <v>6.1004680000000004E-3</v>
      </c>
      <c r="W497" s="9">
        <v>6.6290760000000002E-3</v>
      </c>
      <c r="X497" s="9">
        <v>2.4161917000000002E-2</v>
      </c>
      <c r="Y497" s="9">
        <v>5.4542003999999998E-2</v>
      </c>
      <c r="Z497" s="9">
        <v>1.4623512E-2</v>
      </c>
      <c r="AA497" s="9">
        <v>2.553362E-2</v>
      </c>
      <c r="AB497" s="9">
        <v>2.5964180999999999E-2</v>
      </c>
      <c r="AC497" s="9">
        <v>6.0896621999999997E-2</v>
      </c>
      <c r="AD497" s="9">
        <v>0.11634671100000001</v>
      </c>
      <c r="AE497" s="9">
        <v>5.5885929000000001E-2</v>
      </c>
      <c r="AF497" s="9">
        <v>6.4551657999999998E-2</v>
      </c>
      <c r="AG497" s="9">
        <v>2.3152734000000001E-2</v>
      </c>
      <c r="AH497" s="9">
        <v>2.0748112999999999E-2</v>
      </c>
      <c r="AI497" s="9">
        <v>0.21706477199999999</v>
      </c>
      <c r="AJ497" s="9">
        <v>4.0400829999999999E-3</v>
      </c>
      <c r="AK497" s="9">
        <v>7.8280051000000003E-2</v>
      </c>
      <c r="AL497" s="9">
        <v>1.6938890000000001E-3</v>
      </c>
      <c r="AM497" s="9">
        <v>5.3567703000000001E-2</v>
      </c>
      <c r="AN497" s="9">
        <v>5.2576639999999996E-3</v>
      </c>
      <c r="AO497" s="9">
        <v>7.856956E-3</v>
      </c>
      <c r="AP497" s="9">
        <v>1.1913042E-2</v>
      </c>
      <c r="AQ497" s="9">
        <v>3.4147271999999999E-2</v>
      </c>
      <c r="AR497" s="10">
        <v>6.2392150000000002E-3</v>
      </c>
    </row>
    <row r="498" spans="1:44" hidden="1" outlineLevel="1" x14ac:dyDescent="0.25">
      <c r="A498" s="52" t="s">
        <v>236</v>
      </c>
      <c r="B498" s="20" t="str">
        <f>IFERROR(VLOOKUP(LEFT($A498,6),Data!$A:$F,2,FALSE),"")</f>
        <v>БЕ Москва</v>
      </c>
      <c r="C498" s="4" t="str">
        <f>IFERROR(VLOOKUP(LEFT($A498,6),Data!$A:$F,4,FALSE),"")</f>
        <v>Аптека.ру</v>
      </c>
      <c r="D498" s="4" t="str">
        <f>IFERROR(VLOOKUP(LEFT($A498,6),Data!$A:$F,5,FALSE),"")</f>
        <v>ТЦ</v>
      </c>
      <c r="E498" s="4" t="str">
        <f>IFERROR(VLOOKUP(LEFT($A498,6),Data!$A:$F,8,FALSE),"")</f>
        <v/>
      </c>
      <c r="F498" s="4" t="str">
        <f>IFERROR(VLOOKUP(LEFT($A498,6),Data!$A:$F,7,FALSE),"")</f>
        <v/>
      </c>
      <c r="G498" s="4" t="str">
        <f>IFERROR(VLOOKUP(LEFT($A498,6),Data!$A:$F,6,FALSE),"")</f>
        <v>ЗФТ</v>
      </c>
      <c r="H498" s="4" t="str">
        <f>IFERROR(VLOOKUP(LEFT($A498,6),Data!$A:$F,9,FALSE),"")</f>
        <v/>
      </c>
      <c r="I498" s="21" t="str">
        <f>IFERROR(VLOOKUP(LEFT($A498,6),Data!$A:$F,10,FALSE),"")</f>
        <v/>
      </c>
      <c r="J498" s="6" t="str">
        <f>IFERROR(VLOOKUP(LEFT($A498,6),Data!$A:$F,13,FALSE),"")</f>
        <v/>
      </c>
      <c r="K498" s="21" t="str">
        <f>IFERROR(VLOOKUP(LEFT($A498,6),Data!$A:$F,14,FALSE),"")</f>
        <v/>
      </c>
      <c r="L498" s="6">
        <v>1</v>
      </c>
      <c r="M498" s="4">
        <v>12393410.800000001</v>
      </c>
      <c r="N498" s="4">
        <v>41614</v>
      </c>
      <c r="O498" s="4">
        <f t="shared" si="7"/>
        <v>297.81830153313791</v>
      </c>
      <c r="P498" s="56">
        <v>27.92</v>
      </c>
      <c r="Q498" s="27">
        <v>0.4402984904816804</v>
      </c>
      <c r="R498" s="28">
        <v>0.3494696978896305</v>
      </c>
      <c r="S498" s="29">
        <v>0.21023181162868901</v>
      </c>
      <c r="T498" s="8">
        <v>6.3966065000000003E-2</v>
      </c>
      <c r="U498" s="9">
        <v>6.8060170000000001E-3</v>
      </c>
      <c r="V498" s="9">
        <v>7.179609E-3</v>
      </c>
      <c r="W498" s="9">
        <v>4.2254060000000001E-3</v>
      </c>
      <c r="X498" s="9">
        <v>1.9115607E-2</v>
      </c>
      <c r="Y498" s="9">
        <v>3.9322177E-2</v>
      </c>
      <c r="Z498" s="9">
        <v>1.3550368E-2</v>
      </c>
      <c r="AA498" s="9">
        <v>2.5711858000000001E-2</v>
      </c>
      <c r="AB498" s="9">
        <v>1.3987515000000001E-2</v>
      </c>
      <c r="AC498" s="9">
        <v>5.0241276000000001E-2</v>
      </c>
      <c r="AD498" s="9">
        <v>0.13169572399999999</v>
      </c>
      <c r="AE498" s="9">
        <v>5.9545910000000001E-2</v>
      </c>
      <c r="AF498" s="9">
        <v>6.1032588999999998E-2</v>
      </c>
      <c r="AG498" s="9">
        <v>2.1978754999999999E-2</v>
      </c>
      <c r="AH498" s="9">
        <v>1.7253088E-2</v>
      </c>
      <c r="AI498" s="9">
        <v>0.27645180699999999</v>
      </c>
      <c r="AJ498" s="9">
        <v>5.3571449999999998E-3</v>
      </c>
      <c r="AK498" s="9">
        <v>6.4522567000000003E-2</v>
      </c>
      <c r="AL498" s="9">
        <v>1.422223E-3</v>
      </c>
      <c r="AM498" s="9">
        <v>4.3347330000000003E-2</v>
      </c>
      <c r="AN498" s="9">
        <v>3.8481499999999998E-3</v>
      </c>
      <c r="AO498" s="9">
        <v>1.1709290000000001E-2</v>
      </c>
      <c r="AP498" s="9">
        <v>1.5837328000000001E-2</v>
      </c>
      <c r="AQ498" s="9">
        <v>3.5898311000000002E-2</v>
      </c>
      <c r="AR498" s="10">
        <v>5.993885E-3</v>
      </c>
    </row>
    <row r="499" spans="1:44" hidden="1" outlineLevel="1" x14ac:dyDescent="0.25">
      <c r="A499" s="52" t="s">
        <v>300</v>
      </c>
      <c r="B499" s="20" t="str">
        <f>IFERROR(VLOOKUP(LEFT($A499,6),Data!$A:$F,2,FALSE),"")</f>
        <v>БЕ Центр</v>
      </c>
      <c r="C499" s="4" t="str">
        <f>IFERROR(VLOOKUP(LEFT($A499,6),Data!$A:$F,4,FALSE),"")</f>
        <v>Аптека.ру</v>
      </c>
      <c r="D499" s="4" t="str">
        <f>IFERROR(VLOOKUP(LEFT($A499,6),Data!$A:$F,5,FALSE),"")</f>
        <v>Стрит</v>
      </c>
      <c r="E499" s="4" t="str">
        <f>IFERROR(VLOOKUP(LEFT($A499,6),Data!$A:$F,8,FALSE),"")</f>
        <v/>
      </c>
      <c r="F499" s="4" t="str">
        <f>IFERROR(VLOOKUP(LEFT($A499,6),Data!$A:$F,7,FALSE),"")</f>
        <v/>
      </c>
      <c r="G499" s="4" t="str">
        <f>IFERROR(VLOOKUP(LEFT($A499,6),Data!$A:$F,6,FALSE),"")</f>
        <v>ОФТ</v>
      </c>
      <c r="H499" s="4" t="str">
        <f>IFERROR(VLOOKUP(LEFT($A499,6),Data!$A:$F,9,FALSE),"")</f>
        <v/>
      </c>
      <c r="I499" s="21" t="str">
        <f>IFERROR(VLOOKUP(LEFT($A499,6),Data!$A:$F,10,FALSE),"")</f>
        <v/>
      </c>
      <c r="J499" s="6" t="str">
        <f>IFERROR(VLOOKUP(LEFT($A499,6),Data!$A:$F,13,FALSE),"")</f>
        <v/>
      </c>
      <c r="K499" s="21" t="str">
        <f>IFERROR(VLOOKUP(LEFT($A499,6),Data!$A:$F,14,FALSE),"")</f>
        <v/>
      </c>
      <c r="L499" s="6">
        <v>1</v>
      </c>
      <c r="M499" s="4">
        <v>9674062.6699999999</v>
      </c>
      <c r="N499" s="4">
        <v>34639</v>
      </c>
      <c r="O499" s="4">
        <f t="shared" si="7"/>
        <v>279.2823889257773</v>
      </c>
      <c r="P499" s="56">
        <v>81.599999999999994</v>
      </c>
      <c r="Q499" s="27">
        <v>0.44533989265602653</v>
      </c>
      <c r="R499" s="28">
        <v>0.34945939529863579</v>
      </c>
      <c r="S499" s="29">
        <v>0.2052007120453378</v>
      </c>
      <c r="T499" s="8">
        <v>0.12632183899999999</v>
      </c>
      <c r="U499" s="9">
        <v>1.6522334E-2</v>
      </c>
      <c r="V499" s="9">
        <v>1.1376326000000001E-2</v>
      </c>
      <c r="W499" s="9">
        <v>1.2025111E-2</v>
      </c>
      <c r="X499" s="9">
        <v>4.1171049000000001E-2</v>
      </c>
      <c r="Y499" s="9">
        <v>6.0354028999999997E-2</v>
      </c>
      <c r="Z499" s="9">
        <v>2.2963811000000001E-2</v>
      </c>
      <c r="AA499" s="9">
        <v>3.2428942000000002E-2</v>
      </c>
      <c r="AB499" s="9">
        <v>2.4916592000000001E-2</v>
      </c>
      <c r="AC499" s="9">
        <v>6.5044348000000002E-2</v>
      </c>
      <c r="AD499" s="9">
        <v>0.100795777</v>
      </c>
      <c r="AE499" s="9">
        <v>5.0746823000000003E-2</v>
      </c>
      <c r="AF499" s="9">
        <v>4.6330601999999999E-2</v>
      </c>
      <c r="AG499" s="9">
        <v>2.2721635E-2</v>
      </c>
      <c r="AH499" s="9">
        <v>1.2882836E-2</v>
      </c>
      <c r="AI499" s="9">
        <v>0.15622123700000001</v>
      </c>
      <c r="AJ499" s="9">
        <v>1.9454315E-2</v>
      </c>
      <c r="AK499" s="9">
        <v>8.0392748E-2</v>
      </c>
      <c r="AL499" s="9">
        <v>1.1636369999999999E-3</v>
      </c>
      <c r="AM499" s="9">
        <v>3.1215632E-2</v>
      </c>
      <c r="AN499" s="9">
        <v>3.9263359999999999E-3</v>
      </c>
      <c r="AO499" s="9">
        <v>9.6054680000000007E-3</v>
      </c>
      <c r="AP499" s="9">
        <v>1.6419990999999998E-2</v>
      </c>
      <c r="AQ499" s="9">
        <v>2.9952557000000001E-2</v>
      </c>
      <c r="AR499" s="10">
        <v>5.046025E-3</v>
      </c>
    </row>
    <row r="500" spans="1:44" hidden="1" outlineLevel="1" x14ac:dyDescent="0.25">
      <c r="A500" s="52" t="s">
        <v>384</v>
      </c>
      <c r="B500" s="20" t="str">
        <f>IFERROR(VLOOKUP(LEFT($A500,6),Data!$A:$F,2,FALSE),"")</f>
        <v>БЕ Москва</v>
      </c>
      <c r="C500" s="4" t="str">
        <f>IFERROR(VLOOKUP(LEFT($A500,6),Data!$A:$F,4,FALSE),"")</f>
        <v>Доктор Столетов</v>
      </c>
      <c r="D500" s="4" t="str">
        <f>IFERROR(VLOOKUP(LEFT($A500,6),Data!$A:$F,5,FALSE),"")</f>
        <v>ТЦ</v>
      </c>
      <c r="E500" s="4" t="str">
        <f>IFERROR(VLOOKUP(LEFT($A500,6),Data!$A:$F,8,FALSE),"")</f>
        <v/>
      </c>
      <c r="F500" s="4" t="str">
        <f>IFERROR(VLOOKUP(LEFT($A500,6),Data!$A:$F,7,FALSE),"")</f>
        <v/>
      </c>
      <c r="G500" s="4" t="str">
        <f>IFERROR(VLOOKUP(LEFT($A500,6),Data!$A:$F,6,FALSE),"")</f>
        <v>ОФТ</v>
      </c>
      <c r="H500" s="4" t="str">
        <f>IFERROR(VLOOKUP(LEFT($A500,6),Data!$A:$F,9,FALSE),"")</f>
        <v/>
      </c>
      <c r="I500" s="21" t="str">
        <f>IFERROR(VLOOKUP(LEFT($A500,6),Data!$A:$F,10,FALSE),"")</f>
        <v/>
      </c>
      <c r="J500" s="6" t="str">
        <f>IFERROR(VLOOKUP(LEFT($A500,6),Data!$A:$F,13,FALSE),"")</f>
        <v/>
      </c>
      <c r="K500" s="21" t="str">
        <f>IFERROR(VLOOKUP(LEFT($A500,6),Data!$A:$F,14,FALSE),"")</f>
        <v/>
      </c>
      <c r="L500" s="6">
        <v>1</v>
      </c>
      <c r="M500" s="4">
        <v>18089470.07</v>
      </c>
      <c r="N500" s="4">
        <v>48145</v>
      </c>
      <c r="O500" s="4">
        <f t="shared" si="7"/>
        <v>375.72894526949841</v>
      </c>
      <c r="P500" s="56">
        <v>36.07</v>
      </c>
      <c r="Q500" s="27">
        <v>0.42911597212822622</v>
      </c>
      <c r="R500" s="28">
        <v>0.36453454193133322</v>
      </c>
      <c r="S500" s="29">
        <v>0.2063494859404407</v>
      </c>
      <c r="T500" s="8">
        <v>6.3270303999999999E-2</v>
      </c>
      <c r="U500" s="9">
        <v>1.026437E-2</v>
      </c>
      <c r="V500" s="9">
        <v>9.5523250000000004E-3</v>
      </c>
      <c r="W500" s="9">
        <v>9.2421659999999996E-3</v>
      </c>
      <c r="X500" s="9">
        <v>1.9171883000000001E-2</v>
      </c>
      <c r="Y500" s="9">
        <v>4.0979494999999998E-2</v>
      </c>
      <c r="Z500" s="9">
        <v>1.0730172E-2</v>
      </c>
      <c r="AA500" s="9">
        <v>2.7618047E-2</v>
      </c>
      <c r="AB500" s="9">
        <v>3.0570573E-2</v>
      </c>
      <c r="AC500" s="9">
        <v>4.3545068999999999E-2</v>
      </c>
      <c r="AD500" s="9">
        <v>0.119508753</v>
      </c>
      <c r="AE500" s="9">
        <v>5.5736729999999998E-2</v>
      </c>
      <c r="AF500" s="9">
        <v>6.1967978E-2</v>
      </c>
      <c r="AG500" s="9">
        <v>2.0631581999999999E-2</v>
      </c>
      <c r="AH500" s="9">
        <v>2.1683099000000001E-2</v>
      </c>
      <c r="AI500" s="9">
        <v>0.21203588300000001</v>
      </c>
      <c r="AJ500" s="9">
        <v>3.0907310000000002E-3</v>
      </c>
      <c r="AK500" s="9">
        <v>9.9043531000000004E-2</v>
      </c>
      <c r="AL500" s="9">
        <v>1.5431584E-2</v>
      </c>
      <c r="AM500" s="9">
        <v>6.1026761999999998E-2</v>
      </c>
      <c r="AN500" s="9">
        <v>7.5777930000000002E-3</v>
      </c>
      <c r="AO500" s="9">
        <v>5.8774669999999999E-3</v>
      </c>
      <c r="AP500" s="9">
        <v>1.5963202999999999E-2</v>
      </c>
      <c r="AQ500" s="9">
        <v>3.0837303E-2</v>
      </c>
      <c r="AR500" s="10">
        <v>4.6431969999999999E-3</v>
      </c>
    </row>
    <row r="501" spans="1:44" hidden="1" outlineLevel="1" x14ac:dyDescent="0.25">
      <c r="A501" s="52" t="s">
        <v>631</v>
      </c>
      <c r="B501" s="20" t="str">
        <f>IFERROR(VLOOKUP(LEFT($A501,6),Data!$A:$F,2,FALSE),"")</f>
        <v>БЕ Москва</v>
      </c>
      <c r="C501" s="4" t="str">
        <f>IFERROR(VLOOKUP(LEFT($A501,6),Data!$A:$F,4,FALSE),"")</f>
        <v>Доктор Столетов</v>
      </c>
      <c r="D501" s="4" t="str">
        <f>IFERROR(VLOOKUP(LEFT($A501,6),Data!$A:$F,5,FALSE),"")</f>
        <v>ТЦ</v>
      </c>
      <c r="E501" s="4" t="str">
        <f>IFERROR(VLOOKUP(LEFT($A501,6),Data!$A:$F,8,FALSE),"")</f>
        <v/>
      </c>
      <c r="F501" s="4" t="str">
        <f>IFERROR(VLOOKUP(LEFT($A501,6),Data!$A:$F,7,FALSE),"")</f>
        <v/>
      </c>
      <c r="G501" s="4" t="str">
        <f>IFERROR(VLOOKUP(LEFT($A501,6),Data!$A:$F,6,FALSE),"")</f>
        <v>ОФТ</v>
      </c>
      <c r="H501" s="4" t="str">
        <f>IFERROR(VLOOKUP(LEFT($A501,6),Data!$A:$F,9,FALSE),"")</f>
        <v/>
      </c>
      <c r="I501" s="21" t="str">
        <f>IFERROR(VLOOKUP(LEFT($A501,6),Data!$A:$F,10,FALSE),"")</f>
        <v/>
      </c>
      <c r="J501" s="6" t="str">
        <f>IFERROR(VLOOKUP(LEFT($A501,6),Data!$A:$F,13,FALSE),"")</f>
        <v/>
      </c>
      <c r="K501" s="21" t="str">
        <f>IFERROR(VLOOKUP(LEFT($A501,6),Data!$A:$F,14,FALSE),"")</f>
        <v/>
      </c>
      <c r="L501" s="6">
        <v>1</v>
      </c>
      <c r="M501" s="4">
        <v>22105616.93</v>
      </c>
      <c r="N501" s="4">
        <v>63635</v>
      </c>
      <c r="O501" s="4">
        <f t="shared" si="7"/>
        <v>347.3814242162332</v>
      </c>
      <c r="P501" s="56">
        <v>46.45</v>
      </c>
      <c r="Q501" s="27">
        <v>0.42073945294012249</v>
      </c>
      <c r="R501" s="28">
        <v>0.36207944958990418</v>
      </c>
      <c r="S501" s="29">
        <v>0.21718109746997341</v>
      </c>
      <c r="T501" s="8">
        <v>7.1115539000000005E-2</v>
      </c>
      <c r="U501" s="9">
        <v>1.1037401000000001E-2</v>
      </c>
      <c r="V501" s="9">
        <v>8.6773070000000004E-3</v>
      </c>
      <c r="W501" s="9">
        <v>9.906425E-3</v>
      </c>
      <c r="X501" s="9">
        <v>1.8207142999999999E-2</v>
      </c>
      <c r="Y501" s="9">
        <v>3.9773845000000002E-2</v>
      </c>
      <c r="Z501" s="9">
        <v>1.1723074999999999E-2</v>
      </c>
      <c r="AA501" s="9">
        <v>3.0526762999999998E-2</v>
      </c>
      <c r="AB501" s="9">
        <v>3.3025924999999998E-2</v>
      </c>
      <c r="AC501" s="9">
        <v>4.0644700999999998E-2</v>
      </c>
      <c r="AD501" s="9">
        <v>0.120000195</v>
      </c>
      <c r="AE501" s="9">
        <v>5.5942879000000001E-2</v>
      </c>
      <c r="AF501" s="9">
        <v>5.8333256999999999E-2</v>
      </c>
      <c r="AG501" s="9">
        <v>2.4727319000000001E-2</v>
      </c>
      <c r="AH501" s="9">
        <v>2.0185181999999999E-2</v>
      </c>
      <c r="AI501" s="9">
        <v>0.22241561000000001</v>
      </c>
      <c r="AJ501" s="9">
        <v>3.9363710000000001E-3</v>
      </c>
      <c r="AK501" s="9">
        <v>8.2163056999999998E-2</v>
      </c>
      <c r="AL501" s="9">
        <v>2.5535204999999998E-2</v>
      </c>
      <c r="AM501" s="9">
        <v>5.1556096000000003E-2</v>
      </c>
      <c r="AN501" s="9">
        <v>5.5461360000000001E-3</v>
      </c>
      <c r="AO501" s="9">
        <v>4.1686450000000003E-3</v>
      </c>
      <c r="AP501" s="9">
        <v>1.2710000000000001E-2</v>
      </c>
      <c r="AQ501" s="9">
        <v>3.0626939999999998E-2</v>
      </c>
      <c r="AR501" s="10">
        <v>7.5149819999999999E-3</v>
      </c>
    </row>
    <row r="502" spans="1:44" hidden="1" outlineLevel="1" x14ac:dyDescent="0.25">
      <c r="A502" s="52" t="s">
        <v>655</v>
      </c>
      <c r="B502" s="20" t="str">
        <f>IFERROR(VLOOKUP(LEFT($A502,6),Data!$A:$F,2,FALSE),"")</f>
        <v>БЕ Юг</v>
      </c>
      <c r="C502" s="4" t="str">
        <f>IFERROR(VLOOKUP(LEFT($A502,6),Data!$A:$F,4,FALSE),"")</f>
        <v>Доктор Столетов</v>
      </c>
      <c r="D502" s="4" t="str">
        <f>IFERROR(VLOOKUP(LEFT($A502,6),Data!$A:$F,5,FALSE),"")</f>
        <v>ТЦ</v>
      </c>
      <c r="E502" s="4" t="str">
        <f>IFERROR(VLOOKUP(LEFT($A502,6),Data!$A:$F,8,FALSE),"")</f>
        <v/>
      </c>
      <c r="F502" s="4" t="str">
        <f>IFERROR(VLOOKUP(LEFT($A502,6),Data!$A:$F,7,FALSE),"")</f>
        <v/>
      </c>
      <c r="G502" s="4" t="str">
        <f>IFERROR(VLOOKUP(LEFT($A502,6),Data!$A:$F,6,FALSE),"")</f>
        <v>ОФТ</v>
      </c>
      <c r="H502" s="4" t="str">
        <f>IFERROR(VLOOKUP(LEFT($A502,6),Data!$A:$F,9,FALSE),"")</f>
        <v/>
      </c>
      <c r="I502" s="21" t="str">
        <f>IFERROR(VLOOKUP(LEFT($A502,6),Data!$A:$F,10,FALSE),"")</f>
        <v/>
      </c>
      <c r="J502" s="6" t="str">
        <f>IFERROR(VLOOKUP(LEFT($A502,6),Data!$A:$F,13,FALSE),"")</f>
        <v/>
      </c>
      <c r="K502" s="21" t="str">
        <f>IFERROR(VLOOKUP(LEFT($A502,6),Data!$A:$F,14,FALSE),"")</f>
        <v/>
      </c>
      <c r="L502" s="6">
        <v>1</v>
      </c>
      <c r="M502" s="4">
        <v>21468611.600000001</v>
      </c>
      <c r="N502" s="4">
        <v>67487</v>
      </c>
      <c r="O502" s="4">
        <f t="shared" si="7"/>
        <v>318.11477173381542</v>
      </c>
      <c r="P502" s="56">
        <v>39.6</v>
      </c>
      <c r="Q502" s="27">
        <v>0.42029703847408773</v>
      </c>
      <c r="R502" s="28">
        <v>0.37053397726842863</v>
      </c>
      <c r="S502" s="29">
        <v>0.2091689842574837</v>
      </c>
      <c r="T502" s="8">
        <v>5.3530096999999999E-2</v>
      </c>
      <c r="U502" s="9">
        <v>8.5873549999999996E-3</v>
      </c>
      <c r="V502" s="9">
        <v>8.3821620000000003E-3</v>
      </c>
      <c r="W502" s="9">
        <v>8.1436849999999995E-3</v>
      </c>
      <c r="X502" s="9">
        <v>2.8413658000000001E-2</v>
      </c>
      <c r="Y502" s="9">
        <v>2.9595665E-2</v>
      </c>
      <c r="Z502" s="9">
        <v>8.8500880000000007E-3</v>
      </c>
      <c r="AA502" s="9">
        <v>2.2411118000000001E-2</v>
      </c>
      <c r="AB502" s="9">
        <v>4.0335370000000002E-2</v>
      </c>
      <c r="AC502" s="9">
        <v>3.6850397999999999E-2</v>
      </c>
      <c r="AD502" s="9">
        <v>0.113863389</v>
      </c>
      <c r="AE502" s="9">
        <v>4.9455488999999998E-2</v>
      </c>
      <c r="AF502" s="9">
        <v>5.8084667999999999E-2</v>
      </c>
      <c r="AG502" s="9">
        <v>2.1167544999999999E-2</v>
      </c>
      <c r="AH502" s="9">
        <v>2.2655301999999999E-2</v>
      </c>
      <c r="AI502" s="9">
        <v>0.207424685</v>
      </c>
      <c r="AJ502" s="9">
        <v>3.0011870000000002E-3</v>
      </c>
      <c r="AK502" s="9">
        <v>9.8338301000000003E-2</v>
      </c>
      <c r="AL502" s="9">
        <v>5.7704185999999998E-2</v>
      </c>
      <c r="AM502" s="9">
        <v>5.5352033000000002E-2</v>
      </c>
      <c r="AN502" s="9">
        <v>7.1895689999999998E-3</v>
      </c>
      <c r="AO502" s="9">
        <v>5.2339209999999999E-3</v>
      </c>
      <c r="AP502" s="9">
        <v>1.7112367E-2</v>
      </c>
      <c r="AQ502" s="9">
        <v>3.2863320000000001E-2</v>
      </c>
      <c r="AR502" s="10">
        <v>5.4544420000000003E-3</v>
      </c>
    </row>
    <row r="503" spans="1:44" hidden="1" outlineLevel="1" x14ac:dyDescent="0.25">
      <c r="A503" s="52" t="s">
        <v>661</v>
      </c>
      <c r="B503" s="20" t="str">
        <f>IFERROR(VLOOKUP(LEFT($A503,6),Data!$A:$F,2,FALSE),"")</f>
        <v>БЕ Юг</v>
      </c>
      <c r="C503" s="4" t="str">
        <f>IFERROR(VLOOKUP(LEFT($A503,6),Data!$A:$F,4,FALSE),"")</f>
        <v>Доктор Столетов</v>
      </c>
      <c r="D503" s="4" t="str">
        <f>IFERROR(VLOOKUP(LEFT($A503,6),Data!$A:$F,5,FALSE),"")</f>
        <v>Прикассовая зона</v>
      </c>
      <c r="E503" s="4" t="str">
        <f>IFERROR(VLOOKUP(LEFT($A503,6),Data!$A:$F,8,FALSE),"")</f>
        <v/>
      </c>
      <c r="F503" s="4" t="str">
        <f>IFERROR(VLOOKUP(LEFT($A503,6),Data!$A:$F,7,FALSE),"")</f>
        <v/>
      </c>
      <c r="G503" s="4" t="str">
        <f>IFERROR(VLOOKUP(LEFT($A503,6),Data!$A:$F,6,FALSE),"")</f>
        <v>ЗФТ</v>
      </c>
      <c r="H503" s="4" t="str">
        <f>IFERROR(VLOOKUP(LEFT($A503,6),Data!$A:$F,9,FALSE),"")</f>
        <v/>
      </c>
      <c r="I503" s="21" t="str">
        <f>IFERROR(VLOOKUP(LEFT($A503,6),Data!$A:$F,10,FALSE),"")</f>
        <v/>
      </c>
      <c r="J503" s="6" t="str">
        <f>IFERROR(VLOOKUP(LEFT($A503,6),Data!$A:$F,13,FALSE),"")</f>
        <v/>
      </c>
      <c r="K503" s="21" t="str">
        <f>IFERROR(VLOOKUP(LEFT($A503,6),Data!$A:$F,14,FALSE),"")</f>
        <v/>
      </c>
      <c r="L503" s="6">
        <v>1</v>
      </c>
      <c r="M503" s="4">
        <v>21661988.399999999</v>
      </c>
      <c r="N503" s="4">
        <v>68241</v>
      </c>
      <c r="O503" s="4">
        <f t="shared" si="7"/>
        <v>317.43363080845825</v>
      </c>
      <c r="P503" s="56">
        <v>25</v>
      </c>
      <c r="Q503" s="27">
        <v>0.42427754317293348</v>
      </c>
      <c r="R503" s="28">
        <v>0.38686218335308542</v>
      </c>
      <c r="S503" s="29">
        <v>0.18886027347398121</v>
      </c>
      <c r="T503" s="8">
        <v>5.1153802999999998E-2</v>
      </c>
      <c r="U503" s="9">
        <v>1.1278567E-2</v>
      </c>
      <c r="V503" s="9">
        <v>5.9193120000000004E-3</v>
      </c>
      <c r="W503" s="9">
        <v>5.3612959999999998E-3</v>
      </c>
      <c r="X503" s="9">
        <v>2.1108569000000001E-2</v>
      </c>
      <c r="Y503" s="9">
        <v>3.5462733000000003E-2</v>
      </c>
      <c r="Z503" s="9">
        <v>1.0561989000000001E-2</v>
      </c>
      <c r="AA503" s="9">
        <v>3.5026861999999999E-2</v>
      </c>
      <c r="AB503" s="9">
        <v>3.7622559E-2</v>
      </c>
      <c r="AC503" s="9">
        <v>3.2426103999999997E-2</v>
      </c>
      <c r="AD503" s="9">
        <v>0.125099346</v>
      </c>
      <c r="AE503" s="9">
        <v>7.1629358000000004E-2</v>
      </c>
      <c r="AF503" s="9">
        <v>5.6175244999999999E-2</v>
      </c>
      <c r="AG503" s="9">
        <v>2.1322922000000001E-2</v>
      </c>
      <c r="AH503" s="9">
        <v>2.1162328000000001E-2</v>
      </c>
      <c r="AI503" s="9">
        <v>0.211559002</v>
      </c>
      <c r="AJ503" s="9">
        <v>2.8423070000000001E-3</v>
      </c>
      <c r="AK503" s="9">
        <v>8.3558464999999998E-2</v>
      </c>
      <c r="AL503" s="9">
        <v>4.2421947000000002E-2</v>
      </c>
      <c r="AM503" s="9">
        <v>5.3759613999999997E-2</v>
      </c>
      <c r="AN503" s="9">
        <v>4.4877930000000003E-3</v>
      </c>
      <c r="AO503" s="9">
        <v>2.2637220000000001E-3</v>
      </c>
      <c r="AP503" s="9">
        <v>1.6109198000000002E-2</v>
      </c>
      <c r="AQ503" s="9">
        <v>3.4415709000000003E-2</v>
      </c>
      <c r="AR503" s="10">
        <v>7.2712510000000003E-3</v>
      </c>
    </row>
    <row r="504" spans="1:44" hidden="1" outlineLevel="1" x14ac:dyDescent="0.25">
      <c r="A504" s="52" t="s">
        <v>663</v>
      </c>
      <c r="B504" s="20" t="str">
        <f>IFERROR(VLOOKUP(LEFT($A504,6),Data!$A:$F,2,FALSE),"")</f>
        <v>БЕ Юг</v>
      </c>
      <c r="C504" s="4" t="str">
        <f>IFERROR(VLOOKUP(LEFT($A504,6),Data!$A:$F,4,FALSE),"")</f>
        <v>Доктор Столетов</v>
      </c>
      <c r="D504" s="4" t="str">
        <f>IFERROR(VLOOKUP(LEFT($A504,6),Data!$A:$F,5,FALSE),"")</f>
        <v>Продуктовик</v>
      </c>
      <c r="E504" s="4" t="str">
        <f>IFERROR(VLOOKUP(LEFT($A504,6),Data!$A:$F,8,FALSE),"")</f>
        <v/>
      </c>
      <c r="F504" s="4" t="str">
        <f>IFERROR(VLOOKUP(LEFT($A504,6),Data!$A:$F,7,FALSE),"")</f>
        <v/>
      </c>
      <c r="G504" s="4" t="str">
        <f>IFERROR(VLOOKUP(LEFT($A504,6),Data!$A:$F,6,FALSE),"")</f>
        <v>ЗФТ</v>
      </c>
      <c r="H504" s="4" t="str">
        <f>IFERROR(VLOOKUP(LEFT($A504,6),Data!$A:$F,9,FALSE),"")</f>
        <v/>
      </c>
      <c r="I504" s="21" t="str">
        <f>IFERROR(VLOOKUP(LEFT($A504,6),Data!$A:$F,10,FALSE),"")</f>
        <v/>
      </c>
      <c r="J504" s="6" t="str">
        <f>IFERROR(VLOOKUP(LEFT($A504,6),Data!$A:$F,13,FALSE),"")</f>
        <v/>
      </c>
      <c r="K504" s="21" t="str">
        <f>IFERROR(VLOOKUP(LEFT($A504,6),Data!$A:$F,14,FALSE),"")</f>
        <v/>
      </c>
      <c r="L504" s="6">
        <v>1</v>
      </c>
      <c r="M504" s="4">
        <v>19511861.780000001</v>
      </c>
      <c r="N504" s="4">
        <v>59345</v>
      </c>
      <c r="O504" s="4">
        <f t="shared" si="7"/>
        <v>328.78695391355632</v>
      </c>
      <c r="P504" s="56">
        <v>30</v>
      </c>
      <c r="Q504" s="27">
        <v>0.44264140908609251</v>
      </c>
      <c r="R504" s="28">
        <v>0.36746870224838152</v>
      </c>
      <c r="S504" s="29">
        <v>0.189889888665526</v>
      </c>
      <c r="T504" s="8">
        <v>5.5639167000000003E-2</v>
      </c>
      <c r="U504" s="9">
        <v>8.2395739999999995E-3</v>
      </c>
      <c r="V504" s="9">
        <v>5.3372990000000002E-3</v>
      </c>
      <c r="W504" s="9">
        <v>6.8460409999999998E-3</v>
      </c>
      <c r="X504" s="9">
        <v>2.1886988999999999E-2</v>
      </c>
      <c r="Y504" s="9">
        <v>3.2562713E-2</v>
      </c>
      <c r="Z504" s="9">
        <v>1.0431302E-2</v>
      </c>
      <c r="AA504" s="9">
        <v>3.2988545000000001E-2</v>
      </c>
      <c r="AB504" s="9">
        <v>3.4111674000000002E-2</v>
      </c>
      <c r="AC504" s="9">
        <v>3.7681124000000003E-2</v>
      </c>
      <c r="AD504" s="9">
        <v>0.12445938500000001</v>
      </c>
      <c r="AE504" s="9">
        <v>6.109378E-2</v>
      </c>
      <c r="AF504" s="9">
        <v>7.1834022999999997E-2</v>
      </c>
      <c r="AG504" s="9">
        <v>1.8656157999999999E-2</v>
      </c>
      <c r="AH504" s="9">
        <v>2.1876429999999999E-2</v>
      </c>
      <c r="AI504" s="9">
        <v>0.21525523099999999</v>
      </c>
      <c r="AJ504" s="9">
        <v>4.1335419999999996E-3</v>
      </c>
      <c r="AK504" s="9">
        <v>7.0241148000000003E-2</v>
      </c>
      <c r="AL504" s="9">
        <v>5.4385364999999998E-2</v>
      </c>
      <c r="AM504" s="9">
        <v>4.7100823E-2</v>
      </c>
      <c r="AN504" s="9">
        <v>5.2893630000000001E-3</v>
      </c>
      <c r="AO504" s="9">
        <v>3.9175490000000002E-3</v>
      </c>
      <c r="AP504" s="9">
        <v>1.5040316999999999E-2</v>
      </c>
      <c r="AQ504" s="9">
        <v>3.8192050999999998E-2</v>
      </c>
      <c r="AR504" s="10">
        <v>2.8004060000000001E-3</v>
      </c>
    </row>
    <row r="505" spans="1:44" hidden="1" outlineLevel="1" x14ac:dyDescent="0.25">
      <c r="A505" s="52" t="s">
        <v>665</v>
      </c>
      <c r="B505" s="20" t="str">
        <f>IFERROR(VLOOKUP(LEFT($A505,6),Data!$A:$F,2,FALSE),"")</f>
        <v>БЕ Юг</v>
      </c>
      <c r="C505" s="4" t="str">
        <f>IFERROR(VLOOKUP(LEFT($A505,6),Data!$A:$F,4,FALSE),"")</f>
        <v>Доктор Столетов</v>
      </c>
      <c r="D505" s="4" t="str">
        <f>IFERROR(VLOOKUP(LEFT($A505,6),Data!$A:$F,5,FALSE),"")</f>
        <v>Продуктовик</v>
      </c>
      <c r="E505" s="4" t="str">
        <f>IFERROR(VLOOKUP(LEFT($A505,6),Data!$A:$F,8,FALSE),"")</f>
        <v/>
      </c>
      <c r="F505" s="4" t="str">
        <f>IFERROR(VLOOKUP(LEFT($A505,6),Data!$A:$F,7,FALSE),"")</f>
        <v/>
      </c>
      <c r="G505" s="4" t="str">
        <f>IFERROR(VLOOKUP(LEFT($A505,6),Data!$A:$F,6,FALSE),"")</f>
        <v>ЗФТ</v>
      </c>
      <c r="H505" s="4" t="str">
        <f>IFERROR(VLOOKUP(LEFT($A505,6),Data!$A:$F,9,FALSE),"")</f>
        <v/>
      </c>
      <c r="I505" s="21" t="str">
        <f>IFERROR(VLOOKUP(LEFT($A505,6),Data!$A:$F,10,FALSE),"")</f>
        <v/>
      </c>
      <c r="J505" s="6" t="str">
        <f>IFERROR(VLOOKUP(LEFT($A505,6),Data!$A:$F,13,FALSE),"")</f>
        <v/>
      </c>
      <c r="K505" s="21" t="str">
        <f>IFERROR(VLOOKUP(LEFT($A505,6),Data!$A:$F,14,FALSE),"")</f>
        <v/>
      </c>
      <c r="L505" s="6">
        <v>1</v>
      </c>
      <c r="M505" s="4">
        <v>17150357.27</v>
      </c>
      <c r="N505" s="4">
        <v>50425</v>
      </c>
      <c r="O505" s="4">
        <f t="shared" si="7"/>
        <v>340.11615805651957</v>
      </c>
      <c r="P505" s="56">
        <v>30</v>
      </c>
      <c r="Q505" s="27">
        <v>0.41061902057403549</v>
      </c>
      <c r="R505" s="28">
        <v>0.40491075700551987</v>
      </c>
      <c r="S505" s="29">
        <v>0.1844702224204445</v>
      </c>
      <c r="T505" s="8">
        <v>6.1997780000000002E-2</v>
      </c>
      <c r="U505" s="9">
        <v>1.1068635E-2</v>
      </c>
      <c r="V505" s="9">
        <v>7.3474539999999998E-3</v>
      </c>
      <c r="W505" s="9">
        <v>8.0777709999999992E-3</v>
      </c>
      <c r="X505" s="9">
        <v>2.4660463000000001E-2</v>
      </c>
      <c r="Y505" s="9">
        <v>3.4950206999999997E-2</v>
      </c>
      <c r="Z505" s="9">
        <v>1.0473847E-2</v>
      </c>
      <c r="AA505" s="9">
        <v>3.1847343E-2</v>
      </c>
      <c r="AB505" s="9">
        <v>3.6238210999999999E-2</v>
      </c>
      <c r="AC505" s="9">
        <v>3.8082699999999997E-2</v>
      </c>
      <c r="AD505" s="9">
        <v>0.14630903100000001</v>
      </c>
      <c r="AE505" s="9">
        <v>6.1723447000000001E-2</v>
      </c>
      <c r="AF505" s="9">
        <v>6.6270885000000002E-2</v>
      </c>
      <c r="AG505" s="9">
        <v>2.112437E-2</v>
      </c>
      <c r="AH505" s="9">
        <v>2.3082596E-2</v>
      </c>
      <c r="AI505" s="9">
        <v>0.23638914</v>
      </c>
      <c r="AJ505" s="9">
        <v>6.3610089999999999E-3</v>
      </c>
      <c r="AK505" s="9">
        <v>7.5464602000000006E-2</v>
      </c>
      <c r="AL505" s="9">
        <v>4.4767499999999998E-3</v>
      </c>
      <c r="AM505" s="9">
        <v>3.5922281E-2</v>
      </c>
      <c r="AN505" s="9">
        <v>2.9969939999999998E-3</v>
      </c>
      <c r="AO505" s="9">
        <v>6.8317669999999999E-3</v>
      </c>
      <c r="AP505" s="9">
        <v>1.3373352E-2</v>
      </c>
      <c r="AQ505" s="9">
        <v>3.2059192E-2</v>
      </c>
      <c r="AR505" s="10">
        <v>2.8701759999999999E-3</v>
      </c>
    </row>
    <row r="506" spans="1:44" hidden="1" outlineLevel="1" x14ac:dyDescent="0.25">
      <c r="A506" s="52" t="s">
        <v>667</v>
      </c>
      <c r="B506" s="20" t="str">
        <f>IFERROR(VLOOKUP(LEFT($A506,6),Data!$A:$F,2,FALSE),"")</f>
        <v>БЕ Юг</v>
      </c>
      <c r="C506" s="4" t="str">
        <f>IFERROR(VLOOKUP(LEFT($A506,6),Data!$A:$F,4,FALSE),"")</f>
        <v>Доктор Столетов</v>
      </c>
      <c r="D506" s="4" t="str">
        <f>IFERROR(VLOOKUP(LEFT($A506,6),Data!$A:$F,5,FALSE),"")</f>
        <v>Прикассовая зона</v>
      </c>
      <c r="E506" s="4" t="str">
        <f>IFERROR(VLOOKUP(LEFT($A506,6),Data!$A:$F,8,FALSE),"")</f>
        <v/>
      </c>
      <c r="F506" s="4" t="str">
        <f>IFERROR(VLOOKUP(LEFT($A506,6),Data!$A:$F,7,FALSE),"")</f>
        <v/>
      </c>
      <c r="G506" s="4" t="str">
        <f>IFERROR(VLOOKUP(LEFT($A506,6),Data!$A:$F,6,FALSE),"")</f>
        <v>ОФТ</v>
      </c>
      <c r="H506" s="4" t="str">
        <f>IFERROR(VLOOKUP(LEFT($A506,6),Data!$A:$F,9,FALSE),"")</f>
        <v/>
      </c>
      <c r="I506" s="21" t="str">
        <f>IFERROR(VLOOKUP(LEFT($A506,6),Data!$A:$F,10,FALSE),"")</f>
        <v/>
      </c>
      <c r="J506" s="6" t="str">
        <f>IFERROR(VLOOKUP(LEFT($A506,6),Data!$A:$F,13,FALSE),"")</f>
        <v/>
      </c>
      <c r="K506" s="21" t="str">
        <f>IFERROR(VLOOKUP(LEFT($A506,6),Data!$A:$F,14,FALSE),"")</f>
        <v/>
      </c>
      <c r="L506" s="6">
        <v>1</v>
      </c>
      <c r="M506" s="4">
        <v>18056959.190000001</v>
      </c>
      <c r="N506" s="4">
        <v>57306</v>
      </c>
      <c r="O506" s="4">
        <f t="shared" si="7"/>
        <v>315.09718336648871</v>
      </c>
      <c r="P506" s="56">
        <v>44.8</v>
      </c>
      <c r="Q506" s="27">
        <v>0.4177644852969975</v>
      </c>
      <c r="R506" s="28">
        <v>0.36886108082710989</v>
      </c>
      <c r="S506" s="29">
        <v>0.2133744338758925</v>
      </c>
      <c r="T506" s="8">
        <v>6.7267907000000002E-2</v>
      </c>
      <c r="U506" s="9">
        <v>1.2375585999999999E-2</v>
      </c>
      <c r="V506" s="9">
        <v>6.473253E-3</v>
      </c>
      <c r="W506" s="9">
        <v>7.9872659999999998E-3</v>
      </c>
      <c r="X506" s="9">
        <v>2.6736502999999998E-2</v>
      </c>
      <c r="Y506" s="9">
        <v>4.0646011000000003E-2</v>
      </c>
      <c r="Z506" s="9">
        <v>1.0206256E-2</v>
      </c>
      <c r="AA506" s="9">
        <v>3.0015619E-2</v>
      </c>
      <c r="AB506" s="9">
        <v>3.7961169000000003E-2</v>
      </c>
      <c r="AC506" s="9">
        <v>3.8475386E-2</v>
      </c>
      <c r="AD506" s="9">
        <v>0.11530170300000001</v>
      </c>
      <c r="AE506" s="9">
        <v>7.8435171999999997E-2</v>
      </c>
      <c r="AF506" s="9">
        <v>6.0447296999999997E-2</v>
      </c>
      <c r="AG506" s="9">
        <v>2.3434343999999999E-2</v>
      </c>
      <c r="AH506" s="9">
        <v>2.2454121E-2</v>
      </c>
      <c r="AI506" s="9">
        <v>0.20913003899999999</v>
      </c>
      <c r="AJ506" s="9">
        <v>4.7949469999999999E-3</v>
      </c>
      <c r="AK506" s="9">
        <v>7.1794621000000003E-2</v>
      </c>
      <c r="AL506" s="9">
        <v>2.5992525999999998E-2</v>
      </c>
      <c r="AM506" s="9">
        <v>4.0427420999999998E-2</v>
      </c>
      <c r="AN506" s="9">
        <v>7.3115050000000003E-3</v>
      </c>
      <c r="AO506" s="9">
        <v>2.2041780000000002E-3</v>
      </c>
      <c r="AP506" s="9">
        <v>2.0917285000000001E-2</v>
      </c>
      <c r="AQ506" s="9">
        <v>3.4978653999999998E-2</v>
      </c>
      <c r="AR506" s="10">
        <v>4.2312319999999997E-3</v>
      </c>
    </row>
    <row r="507" spans="1:44" hidden="1" outlineLevel="1" x14ac:dyDescent="0.25">
      <c r="A507" s="52" t="s">
        <v>671</v>
      </c>
      <c r="B507" s="20" t="str">
        <f>IFERROR(VLOOKUP(LEFT($A507,6),Data!$A:$F,2,FALSE),"")</f>
        <v>БЕ Юг</v>
      </c>
      <c r="C507" s="4" t="str">
        <f>IFERROR(VLOOKUP(LEFT($A507,6),Data!$A:$F,4,FALSE),"")</f>
        <v>Доктор Столетов</v>
      </c>
      <c r="D507" s="4" t="str">
        <f>IFERROR(VLOOKUP(LEFT($A507,6),Data!$A:$F,5,FALSE),"")</f>
        <v>Продуктовик</v>
      </c>
      <c r="E507" s="4" t="str">
        <f>IFERROR(VLOOKUP(LEFT($A507,6),Data!$A:$F,8,FALSE),"")</f>
        <v/>
      </c>
      <c r="F507" s="4" t="str">
        <f>IFERROR(VLOOKUP(LEFT($A507,6),Data!$A:$F,7,FALSE),"")</f>
        <v/>
      </c>
      <c r="G507" s="4" t="str">
        <f>IFERROR(VLOOKUP(LEFT($A507,6),Data!$A:$F,6,FALSE),"")</f>
        <v>ОФТ</v>
      </c>
      <c r="H507" s="4" t="str">
        <f>IFERROR(VLOOKUP(LEFT($A507,6),Data!$A:$F,9,FALSE),"")</f>
        <v/>
      </c>
      <c r="I507" s="21" t="str">
        <f>IFERROR(VLOOKUP(LEFT($A507,6),Data!$A:$F,10,FALSE),"")</f>
        <v/>
      </c>
      <c r="J507" s="6" t="str">
        <f>IFERROR(VLOOKUP(LEFT($A507,6),Data!$A:$F,13,FALSE),"")</f>
        <v/>
      </c>
      <c r="K507" s="21" t="str">
        <f>IFERROR(VLOOKUP(LEFT($A507,6),Data!$A:$F,14,FALSE),"")</f>
        <v/>
      </c>
      <c r="L507" s="6">
        <v>1</v>
      </c>
      <c r="M507" s="4">
        <v>16133022.130000001</v>
      </c>
      <c r="N507" s="4">
        <v>40248</v>
      </c>
      <c r="O507" s="4">
        <f t="shared" si="7"/>
        <v>400.84034312263964</v>
      </c>
      <c r="P507" s="56">
        <v>32</v>
      </c>
      <c r="Q507" s="27">
        <v>0.51435979664905729</v>
      </c>
      <c r="R507" s="28">
        <v>0.33636854822509488</v>
      </c>
      <c r="S507" s="29">
        <v>0.1492716551258477</v>
      </c>
      <c r="T507" s="8">
        <v>6.2833519000000004E-2</v>
      </c>
      <c r="U507" s="9">
        <v>1.2079695E-2</v>
      </c>
      <c r="V507" s="9">
        <v>1.1655309000000001E-2</v>
      </c>
      <c r="W507" s="9">
        <v>5.5285860000000003E-3</v>
      </c>
      <c r="X507" s="9">
        <v>2.228552E-2</v>
      </c>
      <c r="Y507" s="9">
        <v>2.6715263E-2</v>
      </c>
      <c r="Z507" s="9">
        <v>9.8481709999999993E-3</v>
      </c>
      <c r="AA507" s="9">
        <v>2.8385512000000002E-2</v>
      </c>
      <c r="AB507" s="9">
        <v>3.8748061E-2</v>
      </c>
      <c r="AC507" s="9">
        <v>3.8996283999999999E-2</v>
      </c>
      <c r="AD507" s="9">
        <v>0.14985004499999999</v>
      </c>
      <c r="AE507" s="9">
        <v>3.6800355999999999E-2</v>
      </c>
      <c r="AF507" s="9">
        <v>5.9355555999999997E-2</v>
      </c>
      <c r="AG507" s="9">
        <v>2.1859706999999999E-2</v>
      </c>
      <c r="AH507" s="9">
        <v>1.9912615000000002E-2</v>
      </c>
      <c r="AI507" s="9">
        <v>0.190579041</v>
      </c>
      <c r="AJ507" s="9">
        <v>2.0784340000000001E-3</v>
      </c>
      <c r="AK507" s="9">
        <v>0.111375532</v>
      </c>
      <c r="AL507" s="9">
        <v>4.1686751000000001E-2</v>
      </c>
      <c r="AM507" s="9">
        <v>5.9096464000000001E-2</v>
      </c>
      <c r="AN507" s="9">
        <v>5.5979360000000004E-3</v>
      </c>
      <c r="AO507" s="9">
        <v>4.0743200000000002E-3</v>
      </c>
      <c r="AP507" s="9">
        <v>6.8121910000000004E-3</v>
      </c>
      <c r="AQ507" s="9">
        <v>3.0262871E-2</v>
      </c>
      <c r="AR507" s="10">
        <v>3.5822610000000002E-3</v>
      </c>
    </row>
    <row r="508" spans="1:44" hidden="1" outlineLevel="1" x14ac:dyDescent="0.25">
      <c r="A508" s="52" t="s">
        <v>685</v>
      </c>
      <c r="B508" s="20" t="str">
        <f>IFERROR(VLOOKUP(LEFT($A508,6),Data!$A:$F,2,FALSE),"")</f>
        <v>БЕ Юг</v>
      </c>
      <c r="C508" s="4" t="str">
        <f>IFERROR(VLOOKUP(LEFT($A508,6),Data!$A:$F,4,FALSE),"")</f>
        <v>Доктор Столетов</v>
      </c>
      <c r="D508" s="4" t="str">
        <f>IFERROR(VLOOKUP(LEFT($A508,6),Data!$A:$F,5,FALSE),"")</f>
        <v>ТЦ</v>
      </c>
      <c r="E508" s="4" t="str">
        <f>IFERROR(VLOOKUP(LEFT($A508,6),Data!$A:$F,8,FALSE),"")</f>
        <v/>
      </c>
      <c r="F508" s="4" t="str">
        <f>IFERROR(VLOOKUP(LEFT($A508,6),Data!$A:$F,7,FALSE),"")</f>
        <v/>
      </c>
      <c r="G508" s="4" t="str">
        <f>IFERROR(VLOOKUP(LEFT($A508,6),Data!$A:$F,6,FALSE),"")</f>
        <v>ОФТ</v>
      </c>
      <c r="H508" s="4" t="str">
        <f>IFERROR(VLOOKUP(LEFT($A508,6),Data!$A:$F,9,FALSE),"")</f>
        <v/>
      </c>
      <c r="I508" s="21" t="str">
        <f>IFERROR(VLOOKUP(LEFT($A508,6),Data!$A:$F,10,FALSE),"")</f>
        <v/>
      </c>
      <c r="J508" s="6" t="str">
        <f>IFERROR(VLOOKUP(LEFT($A508,6),Data!$A:$F,13,FALSE),"")</f>
        <v/>
      </c>
      <c r="K508" s="21" t="str">
        <f>IFERROR(VLOOKUP(LEFT($A508,6),Data!$A:$F,14,FALSE),"")</f>
        <v/>
      </c>
      <c r="L508" s="6">
        <v>1</v>
      </c>
      <c r="M508" s="4">
        <v>21625066.98</v>
      </c>
      <c r="N508" s="4">
        <v>66887</v>
      </c>
      <c r="O508" s="4">
        <f t="shared" si="7"/>
        <v>323.30747350008221</v>
      </c>
      <c r="P508" s="56">
        <v>56</v>
      </c>
      <c r="Q508" s="27">
        <v>0.41908602611467299</v>
      </c>
      <c r="R508" s="28">
        <v>0.38703178767785879</v>
      </c>
      <c r="S508" s="29">
        <v>0.19388218620746811</v>
      </c>
      <c r="T508" s="8">
        <v>5.4740785E-2</v>
      </c>
      <c r="U508" s="9">
        <v>8.655477E-3</v>
      </c>
      <c r="V508" s="9">
        <v>7.8877549999999998E-3</v>
      </c>
      <c r="W508" s="9">
        <v>4.3378840000000002E-3</v>
      </c>
      <c r="X508" s="9">
        <v>2.0861095E-2</v>
      </c>
      <c r="Y508" s="9">
        <v>3.3241974000000001E-2</v>
      </c>
      <c r="Z508" s="9">
        <v>9.7872150000000002E-3</v>
      </c>
      <c r="AA508" s="9">
        <v>2.7635805999999999E-2</v>
      </c>
      <c r="AB508" s="9">
        <v>3.9919783E-2</v>
      </c>
      <c r="AC508" s="9">
        <v>4.2226334999999997E-2</v>
      </c>
      <c r="AD508" s="9">
        <v>0.131163959</v>
      </c>
      <c r="AE508" s="9">
        <v>5.5909737000000001E-2</v>
      </c>
      <c r="AF508" s="9">
        <v>6.4629969999999995E-2</v>
      </c>
      <c r="AG508" s="9">
        <v>2.3781383E-2</v>
      </c>
      <c r="AH508" s="9">
        <v>2.1875938000000001E-2</v>
      </c>
      <c r="AI508" s="9">
        <v>0.19205302399999999</v>
      </c>
      <c r="AJ508" s="9">
        <v>4.4527000000000004E-3</v>
      </c>
      <c r="AK508" s="9">
        <v>8.4283114000000006E-2</v>
      </c>
      <c r="AL508" s="9">
        <v>3.5167171999999997E-2</v>
      </c>
      <c r="AM508" s="9">
        <v>6.3324537E-2</v>
      </c>
      <c r="AN508" s="9">
        <v>7.3605670000000002E-3</v>
      </c>
      <c r="AO508" s="9">
        <v>4.1770109999999996E-3</v>
      </c>
      <c r="AP508" s="9">
        <v>1.5190815999999999E-2</v>
      </c>
      <c r="AQ508" s="9">
        <v>3.8678926000000002E-2</v>
      </c>
      <c r="AR508" s="10">
        <v>8.6570369999999994E-3</v>
      </c>
    </row>
    <row r="509" spans="1:44" hidden="1" outlineLevel="1" x14ac:dyDescent="0.25">
      <c r="A509" s="52" t="s">
        <v>687</v>
      </c>
      <c r="B509" s="20" t="str">
        <f>IFERROR(VLOOKUP(LEFT($A509,6),Data!$A:$F,2,FALSE),"")</f>
        <v>БЕ Юг</v>
      </c>
      <c r="C509" s="4" t="str">
        <f>IFERROR(VLOOKUP(LEFT($A509,6),Data!$A:$F,4,FALSE),"")</f>
        <v>Доктор Столетов</v>
      </c>
      <c r="D509" s="4" t="str">
        <f>IFERROR(VLOOKUP(LEFT($A509,6),Data!$A:$F,5,FALSE),"")</f>
        <v>ТЦ</v>
      </c>
      <c r="E509" s="4" t="str">
        <f>IFERROR(VLOOKUP(LEFT($A509,6),Data!$A:$F,8,FALSE),"")</f>
        <v/>
      </c>
      <c r="F509" s="4" t="str">
        <f>IFERROR(VLOOKUP(LEFT($A509,6),Data!$A:$F,7,FALSE),"")</f>
        <v/>
      </c>
      <c r="G509" s="4" t="str">
        <f>IFERROR(VLOOKUP(LEFT($A509,6),Data!$A:$F,6,FALSE),"")</f>
        <v>ОФТ</v>
      </c>
      <c r="H509" s="4" t="str">
        <f>IFERROR(VLOOKUP(LEFT($A509,6),Data!$A:$F,9,FALSE),"")</f>
        <v/>
      </c>
      <c r="I509" s="21" t="str">
        <f>IFERROR(VLOOKUP(LEFT($A509,6),Data!$A:$F,10,FALSE),"")</f>
        <v/>
      </c>
      <c r="J509" s="6" t="str">
        <f>IFERROR(VLOOKUP(LEFT($A509,6),Data!$A:$F,13,FALSE),"")</f>
        <v/>
      </c>
      <c r="K509" s="21" t="str">
        <f>IFERROR(VLOOKUP(LEFT($A509,6),Data!$A:$F,14,FALSE),"")</f>
        <v/>
      </c>
      <c r="L509" s="6">
        <v>1</v>
      </c>
      <c r="M509" s="4">
        <v>28462965.609999999</v>
      </c>
      <c r="N509" s="4">
        <v>70401</v>
      </c>
      <c r="O509" s="4">
        <f t="shared" si="7"/>
        <v>404.29774591270012</v>
      </c>
      <c r="P509" s="56">
        <v>24</v>
      </c>
      <c r="Q509" s="27">
        <v>0.50324610754268995</v>
      </c>
      <c r="R509" s="28">
        <v>0.34558416416756399</v>
      </c>
      <c r="S509" s="29">
        <v>0.15116972828974601</v>
      </c>
      <c r="T509" s="8">
        <v>5.1085475999999998E-2</v>
      </c>
      <c r="U509" s="9">
        <v>6.8826249999999999E-3</v>
      </c>
      <c r="V509" s="9">
        <v>9.6335190000000001E-3</v>
      </c>
      <c r="W509" s="9">
        <v>4.5058939999999999E-3</v>
      </c>
      <c r="X509" s="9">
        <v>1.9092126000000001E-2</v>
      </c>
      <c r="Y509" s="9">
        <v>2.8924770999999998E-2</v>
      </c>
      <c r="Z509" s="9">
        <v>1.0591702E-2</v>
      </c>
      <c r="AA509" s="9">
        <v>3.0096788999999999E-2</v>
      </c>
      <c r="AB509" s="9">
        <v>3.6186216E-2</v>
      </c>
      <c r="AC509" s="9">
        <v>3.8338896999999997E-2</v>
      </c>
      <c r="AD509" s="9">
        <v>0.146030571</v>
      </c>
      <c r="AE509" s="9">
        <v>4.5960738000000001E-2</v>
      </c>
      <c r="AF509" s="9">
        <v>6.1233347E-2</v>
      </c>
      <c r="AG509" s="9">
        <v>1.9739774000000002E-2</v>
      </c>
      <c r="AH509" s="9">
        <v>2.1206769E-2</v>
      </c>
      <c r="AI509" s="9">
        <v>0.20101518700000001</v>
      </c>
      <c r="AJ509" s="9">
        <v>4.6287409999999996E-3</v>
      </c>
      <c r="AK509" s="9">
        <v>0.100748289</v>
      </c>
      <c r="AL509" s="9">
        <v>5.4540527999999998E-2</v>
      </c>
      <c r="AM509" s="9">
        <v>5.0226244000000003E-2</v>
      </c>
      <c r="AN509" s="9">
        <v>5.1564870000000004E-3</v>
      </c>
      <c r="AO509" s="9">
        <v>3.1431520000000002E-3</v>
      </c>
      <c r="AP509" s="9">
        <v>1.4464085E-2</v>
      </c>
      <c r="AQ509" s="9">
        <v>3.0752664999999998E-2</v>
      </c>
      <c r="AR509" s="10">
        <v>5.8154080000000002E-3</v>
      </c>
    </row>
    <row r="510" spans="1:44" hidden="1" outlineLevel="1" x14ac:dyDescent="0.25">
      <c r="A510" s="52" t="s">
        <v>691</v>
      </c>
      <c r="B510" s="20" t="str">
        <f>IFERROR(VLOOKUP(LEFT($A510,6),Data!$A:$F,2,FALSE),"")</f>
        <v>БЕ Юг</v>
      </c>
      <c r="C510" s="4" t="str">
        <f>IFERROR(VLOOKUP(LEFT($A510,6),Data!$A:$F,4,FALSE),"")</f>
        <v>Доктор Столетов</v>
      </c>
      <c r="D510" s="4" t="str">
        <f>IFERROR(VLOOKUP(LEFT($A510,6),Data!$A:$F,5,FALSE),"")</f>
        <v>Продуктовик</v>
      </c>
      <c r="E510" s="4" t="str">
        <f>IFERROR(VLOOKUP(LEFT($A510,6),Data!$A:$F,8,FALSE),"")</f>
        <v/>
      </c>
      <c r="F510" s="4" t="str">
        <f>IFERROR(VLOOKUP(LEFT($A510,6),Data!$A:$F,7,FALSE),"")</f>
        <v/>
      </c>
      <c r="G510" s="4" t="str">
        <f>IFERROR(VLOOKUP(LEFT($A510,6),Data!$A:$F,6,FALSE),"")</f>
        <v>ЗФТ</v>
      </c>
      <c r="H510" s="4" t="str">
        <f>IFERROR(VLOOKUP(LEFT($A510,6),Data!$A:$F,9,FALSE),"")</f>
        <v/>
      </c>
      <c r="I510" s="21" t="str">
        <f>IFERROR(VLOOKUP(LEFT($A510,6),Data!$A:$F,10,FALSE),"")</f>
        <v/>
      </c>
      <c r="J510" s="6" t="str">
        <f>IFERROR(VLOOKUP(LEFT($A510,6),Data!$A:$F,13,FALSE),"")</f>
        <v/>
      </c>
      <c r="K510" s="21" t="str">
        <f>IFERROR(VLOOKUP(LEFT($A510,6),Data!$A:$F,14,FALSE),"")</f>
        <v/>
      </c>
      <c r="L510" s="6">
        <v>1</v>
      </c>
      <c r="M510" s="4">
        <v>15342544.619999999</v>
      </c>
      <c r="N510" s="4">
        <v>54684</v>
      </c>
      <c r="O510" s="4">
        <f t="shared" si="7"/>
        <v>280.56734364713628</v>
      </c>
      <c r="P510" s="56">
        <v>30</v>
      </c>
      <c r="Q510" s="27">
        <v>0.37183549825529832</v>
      </c>
      <c r="R510" s="28">
        <v>0.40247996539209868</v>
      </c>
      <c r="S510" s="29">
        <v>0.22568453635260291</v>
      </c>
      <c r="T510" s="8">
        <v>6.209949E-2</v>
      </c>
      <c r="U510" s="9">
        <v>9.0355320000000006E-3</v>
      </c>
      <c r="V510" s="9">
        <v>6.0070879999999998E-3</v>
      </c>
      <c r="W510" s="9">
        <v>5.7458700000000001E-3</v>
      </c>
      <c r="X510" s="9">
        <v>2.6005421000000001E-2</v>
      </c>
      <c r="Y510" s="9">
        <v>3.9536447000000002E-2</v>
      </c>
      <c r="Z510" s="9">
        <v>9.8413259999999992E-3</v>
      </c>
      <c r="AA510" s="9">
        <v>3.6522260000000001E-2</v>
      </c>
      <c r="AB510" s="9">
        <v>3.7202552E-2</v>
      </c>
      <c r="AC510" s="9">
        <v>3.9453219999999997E-2</v>
      </c>
      <c r="AD510" s="9">
        <v>0.127893279</v>
      </c>
      <c r="AE510" s="9">
        <v>7.8260186999999995E-2</v>
      </c>
      <c r="AF510" s="9">
        <v>6.5258510000000006E-2</v>
      </c>
      <c r="AG510" s="9">
        <v>2.2243189E-2</v>
      </c>
      <c r="AH510" s="9">
        <v>2.4027498000000001E-2</v>
      </c>
      <c r="AI510" s="9">
        <v>0.235276034</v>
      </c>
      <c r="AJ510" s="9">
        <v>3.2155539999999998E-3</v>
      </c>
      <c r="AK510" s="9">
        <v>6.3706191999999995E-2</v>
      </c>
      <c r="AL510" s="9">
        <v>8.9021600000000002E-5</v>
      </c>
      <c r="AM510" s="9">
        <v>4.5741445999999998E-2</v>
      </c>
      <c r="AN510" s="9">
        <v>3.7896280000000002E-3</v>
      </c>
      <c r="AO510" s="9">
        <v>2.2703469999999998E-3</v>
      </c>
      <c r="AP510" s="9">
        <v>1.4509016E-2</v>
      </c>
      <c r="AQ510" s="9">
        <v>3.7190874999999998E-2</v>
      </c>
      <c r="AR510" s="10">
        <v>5.0800150000000002E-3</v>
      </c>
    </row>
    <row r="511" spans="1:44" hidden="1" outlineLevel="1" x14ac:dyDescent="0.25">
      <c r="A511" s="52" t="s">
        <v>699</v>
      </c>
      <c r="B511" s="20" t="str">
        <f>IFERROR(VLOOKUP(LEFT($A511,6),Data!$A:$F,2,FALSE),"")</f>
        <v>БЕ Юг</v>
      </c>
      <c r="C511" s="4" t="str">
        <f>IFERROR(VLOOKUP(LEFT($A511,6),Data!$A:$F,4,FALSE),"")</f>
        <v>Доктор Столетов</v>
      </c>
      <c r="D511" s="4" t="str">
        <f>IFERROR(VLOOKUP(LEFT($A511,6),Data!$A:$F,5,FALSE),"")</f>
        <v>ТЦ</v>
      </c>
      <c r="E511" s="4" t="str">
        <f>IFERROR(VLOOKUP(LEFT($A511,6),Data!$A:$F,8,FALSE),"")</f>
        <v/>
      </c>
      <c r="F511" s="4" t="str">
        <f>IFERROR(VLOOKUP(LEFT($A511,6),Data!$A:$F,7,FALSE),"")</f>
        <v/>
      </c>
      <c r="G511" s="4" t="str">
        <f>IFERROR(VLOOKUP(LEFT($A511,6),Data!$A:$F,6,FALSE),"")</f>
        <v>ОФТ</v>
      </c>
      <c r="H511" s="4" t="str">
        <f>IFERROR(VLOOKUP(LEFT($A511,6),Data!$A:$F,9,FALSE),"")</f>
        <v/>
      </c>
      <c r="I511" s="21" t="str">
        <f>IFERROR(VLOOKUP(LEFT($A511,6),Data!$A:$F,10,FALSE),"")</f>
        <v/>
      </c>
      <c r="J511" s="6" t="str">
        <f>IFERROR(VLOOKUP(LEFT($A511,6),Data!$A:$F,13,FALSE),"")</f>
        <v/>
      </c>
      <c r="K511" s="21" t="str">
        <f>IFERROR(VLOOKUP(LEFT($A511,6),Data!$A:$F,14,FALSE),"")</f>
        <v/>
      </c>
      <c r="L511" s="6">
        <v>1</v>
      </c>
      <c r="M511" s="4">
        <v>25131085.289999999</v>
      </c>
      <c r="N511" s="4">
        <v>72688</v>
      </c>
      <c r="O511" s="4">
        <f t="shared" si="7"/>
        <v>345.7391218633062</v>
      </c>
      <c r="P511" s="56">
        <v>40</v>
      </c>
      <c r="Q511" s="27">
        <v>0.42998132118041238</v>
      </c>
      <c r="R511" s="28">
        <v>0.37584041506051652</v>
      </c>
      <c r="S511" s="29">
        <v>0.1941782637590711</v>
      </c>
      <c r="T511" s="8">
        <v>6.9403798000000003E-2</v>
      </c>
      <c r="U511" s="9">
        <v>1.0289121E-2</v>
      </c>
      <c r="V511" s="9">
        <v>5.5751070000000002E-3</v>
      </c>
      <c r="W511" s="9">
        <v>5.8848290000000003E-3</v>
      </c>
      <c r="X511" s="9">
        <v>1.7819265000000001E-2</v>
      </c>
      <c r="Y511" s="9">
        <v>3.8364672000000002E-2</v>
      </c>
      <c r="Z511" s="9">
        <v>1.1918319E-2</v>
      </c>
      <c r="AA511" s="9">
        <v>3.4804674000000001E-2</v>
      </c>
      <c r="AB511" s="9">
        <v>3.4562622000000001E-2</v>
      </c>
      <c r="AC511" s="9">
        <v>3.2835222999999997E-2</v>
      </c>
      <c r="AD511" s="9">
        <v>0.113371665</v>
      </c>
      <c r="AE511" s="9">
        <v>6.9064459999999994E-2</v>
      </c>
      <c r="AF511" s="9">
        <v>5.1660498999999999E-2</v>
      </c>
      <c r="AG511" s="9">
        <v>2.1988226999999999E-2</v>
      </c>
      <c r="AH511" s="9">
        <v>1.8072833999999999E-2</v>
      </c>
      <c r="AI511" s="9">
        <v>0.200238006</v>
      </c>
      <c r="AJ511" s="9">
        <v>4.055136E-3</v>
      </c>
      <c r="AK511" s="9">
        <v>0.110640608</v>
      </c>
      <c r="AL511" s="9">
        <v>4.2598665000000001E-2</v>
      </c>
      <c r="AM511" s="9">
        <v>5.0933169E-2</v>
      </c>
      <c r="AN511" s="9">
        <v>4.4395679999999996E-3</v>
      </c>
      <c r="AO511" s="9">
        <v>2.955793E-3</v>
      </c>
      <c r="AP511" s="9">
        <v>1.4759085999999999E-2</v>
      </c>
      <c r="AQ511" s="9">
        <v>2.7839071E-2</v>
      </c>
      <c r="AR511" s="10">
        <v>5.9255829999999999E-3</v>
      </c>
    </row>
    <row r="512" spans="1:44" hidden="1" outlineLevel="1" x14ac:dyDescent="0.25">
      <c r="A512" s="52" t="s">
        <v>701</v>
      </c>
      <c r="B512" s="20" t="str">
        <f>IFERROR(VLOOKUP(LEFT($A512,6),Data!$A:$F,2,FALSE),"")</f>
        <v>БЕ Юг</v>
      </c>
      <c r="C512" s="4" t="str">
        <f>IFERROR(VLOOKUP(LEFT($A512,6),Data!$A:$F,4,FALSE),"")</f>
        <v>Доктор Столетов</v>
      </c>
      <c r="D512" s="4" t="str">
        <f>IFERROR(VLOOKUP(LEFT($A512,6),Data!$A:$F,5,FALSE),"")</f>
        <v>ТЦ</v>
      </c>
      <c r="E512" s="4" t="str">
        <f>IFERROR(VLOOKUP(LEFT($A512,6),Data!$A:$F,8,FALSE),"")</f>
        <v/>
      </c>
      <c r="F512" s="4" t="str">
        <f>IFERROR(VLOOKUP(LEFT($A512,6),Data!$A:$F,7,FALSE),"")</f>
        <v/>
      </c>
      <c r="G512" s="4" t="str">
        <f>IFERROR(VLOOKUP(LEFT($A512,6),Data!$A:$F,6,FALSE),"")</f>
        <v>ОФТ</v>
      </c>
      <c r="H512" s="4" t="str">
        <f>IFERROR(VLOOKUP(LEFT($A512,6),Data!$A:$F,9,FALSE),"")</f>
        <v/>
      </c>
      <c r="I512" s="21" t="str">
        <f>IFERROR(VLOOKUP(LEFT($A512,6),Data!$A:$F,10,FALSE),"")</f>
        <v/>
      </c>
      <c r="J512" s="6" t="str">
        <f>IFERROR(VLOOKUP(LEFT($A512,6),Data!$A:$F,13,FALSE),"")</f>
        <v/>
      </c>
      <c r="K512" s="21" t="str">
        <f>IFERROR(VLOOKUP(LEFT($A512,6),Data!$A:$F,14,FALSE),"")</f>
        <v/>
      </c>
      <c r="L512" s="6">
        <v>1</v>
      </c>
      <c r="M512" s="4">
        <v>19915005.100000001</v>
      </c>
      <c r="N512" s="4">
        <v>48594</v>
      </c>
      <c r="O512" s="4">
        <f t="shared" si="7"/>
        <v>409.82436309009347</v>
      </c>
      <c r="P512" s="56">
        <v>36.200000000000003</v>
      </c>
      <c r="Q512" s="27">
        <v>0.47767563587741307</v>
      </c>
      <c r="R512" s="28">
        <v>0.36578061305403609</v>
      </c>
      <c r="S512" s="29">
        <v>0.1565437510685507</v>
      </c>
      <c r="T512" s="8">
        <v>7.2475121000000003E-2</v>
      </c>
      <c r="U512" s="9">
        <v>1.3430538000000001E-2</v>
      </c>
      <c r="V512" s="9">
        <v>9.8428700000000001E-3</v>
      </c>
      <c r="W512" s="9">
        <v>6.7916230000000001E-3</v>
      </c>
      <c r="X512" s="9">
        <v>1.9940502999999998E-2</v>
      </c>
      <c r="Y512" s="9">
        <v>3.6982099999999997E-2</v>
      </c>
      <c r="Z512" s="9">
        <v>1.1084747000000001E-2</v>
      </c>
      <c r="AA512" s="9">
        <v>3.0709288000000001E-2</v>
      </c>
      <c r="AB512" s="9">
        <v>3.3932252000000003E-2</v>
      </c>
      <c r="AC512" s="9">
        <v>4.3067811999999997E-2</v>
      </c>
      <c r="AD512" s="9">
        <v>0.12955515500000001</v>
      </c>
      <c r="AE512" s="9">
        <v>5.6477334999999997E-2</v>
      </c>
      <c r="AF512" s="9">
        <v>5.7711200999999997E-2</v>
      </c>
      <c r="AG512" s="9">
        <v>2.3072756999999999E-2</v>
      </c>
      <c r="AH512" s="9">
        <v>2.0806129999999999E-2</v>
      </c>
      <c r="AI512" s="9">
        <v>0.188442364</v>
      </c>
      <c r="AJ512" s="9">
        <v>3.3779639999999998E-3</v>
      </c>
      <c r="AK512" s="9">
        <v>8.3052210000000001E-2</v>
      </c>
      <c r="AL512" s="9">
        <v>4.8611263000000002E-2</v>
      </c>
      <c r="AM512" s="9">
        <v>5.5515130000000003E-2</v>
      </c>
      <c r="AN512" s="9">
        <v>5.908908E-3</v>
      </c>
      <c r="AO512" s="9">
        <v>4.5518149999999999E-3</v>
      </c>
      <c r="AP512" s="9">
        <v>1.4376224E-2</v>
      </c>
      <c r="AQ512" s="9">
        <v>2.7370723999999999E-2</v>
      </c>
      <c r="AR512" s="10">
        <v>2.9139669999999999E-3</v>
      </c>
    </row>
    <row r="513" spans="1:44" hidden="1" outlineLevel="1" x14ac:dyDescent="0.25">
      <c r="A513" s="52" t="s">
        <v>703</v>
      </c>
      <c r="B513" s="20" t="str">
        <f>IFERROR(VLOOKUP(LEFT($A513,6),Data!$A:$F,2,FALSE),"")</f>
        <v>БЕ Юг</v>
      </c>
      <c r="C513" s="4" t="str">
        <f>IFERROR(VLOOKUP(LEFT($A513,6),Data!$A:$F,4,FALSE),"")</f>
        <v>Доктор Столетов</v>
      </c>
      <c r="D513" s="4" t="str">
        <f>IFERROR(VLOOKUP(LEFT($A513,6),Data!$A:$F,5,FALSE),"")</f>
        <v>ТЦ</v>
      </c>
      <c r="E513" s="4" t="str">
        <f>IFERROR(VLOOKUP(LEFT($A513,6),Data!$A:$F,8,FALSE),"")</f>
        <v/>
      </c>
      <c r="F513" s="4" t="str">
        <f>IFERROR(VLOOKUP(LEFT($A513,6),Data!$A:$F,7,FALSE),"")</f>
        <v/>
      </c>
      <c r="G513" s="4" t="str">
        <f>IFERROR(VLOOKUP(LEFT($A513,6),Data!$A:$F,6,FALSE),"")</f>
        <v>ОФТ</v>
      </c>
      <c r="H513" s="4" t="str">
        <f>IFERROR(VLOOKUP(LEFT($A513,6),Data!$A:$F,9,FALSE),"")</f>
        <v/>
      </c>
      <c r="I513" s="21" t="str">
        <f>IFERROR(VLOOKUP(LEFT($A513,6),Data!$A:$F,10,FALSE),"")</f>
        <v/>
      </c>
      <c r="J513" s="6" t="str">
        <f>IFERROR(VLOOKUP(LEFT($A513,6),Data!$A:$F,13,FALSE),"")</f>
        <v/>
      </c>
      <c r="K513" s="21" t="str">
        <f>IFERROR(VLOOKUP(LEFT($A513,6),Data!$A:$F,14,FALSE),"")</f>
        <v/>
      </c>
      <c r="L513" s="6">
        <v>1</v>
      </c>
      <c r="M513" s="4">
        <v>28134583.670000002</v>
      </c>
      <c r="N513" s="4">
        <v>67910</v>
      </c>
      <c r="O513" s="4">
        <f t="shared" si="7"/>
        <v>414.29220541893687</v>
      </c>
      <c r="P513" s="56">
        <v>39.5</v>
      </c>
      <c r="Q513" s="27">
        <v>0.4716997829976578</v>
      </c>
      <c r="R513" s="28">
        <v>0.35053320802832622</v>
      </c>
      <c r="S513" s="29">
        <v>0.17776700897401601</v>
      </c>
      <c r="T513" s="8">
        <v>7.8065938000000001E-2</v>
      </c>
      <c r="U513" s="9">
        <v>1.3924535E-2</v>
      </c>
      <c r="V513" s="9">
        <v>8.7878420000000006E-3</v>
      </c>
      <c r="W513" s="9">
        <v>6.8986330000000004E-3</v>
      </c>
      <c r="X513" s="9">
        <v>2.0443673999999998E-2</v>
      </c>
      <c r="Y513" s="9">
        <v>4.2491924E-2</v>
      </c>
      <c r="Z513" s="9">
        <v>1.407533E-2</v>
      </c>
      <c r="AA513" s="9">
        <v>3.7091556999999997E-2</v>
      </c>
      <c r="AB513" s="9">
        <v>3.8788272999999998E-2</v>
      </c>
      <c r="AC513" s="9">
        <v>3.8785681000000002E-2</v>
      </c>
      <c r="AD513" s="9">
        <v>0.118356014</v>
      </c>
      <c r="AE513" s="9">
        <v>5.5778968999999998E-2</v>
      </c>
      <c r="AF513" s="9">
        <v>5.6489405999999999E-2</v>
      </c>
      <c r="AG513" s="9">
        <v>2.0975455E-2</v>
      </c>
      <c r="AH513" s="9">
        <v>2.0951767999999999E-2</v>
      </c>
      <c r="AI513" s="9">
        <v>0.186631202</v>
      </c>
      <c r="AJ513" s="9">
        <v>3.632274E-3</v>
      </c>
      <c r="AK513" s="9">
        <v>0.10639805500000001</v>
      </c>
      <c r="AL513" s="9">
        <v>2.9996657999999999E-2</v>
      </c>
      <c r="AM513" s="9">
        <v>4.5797151000000001E-2</v>
      </c>
      <c r="AN513" s="9">
        <v>5.5204090000000004E-3</v>
      </c>
      <c r="AO513" s="9">
        <v>5.0340020000000001E-3</v>
      </c>
      <c r="AP513" s="9">
        <v>1.544456E-2</v>
      </c>
      <c r="AQ513" s="9">
        <v>2.5516464999999999E-2</v>
      </c>
      <c r="AR513" s="10">
        <v>4.1242270000000003E-3</v>
      </c>
    </row>
    <row r="514" spans="1:44" hidden="1" outlineLevel="1" x14ac:dyDescent="0.25">
      <c r="A514" s="52" t="s">
        <v>707</v>
      </c>
      <c r="B514" s="20" t="str">
        <f>IFERROR(VLOOKUP(LEFT($A514,6),Data!$A:$F,2,FALSE),"")</f>
        <v>БЕ Юг</v>
      </c>
      <c r="C514" s="4" t="str">
        <f>IFERROR(VLOOKUP(LEFT($A514,6),Data!$A:$F,4,FALSE),"")</f>
        <v>Доктор Столетов</v>
      </c>
      <c r="D514" s="4" t="str">
        <f>IFERROR(VLOOKUP(LEFT($A514,6),Data!$A:$F,5,FALSE),"")</f>
        <v>ТЦ</v>
      </c>
      <c r="E514" s="4" t="str">
        <f>IFERROR(VLOOKUP(LEFT($A514,6),Data!$A:$F,8,FALSE),"")</f>
        <v/>
      </c>
      <c r="F514" s="4" t="str">
        <f>IFERROR(VLOOKUP(LEFT($A514,6),Data!$A:$F,7,FALSE),"")</f>
        <v/>
      </c>
      <c r="G514" s="4" t="str">
        <f>IFERROR(VLOOKUP(LEFT($A514,6),Data!$A:$F,6,FALSE),"")</f>
        <v>ЗФТ</v>
      </c>
      <c r="H514" s="4" t="str">
        <f>IFERROR(VLOOKUP(LEFT($A514,6),Data!$A:$F,9,FALSE),"")</f>
        <v/>
      </c>
      <c r="I514" s="21" t="str">
        <f>IFERROR(VLOOKUP(LEFT($A514,6),Data!$A:$F,10,FALSE),"")</f>
        <v/>
      </c>
      <c r="J514" s="6" t="str">
        <f>IFERROR(VLOOKUP(LEFT($A514,6),Data!$A:$F,13,FALSE),"")</f>
        <v/>
      </c>
      <c r="K514" s="21" t="str">
        <f>IFERROR(VLOOKUP(LEFT($A514,6),Data!$A:$F,14,FALSE),"")</f>
        <v/>
      </c>
      <c r="L514" s="6">
        <v>1</v>
      </c>
      <c r="M514" s="4">
        <v>15332876.800000001</v>
      </c>
      <c r="N514" s="4">
        <v>47354</v>
      </c>
      <c r="O514" s="4">
        <f t="shared" si="7"/>
        <v>323.79264264898427</v>
      </c>
      <c r="P514" s="56">
        <v>23.7</v>
      </c>
      <c r="Q514" s="27">
        <v>0.39357750086297288</v>
      </c>
      <c r="R514" s="28">
        <v>0.40628907815295118</v>
      </c>
      <c r="S514" s="29">
        <v>0.20013342098407591</v>
      </c>
      <c r="T514" s="8">
        <v>8.7792678999999998E-2</v>
      </c>
      <c r="U514" s="9">
        <v>1.6360255000000001E-2</v>
      </c>
      <c r="V514" s="9">
        <v>9.1477239999999994E-3</v>
      </c>
      <c r="W514" s="9">
        <v>7.5973500000000001E-3</v>
      </c>
      <c r="X514" s="9">
        <v>2.2510361E-2</v>
      </c>
      <c r="Y514" s="9">
        <v>3.9198174000000002E-2</v>
      </c>
      <c r="Z514" s="9">
        <v>1.2124447999999999E-2</v>
      </c>
      <c r="AA514" s="9">
        <v>3.3336283000000001E-2</v>
      </c>
      <c r="AB514" s="9">
        <v>3.5642508000000003E-2</v>
      </c>
      <c r="AC514" s="9">
        <v>4.3585177000000003E-2</v>
      </c>
      <c r="AD514" s="9">
        <v>0.13610262100000001</v>
      </c>
      <c r="AE514" s="9">
        <v>7.0148404999999997E-2</v>
      </c>
      <c r="AF514" s="9">
        <v>5.9469240999999999E-2</v>
      </c>
      <c r="AG514" s="9">
        <v>2.4528230000000002E-2</v>
      </c>
      <c r="AH514" s="9">
        <v>2.2220858E-2</v>
      </c>
      <c r="AI514" s="9">
        <v>0.204180367</v>
      </c>
      <c r="AJ514" s="9">
        <v>2.4613019999999998E-3</v>
      </c>
      <c r="AK514" s="9">
        <v>7.1367638999999997E-2</v>
      </c>
      <c r="AL514" s="9">
        <v>1.1021698999999999E-2</v>
      </c>
      <c r="AM514" s="9">
        <v>3.7637513999999997E-2</v>
      </c>
      <c r="AN514" s="9">
        <v>5.3249769999999998E-3</v>
      </c>
      <c r="AO514" s="9">
        <v>1.706611E-3</v>
      </c>
      <c r="AP514" s="9">
        <v>1.2879243E-2</v>
      </c>
      <c r="AQ514" s="9">
        <v>3.0858976999999999E-2</v>
      </c>
      <c r="AR514" s="10">
        <v>2.7973579999999998E-3</v>
      </c>
    </row>
    <row r="515" spans="1:44" hidden="1" outlineLevel="1" x14ac:dyDescent="0.25">
      <c r="A515" s="52" t="s">
        <v>713</v>
      </c>
      <c r="B515" s="20" t="str">
        <f>IFERROR(VLOOKUP(LEFT($A515,6),Data!$A:$F,2,FALSE),"")</f>
        <v>БЕ Юг</v>
      </c>
      <c r="C515" s="4" t="str">
        <f>IFERROR(VLOOKUP(LEFT($A515,6),Data!$A:$F,4,FALSE),"")</f>
        <v>Доктор Столетов</v>
      </c>
      <c r="D515" s="4" t="str">
        <f>IFERROR(VLOOKUP(LEFT($A515,6),Data!$A:$F,5,FALSE),"")</f>
        <v>Стрит</v>
      </c>
      <c r="E515" s="4" t="str">
        <f>IFERROR(VLOOKUP(LEFT($A515,6),Data!$A:$F,8,FALSE),"")</f>
        <v/>
      </c>
      <c r="F515" s="4" t="str">
        <f>IFERROR(VLOOKUP(LEFT($A515,6),Data!$A:$F,7,FALSE),"")</f>
        <v/>
      </c>
      <c r="G515" s="4" t="str">
        <f>IFERROR(VLOOKUP(LEFT($A515,6),Data!$A:$F,6,FALSE),"")</f>
        <v>ОФТ</v>
      </c>
      <c r="H515" s="4" t="str">
        <f>IFERROR(VLOOKUP(LEFT($A515,6),Data!$A:$F,9,FALSE),"")</f>
        <v/>
      </c>
      <c r="I515" s="21" t="str">
        <f>IFERROR(VLOOKUP(LEFT($A515,6),Data!$A:$F,10,FALSE),"")</f>
        <v/>
      </c>
      <c r="J515" s="6" t="str">
        <f>IFERROR(VLOOKUP(LEFT($A515,6),Data!$A:$F,13,FALSE),"")</f>
        <v/>
      </c>
      <c r="K515" s="21" t="str">
        <f>IFERROR(VLOOKUP(LEFT($A515,6),Data!$A:$F,14,FALSE),"")</f>
        <v/>
      </c>
      <c r="L515" s="6">
        <v>1</v>
      </c>
      <c r="M515" s="4">
        <v>22879030.390000001</v>
      </c>
      <c r="N515" s="4">
        <v>73803</v>
      </c>
      <c r="O515" s="4">
        <f t="shared" si="7"/>
        <v>310.00136024280857</v>
      </c>
      <c r="P515" s="56">
        <v>47.6</v>
      </c>
      <c r="Q515" s="27">
        <v>0.44433496685542723</v>
      </c>
      <c r="R515" s="28">
        <v>0.37134438780616158</v>
      </c>
      <c r="S515" s="29">
        <v>0.1843206453384113</v>
      </c>
      <c r="T515" s="8">
        <v>3.9552635000000003E-2</v>
      </c>
      <c r="U515" s="9">
        <v>7.4038020000000001E-3</v>
      </c>
      <c r="V515" s="9">
        <v>5.9082789999999998E-3</v>
      </c>
      <c r="W515" s="9">
        <v>4.0238679999999999E-3</v>
      </c>
      <c r="X515" s="9">
        <v>1.7111856000000002E-2</v>
      </c>
      <c r="Y515" s="9">
        <v>2.8397235999999999E-2</v>
      </c>
      <c r="Z515" s="9">
        <v>8.6606630000000007E-3</v>
      </c>
      <c r="AA515" s="9">
        <v>3.0669258000000001E-2</v>
      </c>
      <c r="AB515" s="9">
        <v>4.8914174999999997E-2</v>
      </c>
      <c r="AC515" s="9">
        <v>3.8532705E-2</v>
      </c>
      <c r="AD515" s="9">
        <v>0.103492766</v>
      </c>
      <c r="AE515" s="9">
        <v>6.6756266999999994E-2</v>
      </c>
      <c r="AF515" s="9">
        <v>6.8861032000000003E-2</v>
      </c>
      <c r="AG515" s="9">
        <v>2.4444143000000002E-2</v>
      </c>
      <c r="AH515" s="9">
        <v>2.2771131999999999E-2</v>
      </c>
      <c r="AI515" s="9">
        <v>0.19203732300000001</v>
      </c>
      <c r="AJ515" s="9">
        <v>3.742811E-3</v>
      </c>
      <c r="AK515" s="9">
        <v>8.7821926999999994E-2</v>
      </c>
      <c r="AL515" s="9">
        <v>3.3416674E-2</v>
      </c>
      <c r="AM515" s="9">
        <v>8.4979911000000005E-2</v>
      </c>
      <c r="AN515" s="9">
        <v>5.389072E-3</v>
      </c>
      <c r="AO515" s="9">
        <v>4.4173820000000001E-3</v>
      </c>
      <c r="AP515" s="9">
        <v>1.0228635E-2</v>
      </c>
      <c r="AQ515" s="9">
        <v>4.4598274E-2</v>
      </c>
      <c r="AR515" s="10">
        <v>1.7868175E-2</v>
      </c>
    </row>
    <row r="516" spans="1:44" hidden="1" outlineLevel="1" x14ac:dyDescent="0.25">
      <c r="A516" s="52" t="s">
        <v>743</v>
      </c>
      <c r="B516" s="20" t="str">
        <f>IFERROR(VLOOKUP(LEFT($A516,6),Data!$A:$F,2,FALSE),"")</f>
        <v>БЕ Юг</v>
      </c>
      <c r="C516" s="4" t="str">
        <f>IFERROR(VLOOKUP(LEFT($A516,6),Data!$A:$F,4,FALSE),"")</f>
        <v>Супераптека</v>
      </c>
      <c r="D516" s="4" t="str">
        <f>IFERROR(VLOOKUP(LEFT($A516,6),Data!$A:$F,5,FALSE),"")</f>
        <v>Прикассовая зона</v>
      </c>
      <c r="E516" s="4" t="str">
        <f>IFERROR(VLOOKUP(LEFT($A516,6),Data!$A:$F,8,FALSE),"")</f>
        <v/>
      </c>
      <c r="F516" s="4" t="str">
        <f>IFERROR(VLOOKUP(LEFT($A516,6),Data!$A:$F,7,FALSE),"")</f>
        <v/>
      </c>
      <c r="G516" s="4" t="str">
        <f>IFERROR(VLOOKUP(LEFT($A516,6),Data!$A:$F,6,FALSE),"")</f>
        <v>ЗФТ</v>
      </c>
      <c r="H516" s="4" t="str">
        <f>IFERROR(VLOOKUP(LEFT($A516,6),Data!$A:$F,9,FALSE),"")</f>
        <v/>
      </c>
      <c r="I516" s="21" t="str">
        <f>IFERROR(VLOOKUP(LEFT($A516,6),Data!$A:$F,10,FALSE),"")</f>
        <v/>
      </c>
      <c r="J516" s="6" t="str">
        <f>IFERROR(VLOOKUP(LEFT($A516,6),Data!$A:$F,13,FALSE),"")</f>
        <v/>
      </c>
      <c r="K516" s="21" t="str">
        <f>IFERROR(VLOOKUP(LEFT($A516,6),Data!$A:$F,14,FALSE),"")</f>
        <v/>
      </c>
      <c r="L516" s="6">
        <v>1</v>
      </c>
      <c r="M516" s="4">
        <v>12379721.73</v>
      </c>
      <c r="N516" s="4">
        <v>35913</v>
      </c>
      <c r="O516" s="4">
        <f t="shared" ref="O516:O579" si="8">M516/N516</f>
        <v>344.7142185281096</v>
      </c>
      <c r="P516" s="56">
        <v>26.3</v>
      </c>
      <c r="Q516" s="27">
        <v>0.45197071017674928</v>
      </c>
      <c r="R516" s="28">
        <v>0.37749240873679829</v>
      </c>
      <c r="S516" s="29">
        <v>0.17053688108645229</v>
      </c>
      <c r="T516" s="8">
        <v>6.8637598999999994E-2</v>
      </c>
      <c r="U516" s="9">
        <v>1.0829401000000001E-2</v>
      </c>
      <c r="V516" s="9">
        <v>8.601015E-3</v>
      </c>
      <c r="W516" s="9">
        <v>5.335472E-3</v>
      </c>
      <c r="X516" s="9">
        <v>2.8504648E-2</v>
      </c>
      <c r="Y516" s="9">
        <v>3.3199482000000002E-2</v>
      </c>
      <c r="Z516" s="9">
        <v>1.3831425E-2</v>
      </c>
      <c r="AA516" s="9">
        <v>2.585544E-2</v>
      </c>
      <c r="AB516" s="9">
        <v>3.2346668000000002E-2</v>
      </c>
      <c r="AC516" s="9">
        <v>4.1051688000000003E-2</v>
      </c>
      <c r="AD516" s="9">
        <v>0.12918740300000001</v>
      </c>
      <c r="AE516" s="9">
        <v>5.8558321000000003E-2</v>
      </c>
      <c r="AF516" s="9">
        <v>5.5746291000000003E-2</v>
      </c>
      <c r="AG516" s="9">
        <v>1.8555367E-2</v>
      </c>
      <c r="AH516" s="9">
        <v>3.0065248999999999E-2</v>
      </c>
      <c r="AI516" s="9">
        <v>0.24717919699999999</v>
      </c>
      <c r="AJ516" s="9">
        <v>3.7515349999999999E-3</v>
      </c>
      <c r="AK516" s="9">
        <v>8.7257789000000002E-2</v>
      </c>
      <c r="AL516" s="9">
        <v>2.9632730000000002E-3</v>
      </c>
      <c r="AM516" s="9">
        <v>3.3022872000000002E-2</v>
      </c>
      <c r="AN516" s="9">
        <v>3.0551380000000002E-3</v>
      </c>
      <c r="AO516" s="9">
        <v>5.434393E-3</v>
      </c>
      <c r="AP516" s="9">
        <v>1.1590131E-2</v>
      </c>
      <c r="AQ516" s="9">
        <v>4.1292138999999999E-2</v>
      </c>
      <c r="AR516" s="10">
        <v>4.1480629999999996E-3</v>
      </c>
    </row>
    <row r="517" spans="1:44" hidden="1" outlineLevel="1" x14ac:dyDescent="0.25">
      <c r="A517" s="52" t="s">
        <v>745</v>
      </c>
      <c r="B517" s="20" t="str">
        <f>IFERROR(VLOOKUP(LEFT($A517,6),Data!$A:$F,2,FALSE),"")</f>
        <v>БЕ Юг</v>
      </c>
      <c r="C517" s="4" t="str">
        <f>IFERROR(VLOOKUP(LEFT($A517,6),Data!$A:$F,4,FALSE),"")</f>
        <v>Доктор Столетов</v>
      </c>
      <c r="D517" s="4" t="str">
        <f>IFERROR(VLOOKUP(LEFT($A517,6),Data!$A:$F,5,FALSE),"")</f>
        <v>ТЦ</v>
      </c>
      <c r="E517" s="4" t="str">
        <f>IFERROR(VLOOKUP(LEFT($A517,6),Data!$A:$F,8,FALSE),"")</f>
        <v/>
      </c>
      <c r="F517" s="4" t="str">
        <f>IFERROR(VLOOKUP(LEFT($A517,6),Data!$A:$F,7,FALSE),"")</f>
        <v/>
      </c>
      <c r="G517" s="4" t="str">
        <f>IFERROR(VLOOKUP(LEFT($A517,6),Data!$A:$F,6,FALSE),"")</f>
        <v>ЗФТ</v>
      </c>
      <c r="H517" s="4" t="str">
        <f>IFERROR(VLOOKUP(LEFT($A517,6),Data!$A:$F,9,FALSE),"")</f>
        <v/>
      </c>
      <c r="I517" s="21" t="str">
        <f>IFERROR(VLOOKUP(LEFT($A517,6),Data!$A:$F,10,FALSE),"")</f>
        <v/>
      </c>
      <c r="J517" s="6" t="str">
        <f>IFERROR(VLOOKUP(LEFT($A517,6),Data!$A:$F,13,FALSE),"")</f>
        <v/>
      </c>
      <c r="K517" s="21" t="str">
        <f>IFERROR(VLOOKUP(LEFT($A517,6),Data!$A:$F,14,FALSE),"")</f>
        <v/>
      </c>
      <c r="L517" s="6">
        <v>1</v>
      </c>
      <c r="M517" s="4">
        <v>9905186.3100000005</v>
      </c>
      <c r="N517" s="4">
        <v>38983</v>
      </c>
      <c r="O517" s="4">
        <f t="shared" si="8"/>
        <v>254.08989328681736</v>
      </c>
      <c r="P517" s="56">
        <v>23.5</v>
      </c>
      <c r="Q517" s="27">
        <v>0.38025837820964747</v>
      </c>
      <c r="R517" s="28">
        <v>0.4041333855666806</v>
      </c>
      <c r="S517" s="29">
        <v>0.2156082362236719</v>
      </c>
      <c r="T517" s="8">
        <v>8.0834125000000007E-2</v>
      </c>
      <c r="U517" s="9">
        <v>9.2994570000000006E-3</v>
      </c>
      <c r="V517" s="9">
        <v>4.5756119999999997E-3</v>
      </c>
      <c r="W517" s="9">
        <v>5.6105749999999996E-3</v>
      </c>
      <c r="X517" s="9">
        <v>2.9157129E-2</v>
      </c>
      <c r="Y517" s="9">
        <v>4.7244741999999999E-2</v>
      </c>
      <c r="Z517" s="9">
        <v>1.3119794000000001E-2</v>
      </c>
      <c r="AA517" s="9">
        <v>4.1045171999999998E-2</v>
      </c>
      <c r="AB517" s="9">
        <v>2.8962801E-2</v>
      </c>
      <c r="AC517" s="9">
        <v>4.1249138999999997E-2</v>
      </c>
      <c r="AD517" s="9">
        <v>0.13807926000000001</v>
      </c>
      <c r="AE517" s="9">
        <v>6.2763888000000004E-2</v>
      </c>
      <c r="AF517" s="9">
        <v>4.9981001999999997E-2</v>
      </c>
      <c r="AG517" s="9">
        <v>2.264592E-2</v>
      </c>
      <c r="AH517" s="9">
        <v>1.9448916E-2</v>
      </c>
      <c r="AI517" s="9">
        <v>0.237775184</v>
      </c>
      <c r="AJ517" s="9">
        <v>1.3464079E-2</v>
      </c>
      <c r="AK517" s="9">
        <v>6.0730223999999999E-2</v>
      </c>
      <c r="AL517" s="9">
        <v>1.5438520000000001E-3</v>
      </c>
      <c r="AM517" s="9">
        <v>3.0796569999999999E-2</v>
      </c>
      <c r="AN517" s="9">
        <v>3.8722190000000001E-3</v>
      </c>
      <c r="AO517" s="9">
        <v>5.9069420000000001E-3</v>
      </c>
      <c r="AP517" s="9">
        <v>1.2464018E-2</v>
      </c>
      <c r="AQ517" s="9">
        <v>3.7085885999999998E-2</v>
      </c>
      <c r="AR517" s="10">
        <v>2.3434950000000001E-3</v>
      </c>
    </row>
    <row r="518" spans="1:44" hidden="1" outlineLevel="1" x14ac:dyDescent="0.25">
      <c r="A518" s="52" t="s">
        <v>747</v>
      </c>
      <c r="B518" s="20" t="str">
        <f>IFERROR(VLOOKUP(LEFT($A518,6),Data!$A:$F,2,FALSE),"")</f>
        <v>БЕ Северо-Запад</v>
      </c>
      <c r="C518" s="4" t="str">
        <f>IFERROR(VLOOKUP(LEFT($A518,6),Data!$A:$F,4,FALSE),"")</f>
        <v>Аптека.ру</v>
      </c>
      <c r="D518" s="4" t="str">
        <f>IFERROR(VLOOKUP(LEFT($A518,6),Data!$A:$F,5,FALSE),"")</f>
        <v>Стрит</v>
      </c>
      <c r="E518" s="4" t="str">
        <f>IFERROR(VLOOKUP(LEFT($A518,6),Data!$A:$F,8,FALSE),"")</f>
        <v/>
      </c>
      <c r="F518" s="4" t="str">
        <f>IFERROR(VLOOKUP(LEFT($A518,6),Data!$A:$F,7,FALSE),"")</f>
        <v/>
      </c>
      <c r="G518" s="4" t="str">
        <f>IFERROR(VLOOKUP(LEFT($A518,6),Data!$A:$F,6,FALSE),"")</f>
        <v>ЗФТ</v>
      </c>
      <c r="H518" s="4" t="str">
        <f>IFERROR(VLOOKUP(LEFT($A518,6),Data!$A:$F,9,FALSE),"")</f>
        <v/>
      </c>
      <c r="I518" s="21" t="str">
        <f>IFERROR(VLOOKUP(LEFT($A518,6),Data!$A:$F,10,FALSE),"")</f>
        <v/>
      </c>
      <c r="J518" s="6" t="str">
        <f>IFERROR(VLOOKUP(LEFT($A518,6),Data!$A:$F,13,FALSE),"")</f>
        <v/>
      </c>
      <c r="K518" s="21" t="str">
        <f>IFERROR(VLOOKUP(LEFT($A518,6),Data!$A:$F,14,FALSE),"")</f>
        <v/>
      </c>
      <c r="L518" s="6">
        <v>1</v>
      </c>
      <c r="M518" s="4">
        <v>10504416.949999999</v>
      </c>
      <c r="N518" s="4">
        <v>29130</v>
      </c>
      <c r="O518" s="4">
        <f t="shared" si="8"/>
        <v>360.60476999656709</v>
      </c>
      <c r="P518" s="56">
        <v>36.5</v>
      </c>
      <c r="Q518" s="27">
        <v>0.46605625760708641</v>
      </c>
      <c r="R518" s="28">
        <v>0.35315893399680021</v>
      </c>
      <c r="S518" s="29">
        <v>0.18078480839611349</v>
      </c>
      <c r="T518" s="8">
        <v>8.1248081999999999E-2</v>
      </c>
      <c r="U518" s="9">
        <v>1.0511090000000001E-2</v>
      </c>
      <c r="V518" s="9">
        <v>6.4703030000000002E-3</v>
      </c>
      <c r="W518" s="9">
        <v>8.1494170000000008E-3</v>
      </c>
      <c r="X518" s="9">
        <v>2.7082252000000001E-2</v>
      </c>
      <c r="Y518" s="9">
        <v>3.8985323000000002E-2</v>
      </c>
      <c r="Z518" s="9">
        <v>1.1884914999999999E-2</v>
      </c>
      <c r="AA518" s="9">
        <v>5.1019063000000003E-2</v>
      </c>
      <c r="AB518" s="9">
        <v>4.5554495E-2</v>
      </c>
      <c r="AC518" s="9">
        <v>4.7844786E-2</v>
      </c>
      <c r="AD518" s="9">
        <v>0.113283432</v>
      </c>
      <c r="AE518" s="9">
        <v>5.3344559999999999E-2</v>
      </c>
      <c r="AF518" s="9">
        <v>6.2675759999999997E-2</v>
      </c>
      <c r="AG518" s="9">
        <v>2.9300188000000001E-2</v>
      </c>
      <c r="AH518" s="9">
        <v>1.7840605999999998E-2</v>
      </c>
      <c r="AI518" s="9">
        <v>0.19215842</v>
      </c>
      <c r="AJ518" s="9">
        <v>5.7452789999999998E-3</v>
      </c>
      <c r="AK518" s="9">
        <v>7.6529884000000006E-2</v>
      </c>
      <c r="AL518" s="9">
        <v>1.0085522E-2</v>
      </c>
      <c r="AM518" s="9">
        <v>4.2465116999999997E-2</v>
      </c>
      <c r="AN518" s="9">
        <v>2.4070820000000001E-3</v>
      </c>
      <c r="AO518" s="9">
        <v>7.1724279999999998E-3</v>
      </c>
      <c r="AP518" s="9">
        <v>1.236812E-2</v>
      </c>
      <c r="AQ518" s="9">
        <v>4.2245326999999999E-2</v>
      </c>
      <c r="AR518" s="10">
        <v>3.628549E-3</v>
      </c>
    </row>
    <row r="519" spans="1:44" hidden="1" outlineLevel="1" x14ac:dyDescent="0.25">
      <c r="A519" s="52" t="s">
        <v>779</v>
      </c>
      <c r="B519" s="20" t="str">
        <f>IFERROR(VLOOKUP(LEFT($A519,6),Data!$A:$F,2,FALSE),"")</f>
        <v>БЕ Ниж.Новгород</v>
      </c>
      <c r="C519" s="4" t="str">
        <f>IFERROR(VLOOKUP(LEFT($A519,6),Data!$A:$F,4,FALSE),"")</f>
        <v>Доктор Столетов</v>
      </c>
      <c r="D519" s="4" t="str">
        <f>IFERROR(VLOOKUP(LEFT($A519,6),Data!$A:$F,5,FALSE),"")</f>
        <v>ТЦ</v>
      </c>
      <c r="E519" s="4" t="str">
        <f>IFERROR(VLOOKUP(LEFT($A519,6),Data!$A:$F,8,FALSE),"")</f>
        <v/>
      </c>
      <c r="F519" s="4" t="str">
        <f>IFERROR(VLOOKUP(LEFT($A519,6),Data!$A:$F,7,FALSE),"")</f>
        <v/>
      </c>
      <c r="G519" s="4" t="str">
        <f>IFERROR(VLOOKUP(LEFT($A519,6),Data!$A:$F,6,FALSE),"")</f>
        <v>ОФТ</v>
      </c>
      <c r="H519" s="4" t="str">
        <f>IFERROR(VLOOKUP(LEFT($A519,6),Data!$A:$F,9,FALSE),"")</f>
        <v/>
      </c>
      <c r="I519" s="21" t="str">
        <f>IFERROR(VLOOKUP(LEFT($A519,6),Data!$A:$F,10,FALSE),"")</f>
        <v/>
      </c>
      <c r="J519" s="6" t="str">
        <f>IFERROR(VLOOKUP(LEFT($A519,6),Data!$A:$F,13,FALSE),"")</f>
        <v/>
      </c>
      <c r="K519" s="21" t="str">
        <f>IFERROR(VLOOKUP(LEFT($A519,6),Data!$A:$F,14,FALSE),"")</f>
        <v/>
      </c>
      <c r="L519" s="6">
        <v>1</v>
      </c>
      <c r="M519" s="4">
        <v>16348426.779999999</v>
      </c>
      <c r="N519" s="4">
        <v>49675</v>
      </c>
      <c r="O519" s="4">
        <f t="shared" si="8"/>
        <v>329.10773588324105</v>
      </c>
      <c r="P519" s="56">
        <v>40</v>
      </c>
      <c r="Q519" s="27">
        <v>0.42556213400374071</v>
      </c>
      <c r="R519" s="28">
        <v>0.38138205446768059</v>
      </c>
      <c r="S519" s="29">
        <v>0.19305581152857859</v>
      </c>
      <c r="T519" s="8">
        <v>6.4943637999999998E-2</v>
      </c>
      <c r="U519" s="9">
        <v>9.8191779999999996E-3</v>
      </c>
      <c r="V519" s="9">
        <v>9.0561500000000007E-3</v>
      </c>
      <c r="W519" s="9">
        <v>6.8617219999999998E-3</v>
      </c>
      <c r="X519" s="9">
        <v>2.5359343999999999E-2</v>
      </c>
      <c r="Y519" s="9">
        <v>3.1321842000000003E-2</v>
      </c>
      <c r="Z519" s="9">
        <v>1.2768451E-2</v>
      </c>
      <c r="AA519" s="9">
        <v>3.2208607E-2</v>
      </c>
      <c r="AB519" s="9">
        <v>4.1989271000000002E-2</v>
      </c>
      <c r="AC519" s="9">
        <v>5.2493932E-2</v>
      </c>
      <c r="AD519" s="9">
        <v>0.12737402</v>
      </c>
      <c r="AE519" s="9">
        <v>4.7673280999999998E-2</v>
      </c>
      <c r="AF519" s="9">
        <v>5.6873855000000001E-2</v>
      </c>
      <c r="AG519" s="9">
        <v>2.0782836999999998E-2</v>
      </c>
      <c r="AH519" s="9">
        <v>2.1725079000000001E-2</v>
      </c>
      <c r="AI519" s="9">
        <v>0.22254032400000001</v>
      </c>
      <c r="AJ519" s="9">
        <v>5.7026890000000004E-3</v>
      </c>
      <c r="AK519" s="9">
        <v>7.8569813000000002E-2</v>
      </c>
      <c r="AL519" s="9">
        <v>1.9268367000000002E-2</v>
      </c>
      <c r="AM519" s="9">
        <v>5.7844289E-2</v>
      </c>
      <c r="AN519" s="9">
        <v>4.8146150000000004E-3</v>
      </c>
      <c r="AO519" s="9">
        <v>5.0858240000000001E-3</v>
      </c>
      <c r="AP519" s="9">
        <v>1.1247778999999999E-2</v>
      </c>
      <c r="AQ519" s="9">
        <v>2.9202572E-2</v>
      </c>
      <c r="AR519" s="10">
        <v>4.4725219999999996E-3</v>
      </c>
    </row>
    <row r="520" spans="1:44" hidden="1" outlineLevel="1" x14ac:dyDescent="0.25">
      <c r="A520" s="52" t="s">
        <v>805</v>
      </c>
      <c r="B520" s="20" t="str">
        <f>IFERROR(VLOOKUP(LEFT($A520,6),Data!$A:$F,2,FALSE),"")</f>
        <v>БЕ Москва</v>
      </c>
      <c r="C520" s="4" t="str">
        <f>IFERROR(VLOOKUP(LEFT($A520,6),Data!$A:$F,4,FALSE),"")</f>
        <v>Доктор Столетов</v>
      </c>
      <c r="D520" s="4" t="str">
        <f>IFERROR(VLOOKUP(LEFT($A520,6),Data!$A:$F,5,FALSE),"")</f>
        <v>Прикассовая зона</v>
      </c>
      <c r="E520" s="4" t="str">
        <f>IFERROR(VLOOKUP(LEFT($A520,6),Data!$A:$F,8,FALSE),"")</f>
        <v/>
      </c>
      <c r="F520" s="4" t="str">
        <f>IFERROR(VLOOKUP(LEFT($A520,6),Data!$A:$F,7,FALSE),"")</f>
        <v/>
      </c>
      <c r="G520" s="4" t="str">
        <f>IFERROR(VLOOKUP(LEFT($A520,6),Data!$A:$F,6,FALSE),"")</f>
        <v>ОФТ</v>
      </c>
      <c r="H520" s="4" t="str">
        <f>IFERROR(VLOOKUP(LEFT($A520,6),Data!$A:$F,9,FALSE),"")</f>
        <v/>
      </c>
      <c r="I520" s="21" t="str">
        <f>IFERROR(VLOOKUP(LEFT($A520,6),Data!$A:$F,10,FALSE),"")</f>
        <v/>
      </c>
      <c r="J520" s="6" t="str">
        <f>IFERROR(VLOOKUP(LEFT($A520,6),Data!$A:$F,13,FALSE),"")</f>
        <v/>
      </c>
      <c r="K520" s="21" t="str">
        <f>IFERROR(VLOOKUP(LEFT($A520,6),Data!$A:$F,14,FALSE),"")</f>
        <v/>
      </c>
      <c r="L520" s="6">
        <v>1</v>
      </c>
      <c r="M520" s="4">
        <v>18139119.260000002</v>
      </c>
      <c r="N520" s="4">
        <v>59132</v>
      </c>
      <c r="O520" s="4">
        <f t="shared" si="8"/>
        <v>306.75639687478866</v>
      </c>
      <c r="P520" s="56">
        <v>57.5</v>
      </c>
      <c r="Q520" s="27">
        <v>0.40639970643390572</v>
      </c>
      <c r="R520" s="28">
        <v>0.35535886608521472</v>
      </c>
      <c r="S520" s="29">
        <v>0.23824142748087959</v>
      </c>
      <c r="T520" s="8">
        <v>4.2520436000000002E-2</v>
      </c>
      <c r="U520" s="9">
        <v>9.7623280000000007E-3</v>
      </c>
      <c r="V520" s="9">
        <v>8.5979409999999996E-3</v>
      </c>
      <c r="W520" s="9">
        <v>4.4438300000000002E-3</v>
      </c>
      <c r="X520" s="9">
        <v>2.9087563E-2</v>
      </c>
      <c r="Y520" s="9">
        <v>4.6790795000000003E-2</v>
      </c>
      <c r="Z520" s="9">
        <v>9.2650230000000007E-3</v>
      </c>
      <c r="AA520" s="9">
        <v>4.1263469999999997E-2</v>
      </c>
      <c r="AB520" s="9">
        <v>2.2920251999999999E-2</v>
      </c>
      <c r="AC520" s="9">
        <v>2.8463479E-2</v>
      </c>
      <c r="AD520" s="9">
        <v>0.111398712</v>
      </c>
      <c r="AE520" s="9">
        <v>8.786207E-2</v>
      </c>
      <c r="AF520" s="9">
        <v>6.4541612999999998E-2</v>
      </c>
      <c r="AG520" s="9">
        <v>2.0089775000000001E-2</v>
      </c>
      <c r="AH520" s="9">
        <v>1.6150936000000001E-2</v>
      </c>
      <c r="AI520" s="9">
        <v>0.278011279</v>
      </c>
      <c r="AJ520" s="9">
        <v>4.6548800000000001E-3</v>
      </c>
      <c r="AK520" s="9">
        <v>5.3629161000000002E-2</v>
      </c>
      <c r="AL520" s="9">
        <v>1.9925100000000001E-4</v>
      </c>
      <c r="AM520" s="9">
        <v>5.3269320000000002E-2</v>
      </c>
      <c r="AN520" s="9">
        <v>4.7918090000000002E-3</v>
      </c>
      <c r="AO520" s="9">
        <v>2.4702449999999998E-3</v>
      </c>
      <c r="AP520" s="9">
        <v>1.5814442000000001E-2</v>
      </c>
      <c r="AQ520" s="9">
        <v>3.7248881999999997E-2</v>
      </c>
      <c r="AR520" s="10">
        <v>6.7525060000000001E-3</v>
      </c>
    </row>
    <row r="521" spans="1:44" hidden="1" outlineLevel="1" x14ac:dyDescent="0.25">
      <c r="A521" s="52" t="s">
        <v>815</v>
      </c>
      <c r="B521" s="20" t="str">
        <f>IFERROR(VLOOKUP(LEFT($A521,6),Data!$A:$F,2,FALSE),"")</f>
        <v>БЕ Москва</v>
      </c>
      <c r="C521" s="4" t="str">
        <f>IFERROR(VLOOKUP(LEFT($A521,6),Data!$A:$F,4,FALSE),"")</f>
        <v>Супераптека</v>
      </c>
      <c r="D521" s="4" t="str">
        <f>IFERROR(VLOOKUP(LEFT($A521,6),Data!$A:$F,5,FALSE),"")</f>
        <v>Стрит</v>
      </c>
      <c r="E521" s="4" t="str">
        <f>IFERROR(VLOOKUP(LEFT($A521,6),Data!$A:$F,8,FALSE),"")</f>
        <v/>
      </c>
      <c r="F521" s="4" t="str">
        <f>IFERROR(VLOOKUP(LEFT($A521,6),Data!$A:$F,7,FALSE),"")</f>
        <v/>
      </c>
      <c r="G521" s="4" t="str">
        <f>IFERROR(VLOOKUP(LEFT($A521,6),Data!$A:$F,6,FALSE),"")</f>
        <v>ОФТ</v>
      </c>
      <c r="H521" s="4" t="str">
        <f>IFERROR(VLOOKUP(LEFT($A521,6),Data!$A:$F,9,FALSE),"")</f>
        <v/>
      </c>
      <c r="I521" s="21" t="str">
        <f>IFERROR(VLOOKUP(LEFT($A521,6),Data!$A:$F,10,FALSE),"")</f>
        <v/>
      </c>
      <c r="J521" s="6" t="str">
        <f>IFERROR(VLOOKUP(LEFT($A521,6),Data!$A:$F,13,FALSE),"")</f>
        <v/>
      </c>
      <c r="K521" s="21" t="str">
        <f>IFERROR(VLOOKUP(LEFT($A521,6),Data!$A:$F,14,FALSE),"")</f>
        <v/>
      </c>
      <c r="L521" s="6">
        <v>1</v>
      </c>
      <c r="M521" s="4">
        <v>12992991.060000001</v>
      </c>
      <c r="N521" s="4">
        <v>39338</v>
      </c>
      <c r="O521" s="4">
        <f t="shared" si="8"/>
        <v>330.29109410747878</v>
      </c>
      <c r="P521" s="56">
        <v>80</v>
      </c>
      <c r="Q521" s="27">
        <v>0.43931693234094188</v>
      </c>
      <c r="R521" s="28">
        <v>0.35355467657552858</v>
      </c>
      <c r="S521" s="29">
        <v>0.20712839108352951</v>
      </c>
      <c r="T521" s="8">
        <v>6.0674908E-2</v>
      </c>
      <c r="U521" s="9">
        <v>7.1897410000000004E-3</v>
      </c>
      <c r="V521" s="9">
        <v>1.6858796999999998E-2</v>
      </c>
      <c r="W521" s="9">
        <v>4.9969510000000003E-3</v>
      </c>
      <c r="X521" s="9">
        <v>2.1614932E-2</v>
      </c>
      <c r="Y521" s="9">
        <v>3.4567756999999998E-2</v>
      </c>
      <c r="Z521" s="9">
        <v>1.2653177E-2</v>
      </c>
      <c r="AA521" s="9">
        <v>3.0026687E-2</v>
      </c>
      <c r="AB521" s="9">
        <v>2.0596812999999999E-2</v>
      </c>
      <c r="AC521" s="9">
        <v>4.7035489999999999E-2</v>
      </c>
      <c r="AD521" s="9">
        <v>0.11766172799999999</v>
      </c>
      <c r="AE521" s="9">
        <v>6.1046424000000002E-2</v>
      </c>
      <c r="AF521" s="9">
        <v>5.9804493E-2</v>
      </c>
      <c r="AG521" s="9">
        <v>2.3833561E-2</v>
      </c>
      <c r="AH521" s="9">
        <v>1.8173763999999999E-2</v>
      </c>
      <c r="AI521" s="9">
        <v>0.27175884700000003</v>
      </c>
      <c r="AJ521" s="9">
        <v>7.7685619999999997E-3</v>
      </c>
      <c r="AK521" s="9">
        <v>6.3020513E-2</v>
      </c>
      <c r="AL521" s="9">
        <v>1.6199739999999999E-3</v>
      </c>
      <c r="AM521" s="9">
        <v>5.2334301999999999E-2</v>
      </c>
      <c r="AN521" s="9">
        <v>3.8558360000000001E-3</v>
      </c>
      <c r="AO521" s="9">
        <v>8.4856580000000001E-3</v>
      </c>
      <c r="AP521" s="9">
        <v>1.8413835999999999E-2</v>
      </c>
      <c r="AQ521" s="9">
        <v>2.9067136E-2</v>
      </c>
      <c r="AR521" s="10">
        <v>6.9401109999999997E-3</v>
      </c>
    </row>
    <row r="522" spans="1:44" hidden="1" outlineLevel="1" x14ac:dyDescent="0.25">
      <c r="A522" s="52" t="s">
        <v>823</v>
      </c>
      <c r="B522" s="20" t="str">
        <f>IFERROR(VLOOKUP(LEFT($A522,6),Data!$A:$F,2,FALSE),"")</f>
        <v>БЕ Москва</v>
      </c>
      <c r="C522" s="4" t="str">
        <f>IFERROR(VLOOKUP(LEFT($A522,6),Data!$A:$F,4,FALSE),"")</f>
        <v>Доктор Столетов</v>
      </c>
      <c r="D522" s="4" t="str">
        <f>IFERROR(VLOOKUP(LEFT($A522,6),Data!$A:$F,5,FALSE),"")</f>
        <v>ТЦ</v>
      </c>
      <c r="E522" s="4" t="str">
        <f>IFERROR(VLOOKUP(LEFT($A522,6),Data!$A:$F,8,FALSE),"")</f>
        <v/>
      </c>
      <c r="F522" s="4" t="str">
        <f>IFERROR(VLOOKUP(LEFT($A522,6),Data!$A:$F,7,FALSE),"")</f>
        <v/>
      </c>
      <c r="G522" s="4" t="str">
        <f>IFERROR(VLOOKUP(LEFT($A522,6),Data!$A:$F,6,FALSE),"")</f>
        <v>ЗФТ</v>
      </c>
      <c r="H522" s="4" t="str">
        <f>IFERROR(VLOOKUP(LEFT($A522,6),Data!$A:$F,9,FALSE),"")</f>
        <v/>
      </c>
      <c r="I522" s="21" t="str">
        <f>IFERROR(VLOOKUP(LEFT($A522,6),Data!$A:$F,10,FALSE),"")</f>
        <v/>
      </c>
      <c r="J522" s="6" t="str">
        <f>IFERROR(VLOOKUP(LEFT($A522,6),Data!$A:$F,13,FALSE),"")</f>
        <v/>
      </c>
      <c r="K522" s="21" t="str">
        <f>IFERROR(VLOOKUP(LEFT($A522,6),Data!$A:$F,14,FALSE),"")</f>
        <v/>
      </c>
      <c r="L522" s="6">
        <v>1</v>
      </c>
      <c r="M522" s="4">
        <v>27299307.239999998</v>
      </c>
      <c r="N522" s="4">
        <v>63784</v>
      </c>
      <c r="O522" s="4">
        <f t="shared" si="8"/>
        <v>427.99616267402479</v>
      </c>
      <c r="P522" s="56">
        <v>66.5</v>
      </c>
      <c r="Q522" s="27">
        <v>0.43968920071331019</v>
      </c>
      <c r="R522" s="28">
        <v>0.36210343839101961</v>
      </c>
      <c r="S522" s="29">
        <v>0.19820736089567029</v>
      </c>
      <c r="T522" s="8">
        <v>5.8854416999999999E-2</v>
      </c>
      <c r="U522" s="9">
        <v>1.1475582999999999E-2</v>
      </c>
      <c r="V522" s="9">
        <v>5.6944439999999999E-3</v>
      </c>
      <c r="W522" s="9">
        <v>5.9399500000000003E-3</v>
      </c>
      <c r="X522" s="9">
        <v>1.7706619999999999E-2</v>
      </c>
      <c r="Y522" s="9">
        <v>4.8164591999999999E-2</v>
      </c>
      <c r="Z522" s="9">
        <v>1.1666111999999999E-2</v>
      </c>
      <c r="AA522" s="9">
        <v>3.0946466999999998E-2</v>
      </c>
      <c r="AB522" s="9">
        <v>3.6829182000000002E-2</v>
      </c>
      <c r="AC522" s="9">
        <v>4.5351676E-2</v>
      </c>
      <c r="AD522" s="9">
        <v>0.10555265899999999</v>
      </c>
      <c r="AE522" s="9">
        <v>4.7003496999999998E-2</v>
      </c>
      <c r="AF522" s="9">
        <v>6.5544459999999999E-2</v>
      </c>
      <c r="AG522" s="9">
        <v>2.3981918000000001E-2</v>
      </c>
      <c r="AH522" s="9">
        <v>1.3901228999999999E-2</v>
      </c>
      <c r="AI522" s="9">
        <v>0.18884912000000001</v>
      </c>
      <c r="AJ522" s="9">
        <v>2.7001870000000002E-3</v>
      </c>
      <c r="AK522" s="9">
        <v>8.3328985999999994E-2</v>
      </c>
      <c r="AL522" s="9">
        <v>4.2669659999999998E-2</v>
      </c>
      <c r="AM522" s="9">
        <v>7.5744169E-2</v>
      </c>
      <c r="AN522" s="9">
        <v>5.3506079999999998E-3</v>
      </c>
      <c r="AO522" s="9">
        <v>5.875038E-3</v>
      </c>
      <c r="AP522" s="9">
        <v>2.4489563999999998E-2</v>
      </c>
      <c r="AQ522" s="9">
        <v>3.4740285000000003E-2</v>
      </c>
      <c r="AR522" s="10">
        <v>7.6395760000000004E-3</v>
      </c>
    </row>
    <row r="523" spans="1:44" hidden="1" outlineLevel="1" x14ac:dyDescent="0.25">
      <c r="A523" s="52" t="s">
        <v>857</v>
      </c>
      <c r="B523" s="20" t="str">
        <f>IFERROR(VLOOKUP(LEFT($A523,6),Data!$A:$F,2,FALSE),"")</f>
        <v>БЕ Ниж.Новгород</v>
      </c>
      <c r="C523" s="4" t="str">
        <f>IFERROR(VLOOKUP(LEFT($A523,6),Data!$A:$F,4,FALSE),"")</f>
        <v>Аптека.ру</v>
      </c>
      <c r="D523" s="4" t="str">
        <f>IFERROR(VLOOKUP(LEFT($A523,6),Data!$A:$F,5,FALSE),"")</f>
        <v>Продуктовик</v>
      </c>
      <c r="E523" s="4" t="str">
        <f>IFERROR(VLOOKUP(LEFT($A523,6),Data!$A:$F,8,FALSE),"")</f>
        <v/>
      </c>
      <c r="F523" s="4" t="str">
        <f>IFERROR(VLOOKUP(LEFT($A523,6),Data!$A:$F,7,FALSE),"")</f>
        <v/>
      </c>
      <c r="G523" s="4" t="str">
        <f>IFERROR(VLOOKUP(LEFT($A523,6),Data!$A:$F,6,FALSE),"")</f>
        <v>ОФТ</v>
      </c>
      <c r="H523" s="4" t="str">
        <f>IFERROR(VLOOKUP(LEFT($A523,6),Data!$A:$F,9,FALSE),"")</f>
        <v/>
      </c>
      <c r="I523" s="21" t="str">
        <f>IFERROR(VLOOKUP(LEFT($A523,6),Data!$A:$F,10,FALSE),"")</f>
        <v/>
      </c>
      <c r="J523" s="6" t="str">
        <f>IFERROR(VLOOKUP(LEFT($A523,6),Data!$A:$F,13,FALSE),"")</f>
        <v/>
      </c>
      <c r="K523" s="21" t="str">
        <f>IFERROR(VLOOKUP(LEFT($A523,6),Data!$A:$F,14,FALSE),"")</f>
        <v/>
      </c>
      <c r="L523" s="6">
        <v>1</v>
      </c>
      <c r="M523" s="4">
        <v>16845565.02</v>
      </c>
      <c r="N523" s="4">
        <v>52640</v>
      </c>
      <c r="O523" s="4">
        <f t="shared" si="8"/>
        <v>320.01453305471125</v>
      </c>
      <c r="P523" s="56">
        <v>35</v>
      </c>
      <c r="Q523" s="27">
        <v>0.44545155729425212</v>
      </c>
      <c r="R523" s="28">
        <v>0.38503487299202338</v>
      </c>
      <c r="S523" s="29">
        <v>0.16951356971372439</v>
      </c>
      <c r="T523" s="8">
        <v>6.5418688000000003E-2</v>
      </c>
      <c r="U523" s="9">
        <v>1.2871877E-2</v>
      </c>
      <c r="V523" s="9">
        <v>8.8146869999999999E-3</v>
      </c>
      <c r="W523" s="9">
        <v>6.6365720000000003E-3</v>
      </c>
      <c r="X523" s="9">
        <v>2.6680789E-2</v>
      </c>
      <c r="Y523" s="9">
        <v>3.1341068E-2</v>
      </c>
      <c r="Z523" s="9">
        <v>9.8085989999999994E-3</v>
      </c>
      <c r="AA523" s="9">
        <v>3.4294684999999998E-2</v>
      </c>
      <c r="AB523" s="9">
        <v>3.8011631999999997E-2</v>
      </c>
      <c r="AC523" s="9">
        <v>4.6028675999999998E-2</v>
      </c>
      <c r="AD523" s="9">
        <v>0.137145035</v>
      </c>
      <c r="AE523" s="9">
        <v>5.9642628000000003E-2</v>
      </c>
      <c r="AF523" s="9">
        <v>5.5609775E-2</v>
      </c>
      <c r="AG523" s="9">
        <v>2.0709293E-2</v>
      </c>
      <c r="AH523" s="9">
        <v>2.2809792999999998E-2</v>
      </c>
      <c r="AI523" s="9">
        <v>0.23809287300000001</v>
      </c>
      <c r="AJ523" s="9">
        <v>5.4951610000000001E-3</v>
      </c>
      <c r="AK523" s="9">
        <v>6.6348933999999998E-2</v>
      </c>
      <c r="AL523" s="9">
        <v>6.4501389999999997E-3</v>
      </c>
      <c r="AM523" s="9">
        <v>5.2677140999999997E-2</v>
      </c>
      <c r="AN523" s="9">
        <v>3.8495539999999998E-3</v>
      </c>
      <c r="AO523" s="9">
        <v>6.7266110000000004E-3</v>
      </c>
      <c r="AP523" s="9">
        <v>1.0565995999999999E-2</v>
      </c>
      <c r="AQ523" s="9">
        <v>3.0865673999999999E-2</v>
      </c>
      <c r="AR523" s="10">
        <v>3.1041200000000001E-3</v>
      </c>
    </row>
    <row r="524" spans="1:44" hidden="1" outlineLevel="1" x14ac:dyDescent="0.25">
      <c r="A524" s="52" t="s">
        <v>873</v>
      </c>
      <c r="B524" s="20" t="str">
        <f>IFERROR(VLOOKUP(LEFT($A524,6),Data!$A:$F,2,FALSE),"")</f>
        <v>БЕ Ниж.Новгород</v>
      </c>
      <c r="C524" s="4" t="str">
        <f>IFERROR(VLOOKUP(LEFT($A524,6),Data!$A:$F,4,FALSE),"")</f>
        <v>Аптека.ру</v>
      </c>
      <c r="D524" s="4" t="str">
        <f>IFERROR(VLOOKUP(LEFT($A524,6),Data!$A:$F,5,FALSE),"")</f>
        <v>Продуктовик</v>
      </c>
      <c r="E524" s="4" t="str">
        <f>IFERROR(VLOOKUP(LEFT($A524,6),Data!$A:$F,8,FALSE),"")</f>
        <v/>
      </c>
      <c r="F524" s="4" t="str">
        <f>IFERROR(VLOOKUP(LEFT($A524,6),Data!$A:$F,7,FALSE),"")</f>
        <v/>
      </c>
      <c r="G524" s="4" t="str">
        <f>IFERROR(VLOOKUP(LEFT($A524,6),Data!$A:$F,6,FALSE),"")</f>
        <v>ОФТ</v>
      </c>
      <c r="H524" s="4" t="str">
        <f>IFERROR(VLOOKUP(LEFT($A524,6),Data!$A:$F,9,FALSE),"")</f>
        <v/>
      </c>
      <c r="I524" s="21" t="str">
        <f>IFERROR(VLOOKUP(LEFT($A524,6),Data!$A:$F,10,FALSE),"")</f>
        <v/>
      </c>
      <c r="J524" s="6" t="str">
        <f>IFERROR(VLOOKUP(LEFT($A524,6),Data!$A:$F,13,FALSE),"")</f>
        <v/>
      </c>
      <c r="K524" s="21" t="str">
        <f>IFERROR(VLOOKUP(LEFT($A524,6),Data!$A:$F,14,FALSE),"")</f>
        <v/>
      </c>
      <c r="L524" s="6">
        <v>1</v>
      </c>
      <c r="M524" s="4">
        <v>14234705.300000001</v>
      </c>
      <c r="N524" s="4">
        <v>48506</v>
      </c>
      <c r="O524" s="4">
        <f t="shared" si="8"/>
        <v>293.4627736774832</v>
      </c>
      <c r="P524" s="56">
        <v>51</v>
      </c>
      <c r="Q524" s="27">
        <v>0.43264108940914042</v>
      </c>
      <c r="R524" s="28">
        <v>0.36516364027683917</v>
      </c>
      <c r="S524" s="29">
        <v>0.2021952703140204</v>
      </c>
      <c r="T524" s="8">
        <v>7.8308028000000002E-2</v>
      </c>
      <c r="U524" s="9">
        <v>1.2995385999999999E-2</v>
      </c>
      <c r="V524" s="9">
        <v>6.3251109999999996E-3</v>
      </c>
      <c r="W524" s="9">
        <v>5.3338689999999998E-3</v>
      </c>
      <c r="X524" s="9">
        <v>2.3019195999999999E-2</v>
      </c>
      <c r="Y524" s="9">
        <v>4.3684563000000003E-2</v>
      </c>
      <c r="Z524" s="9">
        <v>1.0860597E-2</v>
      </c>
      <c r="AA524" s="9">
        <v>3.6465731000000001E-2</v>
      </c>
      <c r="AB524" s="9">
        <v>2.7156191E-2</v>
      </c>
      <c r="AC524" s="9">
        <v>4.6796323000000001E-2</v>
      </c>
      <c r="AD524" s="9">
        <v>0.123317019</v>
      </c>
      <c r="AE524" s="9">
        <v>6.3668043999999993E-2</v>
      </c>
      <c r="AF524" s="9">
        <v>5.6727358999999998E-2</v>
      </c>
      <c r="AG524" s="9">
        <v>2.0081046000000002E-2</v>
      </c>
      <c r="AH524" s="9">
        <v>1.7133585E-2</v>
      </c>
      <c r="AI524" s="9">
        <v>0.236694711</v>
      </c>
      <c r="AJ524" s="9">
        <v>6.8008410000000002E-3</v>
      </c>
      <c r="AK524" s="9">
        <v>7.9136910000000005E-2</v>
      </c>
      <c r="AL524" s="9">
        <v>7.835313E-3</v>
      </c>
      <c r="AM524" s="9">
        <v>4.0220816E-2</v>
      </c>
      <c r="AN524" s="9">
        <v>3.1693149999999998E-3</v>
      </c>
      <c r="AO524" s="9">
        <v>5.6540280000000002E-3</v>
      </c>
      <c r="AP524" s="9">
        <v>1.069725E-2</v>
      </c>
      <c r="AQ524" s="9">
        <v>3.3340673000000001E-2</v>
      </c>
      <c r="AR524" s="10">
        <v>4.5780949999999999E-3</v>
      </c>
    </row>
    <row r="525" spans="1:44" hidden="1" outlineLevel="1" x14ac:dyDescent="0.25">
      <c r="A525" s="52" t="s">
        <v>885</v>
      </c>
      <c r="B525" s="20" t="str">
        <f>IFERROR(VLOOKUP(LEFT($A525,6),Data!$A:$F,2,FALSE),"")</f>
        <v>БЕ Ниж.Новгород</v>
      </c>
      <c r="C525" s="4" t="str">
        <f>IFERROR(VLOOKUP(LEFT($A525,6),Data!$A:$F,4,FALSE),"")</f>
        <v>Аптека.ру</v>
      </c>
      <c r="D525" s="4" t="str">
        <f>IFERROR(VLOOKUP(LEFT($A525,6),Data!$A:$F,5,FALSE),"")</f>
        <v>Стрит</v>
      </c>
      <c r="E525" s="4" t="str">
        <f>IFERROR(VLOOKUP(LEFT($A525,6),Data!$A:$F,8,FALSE),"")</f>
        <v/>
      </c>
      <c r="F525" s="4" t="str">
        <f>IFERROR(VLOOKUP(LEFT($A525,6),Data!$A:$F,7,FALSE),"")</f>
        <v/>
      </c>
      <c r="G525" s="4" t="str">
        <f>IFERROR(VLOOKUP(LEFT($A525,6),Data!$A:$F,6,FALSE),"")</f>
        <v>ЗФТ</v>
      </c>
      <c r="H525" s="4" t="str">
        <f>IFERROR(VLOOKUP(LEFT($A525,6),Data!$A:$F,9,FALSE),"")</f>
        <v/>
      </c>
      <c r="I525" s="21" t="str">
        <f>IFERROR(VLOOKUP(LEFT($A525,6),Data!$A:$F,10,FALSE),"")</f>
        <v/>
      </c>
      <c r="J525" s="6" t="str">
        <f>IFERROR(VLOOKUP(LEFT($A525,6),Data!$A:$F,13,FALSE),"")</f>
        <v/>
      </c>
      <c r="K525" s="21" t="str">
        <f>IFERROR(VLOOKUP(LEFT($A525,6),Data!$A:$F,14,FALSE),"")</f>
        <v/>
      </c>
      <c r="L525" s="6">
        <v>1</v>
      </c>
      <c r="M525" s="4">
        <v>16341205.08</v>
      </c>
      <c r="N525" s="4">
        <v>43691</v>
      </c>
      <c r="O525" s="4">
        <f t="shared" si="8"/>
        <v>374.0176484859582</v>
      </c>
      <c r="P525" s="56">
        <v>41</v>
      </c>
      <c r="Q525" s="27">
        <v>0.50432405622703269</v>
      </c>
      <c r="R525" s="28">
        <v>0.33959719238077968</v>
      </c>
      <c r="S525" s="29">
        <v>0.15607875139218749</v>
      </c>
      <c r="T525" s="8">
        <v>8.9334442999999999E-2</v>
      </c>
      <c r="U525" s="9">
        <v>1.5488060999999999E-2</v>
      </c>
      <c r="V525" s="9">
        <v>8.6240829999999994E-3</v>
      </c>
      <c r="W525" s="9">
        <v>7.8693229999999992E-3</v>
      </c>
      <c r="X525" s="9">
        <v>2.4774198000000001E-2</v>
      </c>
      <c r="Y525" s="9">
        <v>3.7050491999999997E-2</v>
      </c>
      <c r="Z525" s="9">
        <v>1.494668E-2</v>
      </c>
      <c r="AA525" s="9">
        <v>3.6802327000000003E-2</v>
      </c>
      <c r="AB525" s="9">
        <v>4.3787496000000002E-2</v>
      </c>
      <c r="AC525" s="9">
        <v>5.6041331999999999E-2</v>
      </c>
      <c r="AD525" s="9">
        <v>0.131316183</v>
      </c>
      <c r="AE525" s="9">
        <v>4.5515809999999997E-2</v>
      </c>
      <c r="AF525" s="9">
        <v>5.3614817000000002E-2</v>
      </c>
      <c r="AG525" s="9">
        <v>2.6292494E-2</v>
      </c>
      <c r="AH525" s="9">
        <v>1.9506914E-2</v>
      </c>
      <c r="AI525" s="9">
        <v>0.183941048</v>
      </c>
      <c r="AJ525" s="9">
        <v>1.1274083000000001E-2</v>
      </c>
      <c r="AK525" s="9">
        <v>7.1893001999999998E-2</v>
      </c>
      <c r="AL525" s="9">
        <v>1.9871959000000002E-2</v>
      </c>
      <c r="AM525" s="9">
        <v>4.7291141000000002E-2</v>
      </c>
      <c r="AN525" s="9">
        <v>2.9217370000000002E-3</v>
      </c>
      <c r="AO525" s="9">
        <v>5.7750919999999999E-3</v>
      </c>
      <c r="AP525" s="9">
        <v>1.2144907999999999E-2</v>
      </c>
      <c r="AQ525" s="9">
        <v>2.9652448000000001E-2</v>
      </c>
      <c r="AR525" s="10">
        <v>4.2699310000000002E-3</v>
      </c>
    </row>
    <row r="526" spans="1:44" hidden="1" outlineLevel="1" x14ac:dyDescent="0.25">
      <c r="A526" s="52" t="s">
        <v>895</v>
      </c>
      <c r="B526" s="20" t="str">
        <f>IFERROR(VLOOKUP(LEFT($A526,6),Data!$A:$F,2,FALSE),"")</f>
        <v>БЕ Ниж.Новгород</v>
      </c>
      <c r="C526" s="4" t="str">
        <f>IFERROR(VLOOKUP(LEFT($A526,6),Data!$A:$F,4,FALSE),"")</f>
        <v>Озерки у дома</v>
      </c>
      <c r="D526" s="4" t="str">
        <f>IFERROR(VLOOKUP(LEFT($A526,6),Data!$A:$F,5,FALSE),"")</f>
        <v>Стрит</v>
      </c>
      <c r="E526" s="4" t="str">
        <f>IFERROR(VLOOKUP(LEFT($A526,6),Data!$A:$F,8,FALSE),"")</f>
        <v/>
      </c>
      <c r="F526" s="4" t="str">
        <f>IFERROR(VLOOKUP(LEFT($A526,6),Data!$A:$F,7,FALSE),"")</f>
        <v/>
      </c>
      <c r="G526" s="4" t="str">
        <f>IFERROR(VLOOKUP(LEFT($A526,6),Data!$A:$F,6,FALSE),"")</f>
        <v>ЗФТ</v>
      </c>
      <c r="H526" s="4" t="str">
        <f>IFERROR(VLOOKUP(LEFT($A526,6),Data!$A:$F,9,FALSE),"")</f>
        <v/>
      </c>
      <c r="I526" s="21" t="str">
        <f>IFERROR(VLOOKUP(LEFT($A526,6),Data!$A:$F,10,FALSE),"")</f>
        <v/>
      </c>
      <c r="J526" s="6" t="str">
        <f>IFERROR(VLOOKUP(LEFT($A526,6),Data!$A:$F,13,FALSE),"")</f>
        <v/>
      </c>
      <c r="K526" s="21" t="str">
        <f>IFERROR(VLOOKUP(LEFT($A526,6),Data!$A:$F,14,FALSE),"")</f>
        <v/>
      </c>
      <c r="L526" s="6">
        <v>1</v>
      </c>
      <c r="M526" s="4">
        <v>8622216.0299999993</v>
      </c>
      <c r="N526" s="4">
        <v>30010</v>
      </c>
      <c r="O526" s="4">
        <f t="shared" si="8"/>
        <v>287.31143052315895</v>
      </c>
      <c r="P526" s="56">
        <v>19.3</v>
      </c>
      <c r="Q526" s="27">
        <v>0.39823998480553119</v>
      </c>
      <c r="R526" s="28">
        <v>0.37439566260773838</v>
      </c>
      <c r="S526" s="29">
        <v>0.22736435258673041</v>
      </c>
      <c r="T526" s="8">
        <v>9.6591418999999998E-2</v>
      </c>
      <c r="U526" s="9">
        <v>1.2076168E-2</v>
      </c>
      <c r="V526" s="9">
        <v>6.8963999999999996E-3</v>
      </c>
      <c r="W526" s="9">
        <v>4.6184709999999999E-3</v>
      </c>
      <c r="X526" s="9">
        <v>2.9129878000000001E-2</v>
      </c>
      <c r="Y526" s="9">
        <v>5.1603451000000002E-2</v>
      </c>
      <c r="Z526" s="9">
        <v>1.1738421000000001E-2</v>
      </c>
      <c r="AA526" s="9">
        <v>2.8360316999999999E-2</v>
      </c>
      <c r="AB526" s="9">
        <v>3.2554659E-2</v>
      </c>
      <c r="AC526" s="9">
        <v>4.6345308000000002E-2</v>
      </c>
      <c r="AD526" s="9">
        <v>0.11727831900000001</v>
      </c>
      <c r="AE526" s="9">
        <v>4.2864392000000001E-2</v>
      </c>
      <c r="AF526" s="9">
        <v>5.0582822999999999E-2</v>
      </c>
      <c r="AG526" s="9">
        <v>2.4219985999999999E-2</v>
      </c>
      <c r="AH526" s="9">
        <v>1.0539135E-2</v>
      </c>
      <c r="AI526" s="9">
        <v>0.188659461</v>
      </c>
      <c r="AJ526" s="9">
        <v>5.2752279999999999E-3</v>
      </c>
      <c r="AK526" s="9">
        <v>0.13323870099999999</v>
      </c>
      <c r="AL526" s="9">
        <v>1.2801800000000001E-4</v>
      </c>
      <c r="AM526" s="9">
        <v>4.3245802999999999E-2</v>
      </c>
      <c r="AN526" s="9">
        <v>3.3173709999999999E-3</v>
      </c>
      <c r="AO526" s="9">
        <v>8.758165E-3</v>
      </c>
      <c r="AP526" s="9">
        <v>1.07461E-2</v>
      </c>
      <c r="AQ526" s="9">
        <v>3.2813862999999999E-2</v>
      </c>
      <c r="AR526" s="10">
        <v>8.4181450000000001E-3</v>
      </c>
    </row>
    <row r="527" spans="1:44" hidden="1" outlineLevel="1" x14ac:dyDescent="0.25">
      <c r="A527" s="52" t="s">
        <v>907</v>
      </c>
      <c r="B527" s="20" t="str">
        <f>IFERROR(VLOOKUP(LEFT($A527,6),Data!$A:$F,2,FALSE),"")</f>
        <v>БЕ Поволжье</v>
      </c>
      <c r="C527" s="4" t="str">
        <f>IFERROR(VLOOKUP(LEFT($A527,6),Data!$A:$F,4,FALSE),"")</f>
        <v>Доктор Столетов</v>
      </c>
      <c r="D527" s="4" t="str">
        <f>IFERROR(VLOOKUP(LEFT($A527,6),Data!$A:$F,5,FALSE),"")</f>
        <v>Продуктовик</v>
      </c>
      <c r="E527" s="4" t="str">
        <f>IFERROR(VLOOKUP(LEFT($A527,6),Data!$A:$F,8,FALSE),"")</f>
        <v/>
      </c>
      <c r="F527" s="4" t="str">
        <f>IFERROR(VLOOKUP(LEFT($A527,6),Data!$A:$F,7,FALSE),"")</f>
        <v/>
      </c>
      <c r="G527" s="4" t="str">
        <f>IFERROR(VLOOKUP(LEFT($A527,6),Data!$A:$F,6,FALSE),"")</f>
        <v>ЗФТ</v>
      </c>
      <c r="H527" s="4" t="str">
        <f>IFERROR(VLOOKUP(LEFT($A527,6),Data!$A:$F,9,FALSE),"")</f>
        <v/>
      </c>
      <c r="I527" s="21" t="str">
        <f>IFERROR(VLOOKUP(LEFT($A527,6),Data!$A:$F,10,FALSE),"")</f>
        <v/>
      </c>
      <c r="J527" s="6" t="str">
        <f>IFERROR(VLOOKUP(LEFT($A527,6),Data!$A:$F,13,FALSE),"")</f>
        <v/>
      </c>
      <c r="K527" s="21" t="str">
        <f>IFERROR(VLOOKUP(LEFT($A527,6),Data!$A:$F,14,FALSE),"")</f>
        <v/>
      </c>
      <c r="L527" s="6">
        <v>1</v>
      </c>
      <c r="M527" s="4">
        <v>11170662.550000001</v>
      </c>
      <c r="N527" s="4">
        <v>41651</v>
      </c>
      <c r="O527" s="4">
        <f t="shared" si="8"/>
        <v>268.19674317543399</v>
      </c>
      <c r="P527" s="56">
        <v>58</v>
      </c>
      <c r="Q527" s="27">
        <v>0.39008812661414982</v>
      </c>
      <c r="R527" s="28">
        <v>0.37127985714126371</v>
      </c>
      <c r="S527" s="29">
        <v>0.23863201624458641</v>
      </c>
      <c r="T527" s="8">
        <v>7.2206966999999997E-2</v>
      </c>
      <c r="U527" s="9">
        <v>7.9536889999999999E-3</v>
      </c>
      <c r="V527" s="9">
        <v>5.5036659999999999E-3</v>
      </c>
      <c r="W527" s="9">
        <v>4.3299310000000004E-3</v>
      </c>
      <c r="X527" s="9">
        <v>1.9149734000000002E-2</v>
      </c>
      <c r="Y527" s="9">
        <v>3.8950780999999997E-2</v>
      </c>
      <c r="Z527" s="9">
        <v>1.0992371000000001E-2</v>
      </c>
      <c r="AA527" s="9">
        <v>4.2682020000000001E-2</v>
      </c>
      <c r="AB527" s="9">
        <v>1.8971038999999999E-2</v>
      </c>
      <c r="AC527" s="9">
        <v>3.4328959999999999E-2</v>
      </c>
      <c r="AD527" s="9">
        <v>0.12618195800000001</v>
      </c>
      <c r="AE527" s="9">
        <v>7.5460317999999998E-2</v>
      </c>
      <c r="AF527" s="9">
        <v>5.7005036000000002E-2</v>
      </c>
      <c r="AG527" s="9">
        <v>2.2267299000000001E-2</v>
      </c>
      <c r="AH527" s="9">
        <v>2.0970539999999999E-2</v>
      </c>
      <c r="AI527" s="9">
        <v>0.26421726400000001</v>
      </c>
      <c r="AJ527" s="9">
        <v>2.8600539999999999E-3</v>
      </c>
      <c r="AK527" s="9">
        <v>8.3439485999999993E-2</v>
      </c>
      <c r="AL527" s="9">
        <v>3.9353200000000001E-5</v>
      </c>
      <c r="AM527" s="9">
        <v>3.8491368999999998E-2</v>
      </c>
      <c r="AN527" s="9">
        <v>3.8876589999999999E-3</v>
      </c>
      <c r="AO527" s="9">
        <v>5.8026680000000004E-3</v>
      </c>
      <c r="AP527" s="9">
        <v>1.0363328999999999E-2</v>
      </c>
      <c r="AQ527" s="9">
        <v>3.0663486E-2</v>
      </c>
      <c r="AR527" s="10">
        <v>3.281024E-3</v>
      </c>
    </row>
    <row r="528" spans="1:44" hidden="1" outlineLevel="1" x14ac:dyDescent="0.25">
      <c r="A528" s="52" t="s">
        <v>919</v>
      </c>
      <c r="B528" s="20" t="str">
        <f>IFERROR(VLOOKUP(LEFT($A528,6),Data!$A:$F,2,FALSE),"")</f>
        <v>БЕ Поволжье</v>
      </c>
      <c r="C528" s="4" t="str">
        <f>IFERROR(VLOOKUP(LEFT($A528,6),Data!$A:$F,4,FALSE),"")</f>
        <v>Доктор Столетов</v>
      </c>
      <c r="D528" s="4" t="str">
        <f>IFERROR(VLOOKUP(LEFT($A528,6),Data!$A:$F,5,FALSE),"")</f>
        <v>Продуктовик</v>
      </c>
      <c r="E528" s="4" t="str">
        <f>IFERROR(VLOOKUP(LEFT($A528,6),Data!$A:$F,8,FALSE),"")</f>
        <v/>
      </c>
      <c r="F528" s="4" t="str">
        <f>IFERROR(VLOOKUP(LEFT($A528,6),Data!$A:$F,7,FALSE),"")</f>
        <v/>
      </c>
      <c r="G528" s="4" t="str">
        <f>IFERROR(VLOOKUP(LEFT($A528,6),Data!$A:$F,6,FALSE),"")</f>
        <v>ЗФТ</v>
      </c>
      <c r="H528" s="4" t="str">
        <f>IFERROR(VLOOKUP(LEFT($A528,6),Data!$A:$F,9,FALSE),"")</f>
        <v/>
      </c>
      <c r="I528" s="21" t="str">
        <f>IFERROR(VLOOKUP(LEFT($A528,6),Data!$A:$F,10,FALSE),"")</f>
        <v/>
      </c>
      <c r="J528" s="6" t="str">
        <f>IFERROR(VLOOKUP(LEFT($A528,6),Data!$A:$F,13,FALSE),"")</f>
        <v/>
      </c>
      <c r="K528" s="21" t="str">
        <f>IFERROR(VLOOKUP(LEFT($A528,6),Data!$A:$F,14,FALSE),"")</f>
        <v/>
      </c>
      <c r="L528" s="6">
        <v>1</v>
      </c>
      <c r="M528" s="4">
        <v>7063435.6299999999</v>
      </c>
      <c r="N528" s="4">
        <v>26447</v>
      </c>
      <c r="O528" s="4">
        <f t="shared" si="8"/>
        <v>267.0788985518206</v>
      </c>
      <c r="P528" s="56">
        <v>57.3</v>
      </c>
      <c r="Q528" s="27">
        <v>0.3833824633957793</v>
      </c>
      <c r="R528" s="28">
        <v>0.39749915696738569</v>
      </c>
      <c r="S528" s="29">
        <v>0.219118379636835</v>
      </c>
      <c r="T528" s="8">
        <v>4.2780971000000001E-2</v>
      </c>
      <c r="U528" s="9">
        <v>4.3960479999999996E-3</v>
      </c>
      <c r="V528" s="9">
        <v>5.3676519999999997E-3</v>
      </c>
      <c r="W528" s="9">
        <v>3.3246930000000001E-3</v>
      </c>
      <c r="X528" s="9">
        <v>1.2733181999999999E-2</v>
      </c>
      <c r="Y528" s="9">
        <v>1.9399599E-2</v>
      </c>
      <c r="Z528" s="9">
        <v>1.0573585E-2</v>
      </c>
      <c r="AA528" s="9">
        <v>2.7726143000000002E-2</v>
      </c>
      <c r="AB528" s="9">
        <v>2.7483144000000001E-2</v>
      </c>
      <c r="AC528" s="9">
        <v>2.8582825999999999E-2</v>
      </c>
      <c r="AD528" s="9">
        <v>0.13595515999999999</v>
      </c>
      <c r="AE528" s="9">
        <v>8.8875549999999998E-2</v>
      </c>
      <c r="AF528" s="9">
        <v>6.0729274999999999E-2</v>
      </c>
      <c r="AG528" s="9">
        <v>2.2920930999999999E-2</v>
      </c>
      <c r="AH528" s="9">
        <v>1.5743381000000001E-2</v>
      </c>
      <c r="AI528" s="9">
        <v>0.27150932700000002</v>
      </c>
      <c r="AJ528" s="9">
        <v>5.3084029999999997E-3</v>
      </c>
      <c r="AK528" s="9">
        <v>7.6739707000000004E-2</v>
      </c>
      <c r="AL528" s="9">
        <v>3.3918100000000003E-5</v>
      </c>
      <c r="AM528" s="9">
        <v>6.6522549E-2</v>
      </c>
      <c r="AN528" s="9">
        <v>4.6510780000000003E-3</v>
      </c>
      <c r="AO528" s="9">
        <v>4.6695399999999998E-3</v>
      </c>
      <c r="AP528" s="9">
        <v>1.3390078E-2</v>
      </c>
      <c r="AQ528" s="9">
        <v>4.5131314999999998E-2</v>
      </c>
      <c r="AR528" s="10">
        <v>5.4519470000000004E-3</v>
      </c>
    </row>
    <row r="529" spans="1:44" hidden="1" outlineLevel="1" x14ac:dyDescent="0.25">
      <c r="A529" s="52" t="s">
        <v>933</v>
      </c>
      <c r="B529" s="20" t="str">
        <f>IFERROR(VLOOKUP(LEFT($A529,6),Data!$A:$F,2,FALSE),"")</f>
        <v>БЕ Северо-Запад</v>
      </c>
      <c r="C529" s="4" t="str">
        <f>IFERROR(VLOOKUP(LEFT($A529,6),Data!$A:$F,4,FALSE),"")</f>
        <v>Первая Помощь</v>
      </c>
      <c r="D529" s="4" t="str">
        <f>IFERROR(VLOOKUP(LEFT($A529,6),Data!$A:$F,5,FALSE),"")</f>
        <v>Стрит</v>
      </c>
      <c r="E529" s="4" t="str">
        <f>IFERROR(VLOOKUP(LEFT($A529,6),Data!$A:$F,8,FALSE),"")</f>
        <v/>
      </c>
      <c r="F529" s="4" t="str">
        <f>IFERROR(VLOOKUP(LEFT($A529,6),Data!$A:$F,7,FALSE),"")</f>
        <v/>
      </c>
      <c r="G529" s="4" t="str">
        <f>IFERROR(VLOOKUP(LEFT($A529,6),Data!$A:$F,6,FALSE),"")</f>
        <v>ОФТ</v>
      </c>
      <c r="H529" s="4" t="str">
        <f>IFERROR(VLOOKUP(LEFT($A529,6),Data!$A:$F,9,FALSE),"")</f>
        <v/>
      </c>
      <c r="I529" s="21" t="str">
        <f>IFERROR(VLOOKUP(LEFT($A529,6),Data!$A:$F,10,FALSE),"")</f>
        <v/>
      </c>
      <c r="J529" s="6" t="str">
        <f>IFERROR(VLOOKUP(LEFT($A529,6),Data!$A:$F,13,FALSE),"")</f>
        <v/>
      </c>
      <c r="K529" s="21" t="str">
        <f>IFERROR(VLOOKUP(LEFT($A529,6),Data!$A:$F,14,FALSE),"")</f>
        <v/>
      </c>
      <c r="L529" s="6">
        <v>1</v>
      </c>
      <c r="M529" s="4">
        <v>20807846.5</v>
      </c>
      <c r="N529" s="4">
        <v>57039</v>
      </c>
      <c r="O529" s="4">
        <f t="shared" si="8"/>
        <v>364.80033836497836</v>
      </c>
      <c r="P529" s="56">
        <v>47.9</v>
      </c>
      <c r="Q529" s="27">
        <v>0.4537502342097034</v>
      </c>
      <c r="R529" s="28">
        <v>0.36674910370600172</v>
      </c>
      <c r="S529" s="29">
        <v>0.17950066208429499</v>
      </c>
      <c r="T529" s="8">
        <v>7.5981839999999995E-2</v>
      </c>
      <c r="U529" s="9">
        <v>1.0618021E-2</v>
      </c>
      <c r="V529" s="9">
        <v>6.6022219999999996E-3</v>
      </c>
      <c r="W529" s="9">
        <v>6.7195980000000002E-3</v>
      </c>
      <c r="X529" s="9">
        <v>2.2813136000000001E-2</v>
      </c>
      <c r="Y529" s="9">
        <v>3.4860436000000002E-2</v>
      </c>
      <c r="Z529" s="9">
        <v>1.4501472E-2</v>
      </c>
      <c r="AA529" s="9">
        <v>4.4956227000000001E-2</v>
      </c>
      <c r="AB529" s="9">
        <v>3.6809374999999998E-2</v>
      </c>
      <c r="AC529" s="9">
        <v>5.5823997E-2</v>
      </c>
      <c r="AD529" s="9">
        <v>0.111268677</v>
      </c>
      <c r="AE529" s="9">
        <v>4.5050840000000002E-2</v>
      </c>
      <c r="AF529" s="9">
        <v>6.0018307E-2</v>
      </c>
      <c r="AG529" s="9">
        <v>2.6507323999999999E-2</v>
      </c>
      <c r="AH529" s="9">
        <v>1.7746457E-2</v>
      </c>
      <c r="AI529" s="9">
        <v>0.18344534700000001</v>
      </c>
      <c r="AJ529" s="9">
        <v>2.9502880000000001E-3</v>
      </c>
      <c r="AK529" s="9">
        <v>8.5297221000000006E-2</v>
      </c>
      <c r="AL529" s="9">
        <v>1.6689351000000002E-2</v>
      </c>
      <c r="AM529" s="9">
        <v>7.0374845000000005E-2</v>
      </c>
      <c r="AN529" s="9">
        <v>4.3669090000000004E-3</v>
      </c>
      <c r="AO529" s="9">
        <v>6.322154E-3</v>
      </c>
      <c r="AP529" s="9">
        <v>1.1420522000000001E-2</v>
      </c>
      <c r="AQ529" s="9">
        <v>3.7646121999999997E-2</v>
      </c>
      <c r="AR529" s="10">
        <v>1.120931E-2</v>
      </c>
    </row>
    <row r="530" spans="1:44" hidden="1" outlineLevel="1" x14ac:dyDescent="0.25">
      <c r="A530" s="52" t="s">
        <v>975</v>
      </c>
      <c r="B530" s="20" t="str">
        <f>IFERROR(VLOOKUP(LEFT($A530,6),Data!$A:$F,2,FALSE),"")</f>
        <v>БЕ Северо-Запад</v>
      </c>
      <c r="C530" s="4" t="str">
        <f>IFERROR(VLOOKUP(LEFT($A530,6),Data!$A:$F,4,FALSE),"")</f>
        <v>Первая Помощь</v>
      </c>
      <c r="D530" s="4" t="str">
        <f>IFERROR(VLOOKUP(LEFT($A530,6),Data!$A:$F,5,FALSE),"")</f>
        <v>ТЦ</v>
      </c>
      <c r="E530" s="4" t="str">
        <f>IFERROR(VLOOKUP(LEFT($A530,6),Data!$A:$F,8,FALSE),"")</f>
        <v/>
      </c>
      <c r="F530" s="4" t="str">
        <f>IFERROR(VLOOKUP(LEFT($A530,6),Data!$A:$F,7,FALSE),"")</f>
        <v/>
      </c>
      <c r="G530" s="4" t="str">
        <f>IFERROR(VLOOKUP(LEFT($A530,6),Data!$A:$F,6,FALSE),"")</f>
        <v>ЗФТ</v>
      </c>
      <c r="H530" s="4" t="str">
        <f>IFERROR(VLOOKUP(LEFT($A530,6),Data!$A:$F,9,FALSE),"")</f>
        <v/>
      </c>
      <c r="I530" s="21" t="str">
        <f>IFERROR(VLOOKUP(LEFT($A530,6),Data!$A:$F,10,FALSE),"")</f>
        <v/>
      </c>
      <c r="J530" s="6" t="str">
        <f>IFERROR(VLOOKUP(LEFT($A530,6),Data!$A:$F,13,FALSE),"")</f>
        <v/>
      </c>
      <c r="K530" s="21" t="str">
        <f>IFERROR(VLOOKUP(LEFT($A530,6),Data!$A:$F,14,FALSE),"")</f>
        <v/>
      </c>
      <c r="L530" s="6">
        <v>1</v>
      </c>
      <c r="M530" s="4">
        <v>17990916.280000001</v>
      </c>
      <c r="N530" s="4">
        <v>44313</v>
      </c>
      <c r="O530" s="4">
        <f t="shared" si="8"/>
        <v>405.99635050662334</v>
      </c>
      <c r="P530" s="56">
        <v>14.5</v>
      </c>
      <c r="Q530" s="27">
        <v>0.47508263726559963</v>
      </c>
      <c r="R530" s="28">
        <v>0.34725311400920789</v>
      </c>
      <c r="S530" s="29">
        <v>0.1776642487251926</v>
      </c>
      <c r="T530" s="8">
        <v>9.6816895E-2</v>
      </c>
      <c r="U530" s="9">
        <v>1.4646264000000001E-2</v>
      </c>
      <c r="V530" s="9">
        <v>3.5822530000000001E-3</v>
      </c>
      <c r="W530" s="9">
        <v>6.7448860000000003E-3</v>
      </c>
      <c r="X530" s="9">
        <v>1.2594021E-2</v>
      </c>
      <c r="Y530" s="9">
        <v>4.6293315000000002E-2</v>
      </c>
      <c r="Z530" s="9">
        <v>1.6480063E-2</v>
      </c>
      <c r="AA530" s="9">
        <v>4.4133165000000002E-2</v>
      </c>
      <c r="AB530" s="9">
        <v>2.5739201999999999E-2</v>
      </c>
      <c r="AC530" s="9">
        <v>4.2319587999999998E-2</v>
      </c>
      <c r="AD530" s="9">
        <v>0.13019320300000001</v>
      </c>
      <c r="AE530" s="9">
        <v>5.2979239999999997E-2</v>
      </c>
      <c r="AF530" s="9">
        <v>6.6994603999999999E-2</v>
      </c>
      <c r="AG530" s="9">
        <v>2.5315238E-2</v>
      </c>
      <c r="AH530" s="9">
        <v>1.5251473999999999E-2</v>
      </c>
      <c r="AI530" s="9">
        <v>0.21248171099999999</v>
      </c>
      <c r="AJ530" s="9">
        <v>4.9385310000000003E-3</v>
      </c>
      <c r="AK530" s="9">
        <v>7.7627022000000004E-2</v>
      </c>
      <c r="AL530" s="9">
        <v>1.4119999999999999E-4</v>
      </c>
      <c r="AM530" s="9">
        <v>3.6001252999999997E-2</v>
      </c>
      <c r="AN530" s="9">
        <v>3.1719980000000001E-3</v>
      </c>
      <c r="AO530" s="9">
        <v>6.307984E-3</v>
      </c>
      <c r="AP530" s="9">
        <v>1.1981545999999999E-2</v>
      </c>
      <c r="AQ530" s="9">
        <v>3.0830505000000001E-2</v>
      </c>
      <c r="AR530" s="10">
        <v>1.6434839E-2</v>
      </c>
    </row>
    <row r="531" spans="1:44" hidden="1" outlineLevel="1" x14ac:dyDescent="0.25">
      <c r="A531" s="52" t="s">
        <v>981</v>
      </c>
      <c r="B531" s="20" t="str">
        <f>IFERROR(VLOOKUP(LEFT($A531,6),Data!$A:$F,2,FALSE),"")</f>
        <v>БЕ Северо-Запад</v>
      </c>
      <c r="C531" s="4" t="str">
        <f>IFERROR(VLOOKUP(LEFT($A531,6),Data!$A:$F,4,FALSE),"")</f>
        <v>Радуга</v>
      </c>
      <c r="D531" s="4" t="str">
        <f>IFERROR(VLOOKUP(LEFT($A531,6),Data!$A:$F,5,FALSE),"")</f>
        <v>Стрит</v>
      </c>
      <c r="E531" s="4" t="str">
        <f>IFERROR(VLOOKUP(LEFT($A531,6),Data!$A:$F,8,FALSE),"")</f>
        <v/>
      </c>
      <c r="F531" s="4" t="str">
        <f>IFERROR(VLOOKUP(LEFT($A531,6),Data!$A:$F,7,FALSE),"")</f>
        <v/>
      </c>
      <c r="G531" s="4" t="str">
        <f>IFERROR(VLOOKUP(LEFT($A531,6),Data!$A:$F,6,FALSE),"")</f>
        <v>ЗФТ</v>
      </c>
      <c r="H531" s="4" t="str">
        <f>IFERROR(VLOOKUP(LEFT($A531,6),Data!$A:$F,9,FALSE),"")</f>
        <v/>
      </c>
      <c r="I531" s="21" t="str">
        <f>IFERROR(VLOOKUP(LEFT($A531,6),Data!$A:$F,10,FALSE),"")</f>
        <v/>
      </c>
      <c r="J531" s="6" t="str">
        <f>IFERROR(VLOOKUP(LEFT($A531,6),Data!$A:$F,13,FALSE),"")</f>
        <v/>
      </c>
      <c r="K531" s="21" t="str">
        <f>IFERROR(VLOOKUP(LEFT($A531,6),Data!$A:$F,14,FALSE),"")</f>
        <v/>
      </c>
      <c r="L531" s="6">
        <v>1</v>
      </c>
      <c r="M531" s="4">
        <v>24887180.199999999</v>
      </c>
      <c r="N531" s="4">
        <v>73013</v>
      </c>
      <c r="O531" s="4">
        <f t="shared" si="8"/>
        <v>340.85957569200002</v>
      </c>
      <c r="P531" s="56">
        <v>60</v>
      </c>
      <c r="Q531" s="27">
        <v>0.4146949564035225</v>
      </c>
      <c r="R531" s="28">
        <v>0.37970116066995852</v>
      </c>
      <c r="S531" s="29">
        <v>0.20560388292651899</v>
      </c>
      <c r="T531" s="8">
        <v>5.3227758999999999E-2</v>
      </c>
      <c r="U531" s="9">
        <v>5.4947909999999997E-3</v>
      </c>
      <c r="V531" s="9">
        <v>5.4882560000000004E-3</v>
      </c>
      <c r="W531" s="9">
        <v>6.5387220000000003E-3</v>
      </c>
      <c r="X531" s="9">
        <v>1.5120712999999999E-2</v>
      </c>
      <c r="Y531" s="9">
        <v>3.4973275999999998E-2</v>
      </c>
      <c r="Z531" s="9">
        <v>1.2254897000000001E-2</v>
      </c>
      <c r="AA531" s="9">
        <v>3.7919785999999997E-2</v>
      </c>
      <c r="AB531" s="9">
        <v>3.0387412999999999E-2</v>
      </c>
      <c r="AC531" s="9">
        <v>4.3915360000000001E-2</v>
      </c>
      <c r="AD531" s="9">
        <v>0.12254714799999999</v>
      </c>
      <c r="AE531" s="9">
        <v>7.0398036999999997E-2</v>
      </c>
      <c r="AF531" s="9">
        <v>5.4321317000000001E-2</v>
      </c>
      <c r="AG531" s="9">
        <v>2.5012943999999999E-2</v>
      </c>
      <c r="AH531" s="9">
        <v>1.9466421000000001E-2</v>
      </c>
      <c r="AI531" s="9">
        <v>0.23267959199999999</v>
      </c>
      <c r="AJ531" s="9">
        <v>5.9483269999999998E-3</v>
      </c>
      <c r="AK531" s="9">
        <v>6.1797441000000002E-2</v>
      </c>
      <c r="AL531" s="9">
        <v>4.1188900000000003E-4</v>
      </c>
      <c r="AM531" s="9">
        <v>6.9381334000000003E-2</v>
      </c>
      <c r="AN531" s="9">
        <v>3.9698370000000004E-3</v>
      </c>
      <c r="AO531" s="9">
        <v>7.4804320000000004E-3</v>
      </c>
      <c r="AP531" s="9">
        <v>1.1344837E-2</v>
      </c>
      <c r="AQ531" s="9">
        <v>5.4095836000000001E-2</v>
      </c>
      <c r="AR531" s="10">
        <v>1.5823634E-2</v>
      </c>
    </row>
    <row r="532" spans="1:44" hidden="1" outlineLevel="1" x14ac:dyDescent="0.25">
      <c r="A532" s="52" t="s">
        <v>992</v>
      </c>
      <c r="B532" s="20" t="str">
        <f>IFERROR(VLOOKUP(LEFT($A532,6),Data!$A:$F,2,FALSE),"")</f>
        <v>БЕ Северо-Запад</v>
      </c>
      <c r="C532" s="4" t="str">
        <f>IFERROR(VLOOKUP(LEFT($A532,6),Data!$A:$F,4,FALSE),"")</f>
        <v>Первая Помощь</v>
      </c>
      <c r="D532" s="4" t="str">
        <f>IFERROR(VLOOKUP(LEFT($A532,6),Data!$A:$F,5,FALSE),"")</f>
        <v>ТЦ</v>
      </c>
      <c r="E532" s="4" t="str">
        <f>IFERROR(VLOOKUP(LEFT($A532,6),Data!$A:$F,8,FALSE),"")</f>
        <v/>
      </c>
      <c r="F532" s="4" t="str">
        <f>IFERROR(VLOOKUP(LEFT($A532,6),Data!$A:$F,7,FALSE),"")</f>
        <v/>
      </c>
      <c r="G532" s="4" t="str">
        <f>IFERROR(VLOOKUP(LEFT($A532,6),Data!$A:$F,6,FALSE),"")</f>
        <v>ЗФТ</v>
      </c>
      <c r="H532" s="4" t="str">
        <f>IFERROR(VLOOKUP(LEFT($A532,6),Data!$A:$F,9,FALSE),"")</f>
        <v/>
      </c>
      <c r="I532" s="21" t="str">
        <f>IFERROR(VLOOKUP(LEFT($A532,6),Data!$A:$F,10,FALSE),"")</f>
        <v/>
      </c>
      <c r="J532" s="6" t="str">
        <f>IFERROR(VLOOKUP(LEFT($A532,6),Data!$A:$F,13,FALSE),"")</f>
        <v/>
      </c>
      <c r="K532" s="21" t="str">
        <f>IFERROR(VLOOKUP(LEFT($A532,6),Data!$A:$F,14,FALSE),"")</f>
        <v/>
      </c>
      <c r="L532" s="6">
        <v>1</v>
      </c>
      <c r="M532" s="4">
        <v>9173383.3900000006</v>
      </c>
      <c r="N532" s="4">
        <v>27849</v>
      </c>
      <c r="O532" s="4">
        <f t="shared" si="8"/>
        <v>329.39722754856552</v>
      </c>
      <c r="P532" s="56">
        <v>12.8</v>
      </c>
      <c r="Q532" s="27">
        <v>0.42152180088032981</v>
      </c>
      <c r="R532" s="28">
        <v>0.38096349219971892</v>
      </c>
      <c r="S532" s="29">
        <v>0.19751470691995129</v>
      </c>
      <c r="T532" s="8">
        <v>7.1637298000000002E-2</v>
      </c>
      <c r="U532" s="9">
        <v>1.1019223999999999E-2</v>
      </c>
      <c r="V532" s="9">
        <v>4.1941770000000003E-3</v>
      </c>
      <c r="W532" s="9">
        <v>8.4594070000000004E-3</v>
      </c>
      <c r="X532" s="9">
        <v>1.5764215000000002E-2</v>
      </c>
      <c r="Y532" s="9">
        <v>3.8889817E-2</v>
      </c>
      <c r="Z532" s="9">
        <v>1.318953E-2</v>
      </c>
      <c r="AA532" s="9">
        <v>3.2028461000000001E-2</v>
      </c>
      <c r="AB532" s="9">
        <v>2.3775153E-2</v>
      </c>
      <c r="AC532" s="9">
        <v>3.9762561000000002E-2</v>
      </c>
      <c r="AD532" s="9">
        <v>0.12518869599999999</v>
      </c>
      <c r="AE532" s="9">
        <v>6.2272223000000002E-2</v>
      </c>
      <c r="AF532" s="9">
        <v>6.2341907000000002E-2</v>
      </c>
      <c r="AG532" s="9">
        <v>2.1676187999999999E-2</v>
      </c>
      <c r="AH532" s="9">
        <v>1.8405154999999999E-2</v>
      </c>
      <c r="AI532" s="9">
        <v>0.25069439900000001</v>
      </c>
      <c r="AJ532" s="9">
        <v>5.2214649999999998E-3</v>
      </c>
      <c r="AK532" s="9">
        <v>8.1698356E-2</v>
      </c>
      <c r="AL532" s="9">
        <v>1.094743E-3</v>
      </c>
      <c r="AM532" s="9">
        <v>3.0462332000000002E-2</v>
      </c>
      <c r="AN532" s="9">
        <v>2.8632229999999998E-3</v>
      </c>
      <c r="AO532" s="9">
        <v>5.1065320000000004E-3</v>
      </c>
      <c r="AP532" s="9">
        <v>1.2787837E-2</v>
      </c>
      <c r="AQ532" s="9">
        <v>3.7430650000000003E-2</v>
      </c>
      <c r="AR532" s="10">
        <v>2.4036449000000001E-2</v>
      </c>
    </row>
    <row r="533" spans="1:44" hidden="1" outlineLevel="1" x14ac:dyDescent="0.25">
      <c r="A533" s="52" t="s">
        <v>1008</v>
      </c>
      <c r="B533" s="20" t="str">
        <f>IFERROR(VLOOKUP(LEFT($A533,6),Data!$A:$F,2,FALSE),"")</f>
        <v>БЕ Северо-Запад</v>
      </c>
      <c r="C533" s="4" t="str">
        <f>IFERROR(VLOOKUP(LEFT($A533,6),Data!$A:$F,4,FALSE),"")</f>
        <v>Доктор Столетов</v>
      </c>
      <c r="D533" s="4" t="str">
        <f>IFERROR(VLOOKUP(LEFT($A533,6),Data!$A:$F,5,FALSE),"")</f>
        <v>Продуктовик</v>
      </c>
      <c r="E533" s="4" t="str">
        <f>IFERROR(VLOOKUP(LEFT($A533,6),Data!$A:$F,8,FALSE),"")</f>
        <v/>
      </c>
      <c r="F533" s="4" t="str">
        <f>IFERROR(VLOOKUP(LEFT($A533,6),Data!$A:$F,7,FALSE),"")</f>
        <v/>
      </c>
      <c r="G533" s="4" t="str">
        <f>IFERROR(VLOOKUP(LEFT($A533,6),Data!$A:$F,6,FALSE),"")</f>
        <v>ЗФТ</v>
      </c>
      <c r="H533" s="4" t="str">
        <f>IFERROR(VLOOKUP(LEFT($A533,6),Data!$A:$F,9,FALSE),"")</f>
        <v/>
      </c>
      <c r="I533" s="21" t="str">
        <f>IFERROR(VLOOKUP(LEFT($A533,6),Data!$A:$F,10,FALSE),"")</f>
        <v/>
      </c>
      <c r="J533" s="6" t="str">
        <f>IFERROR(VLOOKUP(LEFT($A533,6),Data!$A:$F,13,FALSE),"")</f>
        <v/>
      </c>
      <c r="K533" s="21" t="str">
        <f>IFERROR(VLOOKUP(LEFT($A533,6),Data!$A:$F,14,FALSE),"")</f>
        <v/>
      </c>
      <c r="L533" s="6">
        <v>1</v>
      </c>
      <c r="M533" s="4">
        <v>20312194.370000001</v>
      </c>
      <c r="N533" s="4">
        <v>59430</v>
      </c>
      <c r="O533" s="4">
        <f t="shared" si="8"/>
        <v>341.78351623759045</v>
      </c>
      <c r="P533" s="56">
        <v>43</v>
      </c>
      <c r="Q533" s="27">
        <v>0.43505482955105862</v>
      </c>
      <c r="R533" s="28">
        <v>0.35807158860210547</v>
      </c>
      <c r="S533" s="29">
        <v>0.20687358184683599</v>
      </c>
      <c r="T533" s="8">
        <v>7.9532736000000007E-2</v>
      </c>
      <c r="U533" s="9">
        <v>9.4309560000000008E-3</v>
      </c>
      <c r="V533" s="9">
        <v>4.5183949999999997E-3</v>
      </c>
      <c r="W533" s="9">
        <v>8.3468459999999998E-3</v>
      </c>
      <c r="X533" s="9">
        <v>1.7444732000000001E-2</v>
      </c>
      <c r="Y533" s="9">
        <v>4.2186197000000002E-2</v>
      </c>
      <c r="Z533" s="9">
        <v>1.3066062E-2</v>
      </c>
      <c r="AA533" s="9">
        <v>3.0313070000000001E-2</v>
      </c>
      <c r="AB533" s="9">
        <v>3.0114902999999998E-2</v>
      </c>
      <c r="AC533" s="9">
        <v>4.1275287000000001E-2</v>
      </c>
      <c r="AD533" s="9">
        <v>0.12133437599999999</v>
      </c>
      <c r="AE533" s="9">
        <v>6.6126246E-2</v>
      </c>
      <c r="AF533" s="9">
        <v>6.7879876000000006E-2</v>
      </c>
      <c r="AG533" s="9">
        <v>2.1153696999999999E-2</v>
      </c>
      <c r="AH533" s="9">
        <v>1.5826458000000002E-2</v>
      </c>
      <c r="AI533" s="9">
        <v>0.238488956</v>
      </c>
      <c r="AJ533" s="9">
        <v>3.1908169999999999E-3</v>
      </c>
      <c r="AK533" s="9">
        <v>7.0605666999999997E-2</v>
      </c>
      <c r="AL533" s="9">
        <v>1.2334863999999999E-2</v>
      </c>
      <c r="AM533" s="9">
        <v>4.7295522E-2</v>
      </c>
      <c r="AN533" s="9">
        <v>3.9973650000000001E-3</v>
      </c>
      <c r="AO533" s="9">
        <v>6.0966650000000002E-3</v>
      </c>
      <c r="AP533" s="9">
        <v>1.0034382E-2</v>
      </c>
      <c r="AQ533" s="9">
        <v>3.4678612999999997E-2</v>
      </c>
      <c r="AR533" s="10">
        <v>4.727312E-3</v>
      </c>
    </row>
    <row r="534" spans="1:44" hidden="1" outlineLevel="1" x14ac:dyDescent="0.25">
      <c r="A534" s="52" t="s">
        <v>1018</v>
      </c>
      <c r="B534" s="20" t="str">
        <f>IFERROR(VLOOKUP(LEFT($A534,6),Data!$A:$F,2,FALSE),"")</f>
        <v>БЕ Северо-Запад</v>
      </c>
      <c r="C534" s="4" t="str">
        <f>IFERROR(VLOOKUP(LEFT($A534,6),Data!$A:$F,4,FALSE),"")</f>
        <v>Супераптека</v>
      </c>
      <c r="D534" s="4" t="str">
        <f>IFERROR(VLOOKUP(LEFT($A534,6),Data!$A:$F,5,FALSE),"")</f>
        <v>ТЦ</v>
      </c>
      <c r="E534" s="4" t="str">
        <f>IFERROR(VLOOKUP(LEFT($A534,6),Data!$A:$F,8,FALSE),"")</f>
        <v/>
      </c>
      <c r="F534" s="4" t="str">
        <f>IFERROR(VLOOKUP(LEFT($A534,6),Data!$A:$F,7,FALSE),"")</f>
        <v/>
      </c>
      <c r="G534" s="4" t="str">
        <f>IFERROR(VLOOKUP(LEFT($A534,6),Data!$A:$F,6,FALSE),"")</f>
        <v>ОФТ</v>
      </c>
      <c r="H534" s="4" t="str">
        <f>IFERROR(VLOOKUP(LEFT($A534,6),Data!$A:$F,9,FALSE),"")</f>
        <v/>
      </c>
      <c r="I534" s="21" t="str">
        <f>IFERROR(VLOOKUP(LEFT($A534,6),Data!$A:$F,10,FALSE),"")</f>
        <v/>
      </c>
      <c r="J534" s="6" t="str">
        <f>IFERROR(VLOOKUP(LEFT($A534,6),Data!$A:$F,13,FALSE),"")</f>
        <v/>
      </c>
      <c r="K534" s="21" t="str">
        <f>IFERROR(VLOOKUP(LEFT($A534,6),Data!$A:$F,14,FALSE),"")</f>
        <v/>
      </c>
      <c r="L534" s="6">
        <v>1</v>
      </c>
      <c r="M534" s="4">
        <v>11366546.869999999</v>
      </c>
      <c r="N534" s="4">
        <v>36881</v>
      </c>
      <c r="O534" s="4">
        <f t="shared" si="8"/>
        <v>308.19519183319323</v>
      </c>
      <c r="P534" s="56">
        <v>35.5</v>
      </c>
      <c r="Q534" s="27">
        <v>0.40746821686944751</v>
      </c>
      <c r="R534" s="28">
        <v>0.37509317384203161</v>
      </c>
      <c r="S534" s="29">
        <v>0.21743860928852091</v>
      </c>
      <c r="T534" s="8">
        <v>6.3316622000000003E-2</v>
      </c>
      <c r="U534" s="9">
        <v>5.2730299999999997E-3</v>
      </c>
      <c r="V534" s="9">
        <v>5.2609220000000003E-3</v>
      </c>
      <c r="W534" s="9">
        <v>7.0426270000000001E-3</v>
      </c>
      <c r="X534" s="9">
        <v>1.8835175999999999E-2</v>
      </c>
      <c r="Y534" s="9">
        <v>3.1701775000000001E-2</v>
      </c>
      <c r="Z534" s="9">
        <v>1.1961462000000001E-2</v>
      </c>
      <c r="AA534" s="9">
        <v>3.0266927999999998E-2</v>
      </c>
      <c r="AB534" s="9">
        <v>3.4621066999999998E-2</v>
      </c>
      <c r="AC534" s="9">
        <v>4.7112771999999997E-2</v>
      </c>
      <c r="AD534" s="9">
        <v>0.108567259</v>
      </c>
      <c r="AE534" s="9">
        <v>6.2148151999999998E-2</v>
      </c>
      <c r="AF534" s="9">
        <v>6.3445901999999998E-2</v>
      </c>
      <c r="AG534" s="9">
        <v>2.5768485000000001E-2</v>
      </c>
      <c r="AH534" s="9">
        <v>2.2091478000000001E-2</v>
      </c>
      <c r="AI534" s="9">
        <v>0.22101958999999999</v>
      </c>
      <c r="AJ534" s="9">
        <v>4.4463289999999997E-3</v>
      </c>
      <c r="AK534" s="9">
        <v>8.1656137000000004E-2</v>
      </c>
      <c r="AL534" s="9">
        <v>1.3333042E-2</v>
      </c>
      <c r="AM534" s="9">
        <v>6.4990775000000001E-2</v>
      </c>
      <c r="AN534" s="9">
        <v>4.7902769999999999E-3</v>
      </c>
      <c r="AO534" s="9">
        <v>6.2181739999999999E-3</v>
      </c>
      <c r="AP534" s="9">
        <v>1.1301916E-2</v>
      </c>
      <c r="AQ534" s="9">
        <v>3.9466675E-2</v>
      </c>
      <c r="AR534" s="10">
        <v>1.5363430000000001E-2</v>
      </c>
    </row>
    <row r="535" spans="1:44" hidden="1" outlineLevel="1" x14ac:dyDescent="0.25">
      <c r="A535" s="52" t="s">
        <v>1054</v>
      </c>
      <c r="B535" s="20" t="str">
        <f>IFERROR(VLOOKUP(LEFT($A535,6),Data!$A:$F,2,FALSE),"")</f>
        <v>БЕ Северо-Запад</v>
      </c>
      <c r="C535" s="4" t="str">
        <f>IFERROR(VLOOKUP(LEFT($A535,6),Data!$A:$F,4,FALSE),"")</f>
        <v>Доктор Столетов</v>
      </c>
      <c r="D535" s="4" t="str">
        <f>IFERROR(VLOOKUP(LEFT($A535,6),Data!$A:$F,5,FALSE),"")</f>
        <v>Продуктовик</v>
      </c>
      <c r="E535" s="4" t="str">
        <f>IFERROR(VLOOKUP(LEFT($A535,6),Data!$A:$F,8,FALSE),"")</f>
        <v/>
      </c>
      <c r="F535" s="4" t="str">
        <f>IFERROR(VLOOKUP(LEFT($A535,6),Data!$A:$F,7,FALSE),"")</f>
        <v/>
      </c>
      <c r="G535" s="4" t="str">
        <f>IFERROR(VLOOKUP(LEFT($A535,6),Data!$A:$F,6,FALSE),"")</f>
        <v>ОФТ</v>
      </c>
      <c r="H535" s="4" t="str">
        <f>IFERROR(VLOOKUP(LEFT($A535,6),Data!$A:$F,9,FALSE),"")</f>
        <v/>
      </c>
      <c r="I535" s="21" t="str">
        <f>IFERROR(VLOOKUP(LEFT($A535,6),Data!$A:$F,10,FALSE),"")</f>
        <v/>
      </c>
      <c r="J535" s="6" t="str">
        <f>IFERROR(VLOOKUP(LEFT($A535,6),Data!$A:$F,13,FALSE),"")</f>
        <v/>
      </c>
      <c r="K535" s="21" t="str">
        <f>IFERROR(VLOOKUP(LEFT($A535,6),Data!$A:$F,14,FALSE),"")</f>
        <v/>
      </c>
      <c r="L535" s="6">
        <v>1</v>
      </c>
      <c r="M535" s="4">
        <v>19161958.68</v>
      </c>
      <c r="N535" s="4">
        <v>51646</v>
      </c>
      <c r="O535" s="4">
        <f t="shared" si="8"/>
        <v>371.02502962475313</v>
      </c>
      <c r="P535" s="56">
        <v>45.5</v>
      </c>
      <c r="Q535" s="27">
        <v>0.44265941805937259</v>
      </c>
      <c r="R535" s="28">
        <v>0.37049533093961989</v>
      </c>
      <c r="S535" s="29">
        <v>0.18684525100100741</v>
      </c>
      <c r="T535" s="8">
        <v>7.3010587000000002E-2</v>
      </c>
      <c r="U535" s="9">
        <v>7.9425160000000002E-3</v>
      </c>
      <c r="V535" s="9">
        <v>3.8914610000000001E-3</v>
      </c>
      <c r="W535" s="9">
        <v>6.6514629999999998E-3</v>
      </c>
      <c r="X535" s="9">
        <v>1.6246706999999999E-2</v>
      </c>
      <c r="Y535" s="9">
        <v>3.7916684999999999E-2</v>
      </c>
      <c r="Z535" s="9">
        <v>1.4651532E-2</v>
      </c>
      <c r="AA535" s="9">
        <v>3.0806218999999999E-2</v>
      </c>
      <c r="AB535" s="9">
        <v>3.1595387000000003E-2</v>
      </c>
      <c r="AC535" s="9">
        <v>4.4055958999999999E-2</v>
      </c>
      <c r="AD535" s="9">
        <v>0.118664533</v>
      </c>
      <c r="AE535" s="9">
        <v>5.3838256000000001E-2</v>
      </c>
      <c r="AF535" s="9">
        <v>6.3995568000000003E-2</v>
      </c>
      <c r="AG535" s="9">
        <v>2.2461554000000002E-2</v>
      </c>
      <c r="AH535" s="9">
        <v>1.450218E-2</v>
      </c>
      <c r="AI535" s="9">
        <v>0.21134119900000001</v>
      </c>
      <c r="AJ535" s="9">
        <v>2.5208399999999999E-3</v>
      </c>
      <c r="AK535" s="9">
        <v>8.6490689999999995E-2</v>
      </c>
      <c r="AL535" s="9">
        <v>3.0096555000000001E-2</v>
      </c>
      <c r="AM535" s="9">
        <v>6.4732565000000006E-2</v>
      </c>
      <c r="AN535" s="9">
        <v>3.4187470000000002E-3</v>
      </c>
      <c r="AO535" s="9">
        <v>8.4193919999999995E-3</v>
      </c>
      <c r="AP535" s="9">
        <v>1.1604738999999999E-2</v>
      </c>
      <c r="AQ535" s="9">
        <v>3.6643642999999997E-2</v>
      </c>
      <c r="AR535" s="10">
        <v>4.5010240000000002E-3</v>
      </c>
    </row>
    <row r="536" spans="1:44" hidden="1" outlineLevel="1" x14ac:dyDescent="0.25">
      <c r="A536" s="52" t="s">
        <v>1068</v>
      </c>
      <c r="B536" s="20" t="str">
        <f>IFERROR(VLOOKUP(LEFT($A536,6),Data!$A:$F,2,FALSE),"")</f>
        <v>БЕ Северо-Запад</v>
      </c>
      <c r="C536" s="4" t="str">
        <f>IFERROR(VLOOKUP(LEFT($A536,6),Data!$A:$F,4,FALSE),"")</f>
        <v>Первая Помощь</v>
      </c>
      <c r="D536" s="4" t="str">
        <f>IFERROR(VLOOKUP(LEFT($A536,6),Data!$A:$F,5,FALSE),"")</f>
        <v>Стрит</v>
      </c>
      <c r="E536" s="4" t="str">
        <f>IFERROR(VLOOKUP(LEFT($A536,6),Data!$A:$F,8,FALSE),"")</f>
        <v/>
      </c>
      <c r="F536" s="4" t="str">
        <f>IFERROR(VLOOKUP(LEFT($A536,6),Data!$A:$F,7,FALSE),"")</f>
        <v/>
      </c>
      <c r="G536" s="4" t="str">
        <f>IFERROR(VLOOKUP(LEFT($A536,6),Data!$A:$F,6,FALSE),"")</f>
        <v>ЗФТ</v>
      </c>
      <c r="H536" s="4" t="str">
        <f>IFERROR(VLOOKUP(LEFT($A536,6),Data!$A:$F,9,FALSE),"")</f>
        <v/>
      </c>
      <c r="I536" s="21" t="str">
        <f>IFERROR(VLOOKUP(LEFT($A536,6),Data!$A:$F,10,FALSE),"")</f>
        <v/>
      </c>
      <c r="J536" s="6" t="str">
        <f>IFERROR(VLOOKUP(LEFT($A536,6),Data!$A:$F,13,FALSE),"")</f>
        <v/>
      </c>
      <c r="K536" s="21" t="str">
        <f>IFERROR(VLOOKUP(LEFT($A536,6),Data!$A:$F,14,FALSE),"")</f>
        <v/>
      </c>
      <c r="L536" s="6">
        <v>1</v>
      </c>
      <c r="M536" s="4">
        <v>11461036.49</v>
      </c>
      <c r="N536" s="4">
        <v>33853</v>
      </c>
      <c r="O536" s="4">
        <f t="shared" si="8"/>
        <v>338.55305260981299</v>
      </c>
      <c r="P536" s="56">
        <v>36.299999999999997</v>
      </c>
      <c r="Q536" s="27">
        <v>0.41302598767744392</v>
      </c>
      <c r="R536" s="28">
        <v>0.37921550471842358</v>
      </c>
      <c r="S536" s="29">
        <v>0.20775850760413239</v>
      </c>
      <c r="T536" s="8">
        <v>6.5088767000000006E-2</v>
      </c>
      <c r="U536" s="9">
        <v>8.1358730000000001E-3</v>
      </c>
      <c r="V536" s="9">
        <v>5.681986E-3</v>
      </c>
      <c r="W536" s="9">
        <v>6.0048319999999999E-3</v>
      </c>
      <c r="X536" s="9">
        <v>2.0231454999999999E-2</v>
      </c>
      <c r="Y536" s="9">
        <v>4.6866999999999999E-2</v>
      </c>
      <c r="Z536" s="9">
        <v>1.2263988999999999E-2</v>
      </c>
      <c r="AA536" s="9">
        <v>3.8897413999999998E-2</v>
      </c>
      <c r="AB536" s="9">
        <v>3.1371085999999999E-2</v>
      </c>
      <c r="AC536" s="9">
        <v>4.6059379999999997E-2</v>
      </c>
      <c r="AD536" s="9">
        <v>0.120399215</v>
      </c>
      <c r="AE536" s="9">
        <v>6.0442602999999998E-2</v>
      </c>
      <c r="AF536" s="9">
        <v>5.6517245000000001E-2</v>
      </c>
      <c r="AG536" s="9">
        <v>2.0619035000000001E-2</v>
      </c>
      <c r="AH536" s="9">
        <v>1.4961464000000001E-2</v>
      </c>
      <c r="AI536" s="9">
        <v>0.232868304</v>
      </c>
      <c r="AJ536" s="9">
        <v>6.3593690000000001E-3</v>
      </c>
      <c r="AK536" s="9">
        <v>8.0893129999999994E-2</v>
      </c>
      <c r="AL536" s="9">
        <v>2.8083650000000002E-3</v>
      </c>
      <c r="AM536" s="9">
        <v>5.3242697999999998E-2</v>
      </c>
      <c r="AN536" s="9">
        <v>3.2651889999999999E-3</v>
      </c>
      <c r="AO536" s="9">
        <v>6.9733670000000003E-3</v>
      </c>
      <c r="AP536" s="9">
        <v>1.2613157999999999E-2</v>
      </c>
      <c r="AQ536" s="9">
        <v>3.8570612999999997E-2</v>
      </c>
      <c r="AR536" s="10">
        <v>8.8644640000000007E-3</v>
      </c>
    </row>
    <row r="537" spans="1:44" hidden="1" outlineLevel="1" x14ac:dyDescent="0.25">
      <c r="A537" s="52" t="s">
        <v>1142</v>
      </c>
      <c r="B537" s="20" t="str">
        <f>IFERROR(VLOOKUP(LEFT($A537,6),Data!$A:$F,2,FALSE),"")</f>
        <v>БЕ Северо-Запад</v>
      </c>
      <c r="C537" s="4" t="str">
        <f>IFERROR(VLOOKUP(LEFT($A537,6),Data!$A:$F,4,FALSE),"")</f>
        <v>Первая Помощь</v>
      </c>
      <c r="D537" s="4" t="str">
        <f>IFERROR(VLOOKUP(LEFT($A537,6),Data!$A:$F,5,FALSE),"")</f>
        <v>ТЦ</v>
      </c>
      <c r="E537" s="4" t="str">
        <f>IFERROR(VLOOKUP(LEFT($A537,6),Data!$A:$F,8,FALSE),"")</f>
        <v/>
      </c>
      <c r="F537" s="4" t="str">
        <f>IFERROR(VLOOKUP(LEFT($A537,6),Data!$A:$F,7,FALSE),"")</f>
        <v/>
      </c>
      <c r="G537" s="4" t="str">
        <f>IFERROR(VLOOKUP(LEFT($A537,6),Data!$A:$F,6,FALSE),"")</f>
        <v>ЗФТ</v>
      </c>
      <c r="H537" s="4" t="str">
        <f>IFERROR(VLOOKUP(LEFT($A537,6),Data!$A:$F,9,FALSE),"")</f>
        <v/>
      </c>
      <c r="I537" s="21" t="str">
        <f>IFERROR(VLOOKUP(LEFT($A537,6),Data!$A:$F,10,FALSE),"")</f>
        <v/>
      </c>
      <c r="J537" s="6" t="str">
        <f>IFERROR(VLOOKUP(LEFT($A537,6),Data!$A:$F,13,FALSE),"")</f>
        <v/>
      </c>
      <c r="K537" s="21" t="str">
        <f>IFERROR(VLOOKUP(LEFT($A537,6),Data!$A:$F,14,FALSE),"")</f>
        <v/>
      </c>
      <c r="L537" s="6">
        <v>1</v>
      </c>
      <c r="M537" s="4">
        <v>19401362.84</v>
      </c>
      <c r="N537" s="4">
        <v>57464</v>
      </c>
      <c r="O537" s="4">
        <f t="shared" si="8"/>
        <v>337.62638939161911</v>
      </c>
      <c r="P537" s="56">
        <v>19.5</v>
      </c>
      <c r="Q537" s="27">
        <v>0.44197377339925598</v>
      </c>
      <c r="R537" s="28">
        <v>0.34100921928490507</v>
      </c>
      <c r="S537" s="29">
        <v>0.21701700731583881</v>
      </c>
      <c r="T537" s="8">
        <v>9.3107783999999999E-2</v>
      </c>
      <c r="U537" s="9">
        <v>1.593845E-2</v>
      </c>
      <c r="V537" s="9">
        <v>3.3231490000000001E-3</v>
      </c>
      <c r="W537" s="9">
        <v>9.9595650000000001E-3</v>
      </c>
      <c r="X537" s="9">
        <v>1.6490425999999999E-2</v>
      </c>
      <c r="Y537" s="9">
        <v>4.3667668E-2</v>
      </c>
      <c r="Z537" s="9">
        <v>1.5296292E-2</v>
      </c>
      <c r="AA537" s="9">
        <v>3.4318578000000002E-2</v>
      </c>
      <c r="AB537" s="9">
        <v>2.3493264999999999E-2</v>
      </c>
      <c r="AC537" s="9">
        <v>4.2783269999999998E-2</v>
      </c>
      <c r="AD537" s="9">
        <v>0.124108251</v>
      </c>
      <c r="AE537" s="9">
        <v>5.4001111999999997E-2</v>
      </c>
      <c r="AF537" s="9">
        <v>6.8133440000000003E-2</v>
      </c>
      <c r="AG537" s="9">
        <v>2.6286800999999999E-2</v>
      </c>
      <c r="AH537" s="9">
        <v>1.7164708000000001E-2</v>
      </c>
      <c r="AI537" s="9">
        <v>0.19381425399999999</v>
      </c>
      <c r="AJ537" s="9">
        <v>5.4138579999999997E-3</v>
      </c>
      <c r="AK537" s="9">
        <v>9.1445288999999999E-2</v>
      </c>
      <c r="AL537" s="9">
        <v>2.6205320000000001E-3</v>
      </c>
      <c r="AM537" s="9">
        <v>4.4548653000000001E-2</v>
      </c>
      <c r="AN537" s="9">
        <v>3.1167830000000001E-3</v>
      </c>
      <c r="AO537" s="9">
        <v>8.3456959999999997E-3</v>
      </c>
      <c r="AP537" s="9">
        <v>8.6260820000000002E-3</v>
      </c>
      <c r="AQ537" s="9">
        <v>3.4393373999999997E-2</v>
      </c>
      <c r="AR537" s="10">
        <v>1.9602722999999999E-2</v>
      </c>
    </row>
    <row r="538" spans="1:44" hidden="1" outlineLevel="1" x14ac:dyDescent="0.25">
      <c r="A538" s="52" t="s">
        <v>1170</v>
      </c>
      <c r="B538" s="20" t="str">
        <f>IFERROR(VLOOKUP(LEFT($A538,6),Data!$A:$F,2,FALSE),"")</f>
        <v>БЕ Сибирь</v>
      </c>
      <c r="C538" s="4" t="str">
        <f>IFERROR(VLOOKUP(LEFT($A538,6),Data!$A:$F,4,FALSE),"")</f>
        <v>Доктор Столетов</v>
      </c>
      <c r="D538" s="4" t="str">
        <f>IFERROR(VLOOKUP(LEFT($A538,6),Data!$A:$F,5,FALSE),"")</f>
        <v>ТЦ</v>
      </c>
      <c r="E538" s="4" t="str">
        <f>IFERROR(VLOOKUP(LEFT($A538,6),Data!$A:$F,8,FALSE),"")</f>
        <v/>
      </c>
      <c r="F538" s="4" t="str">
        <f>IFERROR(VLOOKUP(LEFT($A538,6),Data!$A:$F,7,FALSE),"")</f>
        <v/>
      </c>
      <c r="G538" s="4" t="str">
        <f>IFERROR(VLOOKUP(LEFT($A538,6),Data!$A:$F,6,FALSE),"")</f>
        <v>ЗФТ</v>
      </c>
      <c r="H538" s="4" t="str">
        <f>IFERROR(VLOOKUP(LEFT($A538,6),Data!$A:$F,9,FALSE),"")</f>
        <v/>
      </c>
      <c r="I538" s="21" t="str">
        <f>IFERROR(VLOOKUP(LEFT($A538,6),Data!$A:$F,10,FALSE),"")</f>
        <v/>
      </c>
      <c r="J538" s="6" t="str">
        <f>IFERROR(VLOOKUP(LEFT($A538,6),Data!$A:$F,13,FALSE),"")</f>
        <v/>
      </c>
      <c r="K538" s="21" t="str">
        <f>IFERROR(VLOOKUP(LEFT($A538,6),Data!$A:$F,14,FALSE),"")</f>
        <v/>
      </c>
      <c r="L538" s="6">
        <v>1</v>
      </c>
      <c r="M538" s="4">
        <v>16240962.27</v>
      </c>
      <c r="N538" s="4">
        <v>47633</v>
      </c>
      <c r="O538" s="4">
        <f t="shared" si="8"/>
        <v>340.96030630025399</v>
      </c>
      <c r="P538" s="56">
        <v>40</v>
      </c>
      <c r="Q538" s="27">
        <v>0.43960350902142142</v>
      </c>
      <c r="R538" s="28">
        <v>0.3674322613935968</v>
      </c>
      <c r="S538" s="29">
        <v>0.19296422958498169</v>
      </c>
      <c r="T538" s="8">
        <v>5.5352226999999997E-2</v>
      </c>
      <c r="U538" s="9">
        <v>1.0733695E-2</v>
      </c>
      <c r="V538" s="9">
        <v>5.7719349999999997E-3</v>
      </c>
      <c r="W538" s="9">
        <v>5.601249E-3</v>
      </c>
      <c r="X538" s="9">
        <v>1.7529722000000001E-2</v>
      </c>
      <c r="Y538" s="9">
        <v>3.3660921000000003E-2</v>
      </c>
      <c r="Z538" s="9">
        <v>1.1999467E-2</v>
      </c>
      <c r="AA538" s="9">
        <v>2.9088361E-2</v>
      </c>
      <c r="AB538" s="9">
        <v>2.8259560999999999E-2</v>
      </c>
      <c r="AC538" s="9">
        <v>4.9699919000000002E-2</v>
      </c>
      <c r="AD538" s="9">
        <v>0.12570938700000001</v>
      </c>
      <c r="AE538" s="9">
        <v>6.5560019999999997E-2</v>
      </c>
      <c r="AF538" s="9">
        <v>4.850811E-2</v>
      </c>
      <c r="AG538" s="9">
        <v>2.1642152000000001E-2</v>
      </c>
      <c r="AH538" s="9">
        <v>1.5949102999999999E-2</v>
      </c>
      <c r="AI538" s="9">
        <v>0.27034091599999999</v>
      </c>
      <c r="AJ538" s="9">
        <v>5.79248E-3</v>
      </c>
      <c r="AK538" s="9">
        <v>8.6640929000000005E-2</v>
      </c>
      <c r="AL538" s="9">
        <v>4.9134199999999997E-4</v>
      </c>
      <c r="AM538" s="9">
        <v>4.1406418E-2</v>
      </c>
      <c r="AN538" s="9">
        <v>3.2824320000000001E-3</v>
      </c>
      <c r="AO538" s="9">
        <v>6.1231910000000001E-3</v>
      </c>
      <c r="AP538" s="9">
        <v>2.5728579000000001E-2</v>
      </c>
      <c r="AQ538" s="9">
        <v>2.9311594999999999E-2</v>
      </c>
      <c r="AR538" s="10">
        <v>5.8162889999999997E-3</v>
      </c>
    </row>
    <row r="539" spans="1:44" hidden="1" outlineLevel="1" x14ac:dyDescent="0.25">
      <c r="A539" s="52" t="s">
        <v>1188</v>
      </c>
      <c r="B539" s="20" t="str">
        <f>IFERROR(VLOOKUP(LEFT($A539,6),Data!$A:$F,2,FALSE),"")</f>
        <v>БЕ Сибирь</v>
      </c>
      <c r="C539" s="4" t="str">
        <f>IFERROR(VLOOKUP(LEFT($A539,6),Data!$A:$F,4,FALSE),"")</f>
        <v>Аптека.ру</v>
      </c>
      <c r="D539" s="4" t="str">
        <f>IFERROR(VLOOKUP(LEFT($A539,6),Data!$A:$F,5,FALSE),"")</f>
        <v>Стрит</v>
      </c>
      <c r="E539" s="4" t="str">
        <f>IFERROR(VLOOKUP(LEFT($A539,6),Data!$A:$F,8,FALSE),"")</f>
        <v/>
      </c>
      <c r="F539" s="4" t="str">
        <f>IFERROR(VLOOKUP(LEFT($A539,6),Data!$A:$F,7,FALSE),"")</f>
        <v/>
      </c>
      <c r="G539" s="4" t="str">
        <f>IFERROR(VLOOKUP(LEFT($A539,6),Data!$A:$F,6,FALSE),"")</f>
        <v>ЗФТ</v>
      </c>
      <c r="H539" s="4" t="str">
        <f>IFERROR(VLOOKUP(LEFT($A539,6),Data!$A:$F,9,FALSE),"")</f>
        <v/>
      </c>
      <c r="I539" s="21" t="str">
        <f>IFERROR(VLOOKUP(LEFT($A539,6),Data!$A:$F,10,FALSE),"")</f>
        <v/>
      </c>
      <c r="J539" s="6" t="str">
        <f>IFERROR(VLOOKUP(LEFT($A539,6),Data!$A:$F,13,FALSE),"")</f>
        <v/>
      </c>
      <c r="K539" s="21" t="str">
        <f>IFERROR(VLOOKUP(LEFT($A539,6),Data!$A:$F,14,FALSE),"")</f>
        <v/>
      </c>
      <c r="L539" s="6">
        <v>1</v>
      </c>
      <c r="M539" s="4">
        <v>8136226.25</v>
      </c>
      <c r="N539" s="4">
        <v>30424</v>
      </c>
      <c r="O539" s="4">
        <f t="shared" si="8"/>
        <v>267.42789409676573</v>
      </c>
      <c r="P539" s="56">
        <v>16.3</v>
      </c>
      <c r="Q539" s="27">
        <v>0.44681192841474249</v>
      </c>
      <c r="R539" s="28">
        <v>0.36038905766674068</v>
      </c>
      <c r="S539" s="29">
        <v>0.19279901391851689</v>
      </c>
      <c r="T539" s="8">
        <v>7.0392566000000004E-2</v>
      </c>
      <c r="U539" s="9">
        <v>6.6216219999999998E-3</v>
      </c>
      <c r="V539" s="9">
        <v>7.9240739999999997E-3</v>
      </c>
      <c r="W539" s="9">
        <v>3.390676E-3</v>
      </c>
      <c r="X539" s="9">
        <v>2.3750384999999999E-2</v>
      </c>
      <c r="Y539" s="9">
        <v>3.9728856E-2</v>
      </c>
      <c r="Z539" s="9">
        <v>1.4628873000000001E-2</v>
      </c>
      <c r="AA539" s="9">
        <v>2.8662871999999999E-2</v>
      </c>
      <c r="AB539" s="9">
        <v>5.5001335999999998E-2</v>
      </c>
      <c r="AC539" s="9">
        <v>5.1810041000000001E-2</v>
      </c>
      <c r="AD539" s="9">
        <v>0.117751356</v>
      </c>
      <c r="AE539" s="9">
        <v>5.2154811000000002E-2</v>
      </c>
      <c r="AF539" s="9">
        <v>8.3286263999999999E-2</v>
      </c>
      <c r="AG539" s="9">
        <v>2.1163814E-2</v>
      </c>
      <c r="AH539" s="9">
        <v>1.7838033999999999E-2</v>
      </c>
      <c r="AI539" s="9">
        <v>0.20340929199999999</v>
      </c>
      <c r="AJ539" s="9">
        <v>6.629678E-3</v>
      </c>
      <c r="AK539" s="9">
        <v>7.9837745000000002E-2</v>
      </c>
      <c r="AL539" s="9">
        <v>3.6899699999999998E-4</v>
      </c>
      <c r="AM539" s="9">
        <v>4.5568797000000001E-2</v>
      </c>
      <c r="AN539" s="9">
        <v>2.2795519999999998E-3</v>
      </c>
      <c r="AO539" s="9">
        <v>1.1233697000000001E-2</v>
      </c>
      <c r="AP539" s="9">
        <v>7.7524109999999999E-3</v>
      </c>
      <c r="AQ539" s="9">
        <v>4.1574988E-2</v>
      </c>
      <c r="AR539" s="10">
        <v>7.2392610000000003E-3</v>
      </c>
    </row>
    <row r="540" spans="1:44" hidden="1" outlineLevel="1" x14ac:dyDescent="0.25">
      <c r="A540" s="52" t="s">
        <v>1242</v>
      </c>
      <c r="B540" s="20" t="str">
        <f>IFERROR(VLOOKUP(LEFT($A540,6),Data!$A:$F,2,FALSE),"")</f>
        <v>БЕ Сибирь</v>
      </c>
      <c r="C540" s="4" t="str">
        <f>IFERROR(VLOOKUP(LEFT($A540,6),Data!$A:$F,4,FALSE),"")</f>
        <v>Озерки</v>
      </c>
      <c r="D540" s="4" t="str">
        <f>IFERROR(VLOOKUP(LEFT($A540,6),Data!$A:$F,5,FALSE),"")</f>
        <v>Стрит</v>
      </c>
      <c r="E540" s="4" t="str">
        <f>IFERROR(VLOOKUP(LEFT($A540,6),Data!$A:$F,8,FALSE),"")</f>
        <v/>
      </c>
      <c r="F540" s="4" t="str">
        <f>IFERROR(VLOOKUP(LEFT($A540,6),Data!$A:$F,7,FALSE),"")</f>
        <v/>
      </c>
      <c r="G540" s="4" t="str">
        <f>IFERROR(VLOOKUP(LEFT($A540,6),Data!$A:$F,6,FALSE),"")</f>
        <v>ОФТ</v>
      </c>
      <c r="H540" s="4" t="str">
        <f>IFERROR(VLOOKUP(LEFT($A540,6),Data!$A:$F,9,FALSE),"")</f>
        <v/>
      </c>
      <c r="I540" s="21" t="str">
        <f>IFERROR(VLOOKUP(LEFT($A540,6),Data!$A:$F,10,FALSE),"")</f>
        <v/>
      </c>
      <c r="J540" s="6" t="str">
        <f>IFERROR(VLOOKUP(LEFT($A540,6),Data!$A:$F,13,FALSE),"")</f>
        <v/>
      </c>
      <c r="K540" s="21" t="str">
        <f>IFERROR(VLOOKUP(LEFT($A540,6),Data!$A:$F,14,FALSE),"")</f>
        <v/>
      </c>
      <c r="L540" s="6">
        <v>1</v>
      </c>
      <c r="M540" s="4">
        <v>16640852.09</v>
      </c>
      <c r="N540" s="4">
        <v>55421</v>
      </c>
      <c r="O540" s="4">
        <f t="shared" si="8"/>
        <v>300.26257357319429</v>
      </c>
      <c r="P540" s="56">
        <v>29.5</v>
      </c>
      <c r="Q540" s="27">
        <v>0.43434427754472371</v>
      </c>
      <c r="R540" s="28">
        <v>0.3608179181708831</v>
      </c>
      <c r="S540" s="29">
        <v>0.20483780428439319</v>
      </c>
      <c r="T540" s="8">
        <v>6.9114977999999994E-2</v>
      </c>
      <c r="U540" s="9">
        <v>1.1405261999999999E-2</v>
      </c>
      <c r="V540" s="9">
        <v>8.2132590000000005E-3</v>
      </c>
      <c r="W540" s="9">
        <v>1.1498638E-2</v>
      </c>
      <c r="X540" s="9">
        <v>2.2526119000000001E-2</v>
      </c>
      <c r="Y540" s="9">
        <v>3.5826391999999999E-2</v>
      </c>
      <c r="Z540" s="9">
        <v>9.8046120000000007E-3</v>
      </c>
      <c r="AA540" s="9">
        <v>2.8008964000000001E-2</v>
      </c>
      <c r="AB540" s="9">
        <v>3.9161578000000002E-2</v>
      </c>
      <c r="AC540" s="9">
        <v>4.4243272E-2</v>
      </c>
      <c r="AD540" s="9">
        <v>0.10920442499999999</v>
      </c>
      <c r="AE540" s="9">
        <v>4.9912479000000003E-2</v>
      </c>
      <c r="AF540" s="9">
        <v>4.9636845999999998E-2</v>
      </c>
      <c r="AG540" s="9">
        <v>2.5693613000000001E-2</v>
      </c>
      <c r="AH540" s="9">
        <v>1.7536438000000001E-2</v>
      </c>
      <c r="AI540" s="9">
        <v>0.222482821</v>
      </c>
      <c r="AJ540" s="9">
        <v>4.5474240000000004E-3</v>
      </c>
      <c r="AK540" s="9">
        <v>8.8695265999999995E-2</v>
      </c>
      <c r="AL540" s="9">
        <v>1.6289730999999998E-2</v>
      </c>
      <c r="AM540" s="9">
        <v>5.5840915999999997E-2</v>
      </c>
      <c r="AN540" s="9">
        <v>5.5382110000000003E-3</v>
      </c>
      <c r="AO540" s="9">
        <v>9.8668109999999996E-3</v>
      </c>
      <c r="AP540" s="9">
        <v>1.9585483000000001E-2</v>
      </c>
      <c r="AQ540" s="9">
        <v>3.7148315000000001E-2</v>
      </c>
      <c r="AR540" s="10">
        <v>8.2181470000000003E-3</v>
      </c>
    </row>
    <row r="541" spans="1:44" hidden="1" outlineLevel="1" x14ac:dyDescent="0.25">
      <c r="A541" s="52" t="s">
        <v>1270</v>
      </c>
      <c r="B541" s="20" t="str">
        <f>IFERROR(VLOOKUP(LEFT($A541,6),Data!$A:$F,2,FALSE),"")</f>
        <v>БЕ Сибирь</v>
      </c>
      <c r="C541" s="4" t="str">
        <f>IFERROR(VLOOKUP(LEFT($A541,6),Data!$A:$F,4,FALSE),"")</f>
        <v>Доктор Столетов</v>
      </c>
      <c r="D541" s="4" t="str">
        <f>IFERROR(VLOOKUP(LEFT($A541,6),Data!$A:$F,5,FALSE),"")</f>
        <v>UN</v>
      </c>
      <c r="E541" s="4" t="str">
        <f>IFERROR(VLOOKUP(LEFT($A541,6),Data!$A:$F,8,FALSE),"")</f>
        <v/>
      </c>
      <c r="F541" s="4" t="str">
        <f>IFERROR(VLOOKUP(LEFT($A541,6),Data!$A:$F,7,FALSE),"")</f>
        <v/>
      </c>
      <c r="G541" s="4" t="str">
        <f>IFERROR(VLOOKUP(LEFT($A541,6),Data!$A:$F,6,FALSE),"")</f>
        <v>ОФТ</v>
      </c>
      <c r="H541" s="4" t="str">
        <f>IFERROR(VLOOKUP(LEFT($A541,6),Data!$A:$F,9,FALSE),"")</f>
        <v/>
      </c>
      <c r="I541" s="21" t="str">
        <f>IFERROR(VLOOKUP(LEFT($A541,6),Data!$A:$F,10,FALSE),"")</f>
        <v/>
      </c>
      <c r="J541" s="6" t="str">
        <f>IFERROR(VLOOKUP(LEFT($A541,6),Data!$A:$F,13,FALSE),"")</f>
        <v/>
      </c>
      <c r="K541" s="21" t="str">
        <f>IFERROR(VLOOKUP(LEFT($A541,6),Data!$A:$F,14,FALSE),"")</f>
        <v/>
      </c>
      <c r="L541" s="6">
        <v>1</v>
      </c>
      <c r="M541" s="4">
        <v>16064896.369999999</v>
      </c>
      <c r="N541" s="4">
        <v>46669</v>
      </c>
      <c r="O541" s="4">
        <f t="shared" si="8"/>
        <v>344.23056782875142</v>
      </c>
      <c r="P541" s="56">
        <v>20.3</v>
      </c>
      <c r="Q541" s="27">
        <v>0.49947675932539709</v>
      </c>
      <c r="R541" s="28">
        <v>0.34040907948242632</v>
      </c>
      <c r="S541" s="29">
        <v>0.1601141611921765</v>
      </c>
      <c r="T541" s="8">
        <v>5.4459286000000003E-2</v>
      </c>
      <c r="U541" s="9">
        <v>1.1408553E-2</v>
      </c>
      <c r="V541" s="9">
        <v>5.7860519999999999E-3</v>
      </c>
      <c r="W541" s="9">
        <v>6.1343049999999996E-3</v>
      </c>
      <c r="X541" s="9">
        <v>1.5675285000000001E-2</v>
      </c>
      <c r="Y541" s="9">
        <v>2.5830381999999999E-2</v>
      </c>
      <c r="Z541" s="9">
        <v>9.2940200000000001E-3</v>
      </c>
      <c r="AA541" s="9">
        <v>4.5056201999999997E-2</v>
      </c>
      <c r="AB541" s="9">
        <v>4.5465760000000001E-2</v>
      </c>
      <c r="AC541" s="9">
        <v>4.7306544999999998E-2</v>
      </c>
      <c r="AD541" s="9">
        <v>0.11508913</v>
      </c>
      <c r="AE541" s="9">
        <v>4.1997125000000003E-2</v>
      </c>
      <c r="AF541" s="9">
        <v>4.6662285999999997E-2</v>
      </c>
      <c r="AG541" s="9">
        <v>1.8737576999999998E-2</v>
      </c>
      <c r="AH541" s="9">
        <v>1.4302054999999999E-2</v>
      </c>
      <c r="AI541" s="9">
        <v>0.18998783899999999</v>
      </c>
      <c r="AJ541" s="9">
        <v>8.7840539999999995E-3</v>
      </c>
      <c r="AK541" s="9">
        <v>0.12238858900000001</v>
      </c>
      <c r="AL541" s="9">
        <v>3.2719060000000001E-2</v>
      </c>
      <c r="AM541" s="9">
        <v>7.1739176000000002E-2</v>
      </c>
      <c r="AN541" s="9">
        <v>2.790243E-3</v>
      </c>
      <c r="AO541" s="9">
        <v>7.6383379999999997E-3</v>
      </c>
      <c r="AP541" s="9">
        <v>1.8238152000000001E-2</v>
      </c>
      <c r="AQ541" s="9">
        <v>3.1401816999999999E-2</v>
      </c>
      <c r="AR541" s="10">
        <v>1.1108170000000001E-2</v>
      </c>
    </row>
    <row r="542" spans="1:44" hidden="1" outlineLevel="1" x14ac:dyDescent="0.25">
      <c r="A542" s="52" t="s">
        <v>1272</v>
      </c>
      <c r="B542" s="20" t="str">
        <f>IFERROR(VLOOKUP(LEFT($A542,6),Data!$A:$F,2,FALSE),"")</f>
        <v>БЕ Сибирь</v>
      </c>
      <c r="C542" s="4" t="str">
        <f>IFERROR(VLOOKUP(LEFT($A542,6),Data!$A:$F,4,FALSE),"")</f>
        <v>Озерки</v>
      </c>
      <c r="D542" s="4" t="str">
        <f>IFERROR(VLOOKUP(LEFT($A542,6),Data!$A:$F,5,FALSE),"")</f>
        <v>ТЦ</v>
      </c>
      <c r="E542" s="4" t="str">
        <f>IFERROR(VLOOKUP(LEFT($A542,6),Data!$A:$F,8,FALSE),"")</f>
        <v/>
      </c>
      <c r="F542" s="4" t="str">
        <f>IFERROR(VLOOKUP(LEFT($A542,6),Data!$A:$F,7,FALSE),"")</f>
        <v/>
      </c>
      <c r="G542" s="4" t="str">
        <f>IFERROR(VLOOKUP(LEFT($A542,6),Data!$A:$F,6,FALSE),"")</f>
        <v>ЗФТ</v>
      </c>
      <c r="H542" s="4" t="str">
        <f>IFERROR(VLOOKUP(LEFT($A542,6),Data!$A:$F,9,FALSE),"")</f>
        <v/>
      </c>
      <c r="I542" s="21" t="str">
        <f>IFERROR(VLOOKUP(LEFT($A542,6),Data!$A:$F,10,FALSE),"")</f>
        <v/>
      </c>
      <c r="J542" s="6" t="str">
        <f>IFERROR(VLOOKUP(LEFT($A542,6),Data!$A:$F,13,FALSE),"")</f>
        <v/>
      </c>
      <c r="K542" s="21" t="str">
        <f>IFERROR(VLOOKUP(LEFT($A542,6),Data!$A:$F,14,FALSE),"")</f>
        <v/>
      </c>
      <c r="L542" s="6">
        <v>1</v>
      </c>
      <c r="M542" s="4">
        <v>13683221.58</v>
      </c>
      <c r="N542" s="4">
        <v>54092</v>
      </c>
      <c r="O542" s="4">
        <f t="shared" si="8"/>
        <v>252.96201989203578</v>
      </c>
      <c r="P542" s="56">
        <v>14</v>
      </c>
      <c r="Q542" s="27">
        <v>0.3864794882314766</v>
      </c>
      <c r="R542" s="28">
        <v>0.40194471727924891</v>
      </c>
      <c r="S542" s="29">
        <v>0.21157579448927449</v>
      </c>
      <c r="T542" s="8">
        <v>4.7360119999999999E-2</v>
      </c>
      <c r="U542" s="9">
        <v>7.3377329999999999E-3</v>
      </c>
      <c r="V542" s="9">
        <v>6.9219160000000002E-3</v>
      </c>
      <c r="W542" s="9">
        <v>6.5003309999999998E-3</v>
      </c>
      <c r="X542" s="9">
        <v>2.3736923E-2</v>
      </c>
      <c r="Y542" s="9">
        <v>3.0606832E-2</v>
      </c>
      <c r="Z542" s="9">
        <v>1.1887346E-2</v>
      </c>
      <c r="AA542" s="9">
        <v>2.9558145000000001E-2</v>
      </c>
      <c r="AB542" s="9">
        <v>4.0844358999999997E-2</v>
      </c>
      <c r="AC542" s="9">
        <v>4.2979845000000003E-2</v>
      </c>
      <c r="AD542" s="9">
        <v>0.116032303</v>
      </c>
      <c r="AE542" s="9">
        <v>6.7654732999999995E-2</v>
      </c>
      <c r="AF542" s="9">
        <v>5.8480482E-2</v>
      </c>
      <c r="AG542" s="9">
        <v>3.4903195999999997E-2</v>
      </c>
      <c r="AH542" s="9">
        <v>1.8050855000000001E-2</v>
      </c>
      <c r="AI542" s="9">
        <v>0.26483611000000001</v>
      </c>
      <c r="AJ542" s="9">
        <v>5.5980420000000001E-3</v>
      </c>
      <c r="AK542" s="9">
        <v>7.1529349000000006E-2</v>
      </c>
      <c r="AL542" s="9">
        <v>5.7099500000000003E-4</v>
      </c>
      <c r="AM542" s="9">
        <v>4.781854E-2</v>
      </c>
      <c r="AN542" s="9">
        <v>2.583798E-3</v>
      </c>
      <c r="AO542" s="9">
        <v>5.1079580000000001E-3</v>
      </c>
      <c r="AP542" s="9">
        <v>1.3956761E-2</v>
      </c>
      <c r="AQ542" s="9">
        <v>4.2179187999999999E-2</v>
      </c>
      <c r="AR542" s="10">
        <v>2.9641419999999999E-3</v>
      </c>
    </row>
    <row r="543" spans="1:44" hidden="1" outlineLevel="1" x14ac:dyDescent="0.25">
      <c r="A543" s="52" t="s">
        <v>1302</v>
      </c>
      <c r="B543" s="20" t="str">
        <f>IFERROR(VLOOKUP(LEFT($A543,6),Data!$A:$F,2,FALSE),"")</f>
        <v>БЕ Сибирь</v>
      </c>
      <c r="C543" s="4" t="str">
        <f>IFERROR(VLOOKUP(LEFT($A543,6),Data!$A:$F,4,FALSE),"")</f>
        <v>Аптека.ру</v>
      </c>
      <c r="D543" s="4" t="str">
        <f>IFERROR(VLOOKUP(LEFT($A543,6),Data!$A:$F,5,FALSE),"")</f>
        <v>Стрит</v>
      </c>
      <c r="E543" s="4" t="str">
        <f>IFERROR(VLOOKUP(LEFT($A543,6),Data!$A:$F,8,FALSE),"")</f>
        <v/>
      </c>
      <c r="F543" s="4" t="str">
        <f>IFERROR(VLOOKUP(LEFT($A543,6),Data!$A:$F,7,FALSE),"")</f>
        <v/>
      </c>
      <c r="G543" s="4" t="str">
        <f>IFERROR(VLOOKUP(LEFT($A543,6),Data!$A:$F,6,FALSE),"")</f>
        <v>ЗФТ</v>
      </c>
      <c r="H543" s="4" t="str">
        <f>IFERROR(VLOOKUP(LEFT($A543,6),Data!$A:$F,9,FALSE),"")</f>
        <v/>
      </c>
      <c r="I543" s="21" t="str">
        <f>IFERROR(VLOOKUP(LEFT($A543,6),Data!$A:$F,10,FALSE),"")</f>
        <v/>
      </c>
      <c r="J543" s="6" t="str">
        <f>IFERROR(VLOOKUP(LEFT($A543,6),Data!$A:$F,13,FALSE),"")</f>
        <v/>
      </c>
      <c r="K543" s="21" t="str">
        <f>IFERROR(VLOOKUP(LEFT($A543,6),Data!$A:$F,14,FALSE),"")</f>
        <v/>
      </c>
      <c r="L543" s="6">
        <v>1</v>
      </c>
      <c r="M543" s="4">
        <v>15845251.310000001</v>
      </c>
      <c r="N543" s="4">
        <v>47686</v>
      </c>
      <c r="O543" s="4">
        <f t="shared" si="8"/>
        <v>332.28308748899047</v>
      </c>
      <c r="P543" s="56">
        <v>35</v>
      </c>
      <c r="Q543" s="27">
        <v>0.41950870961038628</v>
      </c>
      <c r="R543" s="28">
        <v>0.38160249722438039</v>
      </c>
      <c r="S543" s="29">
        <v>0.1988887931652332</v>
      </c>
      <c r="T543" s="8">
        <v>7.3341728999999994E-2</v>
      </c>
      <c r="U543" s="9">
        <v>6.6285479999999997E-3</v>
      </c>
      <c r="V543" s="9">
        <v>5.1749029999999998E-3</v>
      </c>
      <c r="W543" s="9">
        <v>4.5066489999999997E-3</v>
      </c>
      <c r="X543" s="9">
        <v>3.0009696999999998E-2</v>
      </c>
      <c r="Y543" s="9">
        <v>3.9442814E-2</v>
      </c>
      <c r="Z543" s="9">
        <v>1.2804687E-2</v>
      </c>
      <c r="AA543" s="9">
        <v>3.3667347E-2</v>
      </c>
      <c r="AB543" s="9">
        <v>1.9522747999999999E-2</v>
      </c>
      <c r="AC543" s="9">
        <v>3.9384153999999998E-2</v>
      </c>
      <c r="AD543" s="9">
        <v>0.12393393</v>
      </c>
      <c r="AE543" s="9">
        <v>7.9327375000000006E-2</v>
      </c>
      <c r="AF543" s="9">
        <v>5.8111678999999999E-2</v>
      </c>
      <c r="AG543" s="9">
        <v>2.0457408E-2</v>
      </c>
      <c r="AH543" s="9">
        <v>1.4914686999999999E-2</v>
      </c>
      <c r="AI543" s="9">
        <v>0.28438056099999998</v>
      </c>
      <c r="AJ543" s="9">
        <v>1.1278036E-2</v>
      </c>
      <c r="AK543" s="9">
        <v>5.1295253999999998E-2</v>
      </c>
      <c r="AL543" s="9">
        <v>1.6275299999999999E-4</v>
      </c>
      <c r="AM543" s="9">
        <v>3.8196007999999997E-2</v>
      </c>
      <c r="AN543" s="9">
        <v>2.866796E-3</v>
      </c>
      <c r="AO543" s="9">
        <v>2.4013799999999998E-3</v>
      </c>
      <c r="AP543" s="9">
        <v>1.3515331E-2</v>
      </c>
      <c r="AQ543" s="9">
        <v>3.3529337999999999E-2</v>
      </c>
      <c r="AR543" s="10">
        <v>1.1461850000000001E-3</v>
      </c>
    </row>
    <row r="544" spans="1:44" hidden="1" outlineLevel="1" x14ac:dyDescent="0.25">
      <c r="A544" s="52" t="s">
        <v>1306</v>
      </c>
      <c r="B544" s="20" t="str">
        <f>IFERROR(VLOOKUP(LEFT($A544,6),Data!$A:$F,2,FALSE),"")</f>
        <v>БЕ Сибирь</v>
      </c>
      <c r="C544" s="4" t="str">
        <f>IFERROR(VLOOKUP(LEFT($A544,6),Data!$A:$F,4,FALSE),"")</f>
        <v>Аптека.ру</v>
      </c>
      <c r="D544" s="4" t="str">
        <f>IFERROR(VLOOKUP(LEFT($A544,6),Data!$A:$F,5,FALSE),"")</f>
        <v>ТЦ</v>
      </c>
      <c r="E544" s="4" t="str">
        <f>IFERROR(VLOOKUP(LEFT($A544,6),Data!$A:$F,8,FALSE),"")</f>
        <v/>
      </c>
      <c r="F544" s="4" t="str">
        <f>IFERROR(VLOOKUP(LEFT($A544,6),Data!$A:$F,7,FALSE),"")</f>
        <v/>
      </c>
      <c r="G544" s="4" t="str">
        <f>IFERROR(VLOOKUP(LEFT($A544,6),Data!$A:$F,6,FALSE),"")</f>
        <v>ЗФТ</v>
      </c>
      <c r="H544" s="4" t="str">
        <f>IFERROR(VLOOKUP(LEFT($A544,6),Data!$A:$F,9,FALSE),"")</f>
        <v/>
      </c>
      <c r="I544" s="21" t="str">
        <f>IFERROR(VLOOKUP(LEFT($A544,6),Data!$A:$F,10,FALSE),"")</f>
        <v/>
      </c>
      <c r="J544" s="6" t="str">
        <f>IFERROR(VLOOKUP(LEFT($A544,6),Data!$A:$F,13,FALSE),"")</f>
        <v/>
      </c>
      <c r="K544" s="21" t="str">
        <f>IFERROR(VLOOKUP(LEFT($A544,6),Data!$A:$F,14,FALSE),"")</f>
        <v/>
      </c>
      <c r="L544" s="6">
        <v>1</v>
      </c>
      <c r="M544" s="4">
        <v>23435092.280000001</v>
      </c>
      <c r="N544" s="4">
        <v>63886</v>
      </c>
      <c r="O544" s="4">
        <f t="shared" si="8"/>
        <v>366.82672698243749</v>
      </c>
      <c r="P544" s="56">
        <v>15</v>
      </c>
      <c r="Q544" s="27">
        <v>0.43186772137964191</v>
      </c>
      <c r="R544" s="28">
        <v>0.38081611083672628</v>
      </c>
      <c r="S544" s="29">
        <v>0.18731616778363169</v>
      </c>
      <c r="T544" s="8">
        <v>5.0985334E-2</v>
      </c>
      <c r="U544" s="9">
        <v>1.0976661E-2</v>
      </c>
      <c r="V544" s="9">
        <v>1.0301957E-2</v>
      </c>
      <c r="W544" s="9">
        <v>7.4132429999999999E-3</v>
      </c>
      <c r="X544" s="9">
        <v>2.7441436999999999E-2</v>
      </c>
      <c r="Y544" s="9">
        <v>3.6579001999999999E-2</v>
      </c>
      <c r="Z544" s="9">
        <v>1.4034836E-2</v>
      </c>
      <c r="AA544" s="9">
        <v>2.7023904000000001E-2</v>
      </c>
      <c r="AB544" s="9">
        <v>4.6539773E-2</v>
      </c>
      <c r="AC544" s="9">
        <v>4.3963146000000002E-2</v>
      </c>
      <c r="AD544" s="9">
        <v>0.12640304599999999</v>
      </c>
      <c r="AE544" s="9">
        <v>4.6099085999999997E-2</v>
      </c>
      <c r="AF544" s="9">
        <v>5.5935551E-2</v>
      </c>
      <c r="AG544" s="9">
        <v>1.8416386999999999E-2</v>
      </c>
      <c r="AH544" s="9">
        <v>1.6332296E-2</v>
      </c>
      <c r="AI544" s="9">
        <v>0.26728275200000001</v>
      </c>
      <c r="AJ544" s="9">
        <v>5.3887020000000004E-3</v>
      </c>
      <c r="AK544" s="9">
        <v>9.8474112000000003E-2</v>
      </c>
      <c r="AL544" s="9">
        <v>1.539973E-3</v>
      </c>
      <c r="AM544" s="9">
        <v>3.8408348000000002E-2</v>
      </c>
      <c r="AN544" s="9">
        <v>5.9052779999999999E-3</v>
      </c>
      <c r="AO544" s="9">
        <v>1.517345E-3</v>
      </c>
      <c r="AP544" s="9">
        <v>1.4461404000000001E-2</v>
      </c>
      <c r="AQ544" s="9">
        <v>2.5845619E-2</v>
      </c>
      <c r="AR544" s="10">
        <v>2.7308100000000002E-3</v>
      </c>
    </row>
    <row r="545" spans="1:44" hidden="1" outlineLevel="1" x14ac:dyDescent="0.25">
      <c r="A545" s="52" t="s">
        <v>1308</v>
      </c>
      <c r="B545" s="20" t="str">
        <f>IFERROR(VLOOKUP(LEFT($A545,6),Data!$A:$F,2,FALSE),"")</f>
        <v>БЕ Сибирь</v>
      </c>
      <c r="C545" s="4" t="str">
        <f>IFERROR(VLOOKUP(LEFT($A545,6),Data!$A:$F,4,FALSE),"")</f>
        <v>Аптека.ру</v>
      </c>
      <c r="D545" s="4" t="str">
        <f>IFERROR(VLOOKUP(LEFT($A545,6),Data!$A:$F,5,FALSE),"")</f>
        <v>ТЦ</v>
      </c>
      <c r="E545" s="4" t="str">
        <f>IFERROR(VLOOKUP(LEFT($A545,6),Data!$A:$F,8,FALSE),"")</f>
        <v/>
      </c>
      <c r="F545" s="4" t="str">
        <f>IFERROR(VLOOKUP(LEFT($A545,6),Data!$A:$F,7,FALSE),"")</f>
        <v/>
      </c>
      <c r="G545" s="4" t="str">
        <f>IFERROR(VLOOKUP(LEFT($A545,6),Data!$A:$F,6,FALSE),"")</f>
        <v>ЗФТ</v>
      </c>
      <c r="H545" s="4" t="str">
        <f>IFERROR(VLOOKUP(LEFT($A545,6),Data!$A:$F,9,FALSE),"")</f>
        <v/>
      </c>
      <c r="I545" s="21" t="str">
        <f>IFERROR(VLOOKUP(LEFT($A545,6),Data!$A:$F,10,FALSE),"")</f>
        <v/>
      </c>
      <c r="J545" s="6" t="str">
        <f>IFERROR(VLOOKUP(LEFT($A545,6),Data!$A:$F,13,FALSE),"")</f>
        <v/>
      </c>
      <c r="K545" s="21" t="str">
        <f>IFERROR(VLOOKUP(LEFT($A545,6),Data!$A:$F,14,FALSE),"")</f>
        <v/>
      </c>
      <c r="L545" s="6">
        <v>1</v>
      </c>
      <c r="M545" s="4">
        <v>12257656.720000001</v>
      </c>
      <c r="N545" s="4">
        <v>36702</v>
      </c>
      <c r="O545" s="4">
        <f t="shared" si="8"/>
        <v>333.97789548253502</v>
      </c>
      <c r="P545" s="56">
        <v>8</v>
      </c>
      <c r="Q545" s="27">
        <v>0.39133533768623158</v>
      </c>
      <c r="R545" s="28">
        <v>0.40286173816622778</v>
      </c>
      <c r="S545" s="29">
        <v>0.20580292414754059</v>
      </c>
      <c r="T545" s="8">
        <v>7.4731249999999999E-2</v>
      </c>
      <c r="U545" s="9">
        <v>9.5114659999999997E-3</v>
      </c>
      <c r="V545" s="9">
        <v>8.4582319999999996E-3</v>
      </c>
      <c r="W545" s="9">
        <v>5.8984579999999997E-3</v>
      </c>
      <c r="X545" s="9">
        <v>2.8465939999999999E-2</v>
      </c>
      <c r="Y545" s="9">
        <v>4.4045263000000001E-2</v>
      </c>
      <c r="Z545" s="9">
        <v>1.6826635999999999E-2</v>
      </c>
      <c r="AA545" s="9">
        <v>3.9389892000000003E-2</v>
      </c>
      <c r="AB545" s="9">
        <v>3.6816689E-2</v>
      </c>
      <c r="AC545" s="9">
        <v>5.1230401000000002E-2</v>
      </c>
      <c r="AD545" s="9">
        <v>0.12226967399999999</v>
      </c>
      <c r="AE545" s="9">
        <v>6.4634839999999999E-2</v>
      </c>
      <c r="AF545" s="9">
        <v>5.7556626999999999E-2</v>
      </c>
      <c r="AG545" s="9">
        <v>2.2332027000000001E-2</v>
      </c>
      <c r="AH545" s="9">
        <v>1.6512084E-2</v>
      </c>
      <c r="AI545" s="9">
        <v>0.21689754999999999</v>
      </c>
      <c r="AJ545" s="9">
        <v>5.1029949999999999E-3</v>
      </c>
      <c r="AK545" s="9">
        <v>7.4607887999999997E-2</v>
      </c>
      <c r="AL545" s="9">
        <v>9.9426700000000007E-4</v>
      </c>
      <c r="AM545" s="9">
        <v>4.0344663000000003E-2</v>
      </c>
      <c r="AN545" s="9">
        <v>4.4660660000000003E-3</v>
      </c>
      <c r="AO545" s="9">
        <v>2.7575339999999999E-3</v>
      </c>
      <c r="AP545" s="9">
        <v>2.2689229000000002E-2</v>
      </c>
      <c r="AQ545" s="9">
        <v>3.1168121999999999E-2</v>
      </c>
      <c r="AR545" s="10">
        <v>2.2922060000000002E-3</v>
      </c>
    </row>
    <row r="546" spans="1:44" hidden="1" outlineLevel="1" x14ac:dyDescent="0.25">
      <c r="A546" s="52" t="s">
        <v>1314</v>
      </c>
      <c r="B546" s="20" t="str">
        <f>IFERROR(VLOOKUP(LEFT($A546,6),Data!$A:$F,2,FALSE),"")</f>
        <v>БЕ Сибирь</v>
      </c>
      <c r="C546" s="4" t="str">
        <f>IFERROR(VLOOKUP(LEFT($A546,6),Data!$A:$F,4,FALSE),"")</f>
        <v>Аптека.ру</v>
      </c>
      <c r="D546" s="4" t="str">
        <f>IFERROR(VLOOKUP(LEFT($A546,6),Data!$A:$F,5,FALSE),"")</f>
        <v>Стрит</v>
      </c>
      <c r="E546" s="4" t="str">
        <f>IFERROR(VLOOKUP(LEFT($A546,6),Data!$A:$F,8,FALSE),"")</f>
        <v/>
      </c>
      <c r="F546" s="4" t="str">
        <f>IFERROR(VLOOKUP(LEFT($A546,6),Data!$A:$F,7,FALSE),"")</f>
        <v/>
      </c>
      <c r="G546" s="4" t="str">
        <f>IFERROR(VLOOKUP(LEFT($A546,6),Data!$A:$F,6,FALSE),"")</f>
        <v>ЗФТ</v>
      </c>
      <c r="H546" s="4" t="str">
        <f>IFERROR(VLOOKUP(LEFT($A546,6),Data!$A:$F,9,FALSE),"")</f>
        <v/>
      </c>
      <c r="I546" s="21" t="str">
        <f>IFERROR(VLOOKUP(LEFT($A546,6),Data!$A:$F,10,FALSE),"")</f>
        <v/>
      </c>
      <c r="J546" s="6" t="str">
        <f>IFERROR(VLOOKUP(LEFT($A546,6),Data!$A:$F,13,FALSE),"")</f>
        <v/>
      </c>
      <c r="K546" s="21" t="str">
        <f>IFERROR(VLOOKUP(LEFT($A546,6),Data!$A:$F,14,FALSE),"")</f>
        <v/>
      </c>
      <c r="L546" s="6">
        <v>1</v>
      </c>
      <c r="M546" s="4">
        <v>9660010.3000000007</v>
      </c>
      <c r="N546" s="4">
        <v>27219</v>
      </c>
      <c r="O546" s="4">
        <f t="shared" si="8"/>
        <v>354.89952974025499</v>
      </c>
      <c r="P546" s="56">
        <v>15</v>
      </c>
      <c r="Q546" s="27">
        <v>0.43867880915234192</v>
      </c>
      <c r="R546" s="28">
        <v>0.3785309677123066</v>
      </c>
      <c r="S546" s="29">
        <v>0.18279022313535159</v>
      </c>
      <c r="T546" s="8">
        <v>6.8946507000000004E-2</v>
      </c>
      <c r="U546" s="9">
        <v>9.7324620000000008E-3</v>
      </c>
      <c r="V546" s="9">
        <v>8.4180929999999998E-3</v>
      </c>
      <c r="W546" s="9">
        <v>6.1382379999999999E-3</v>
      </c>
      <c r="X546" s="9">
        <v>2.8743712000000001E-2</v>
      </c>
      <c r="Y546" s="9">
        <v>6.0233448000000002E-2</v>
      </c>
      <c r="Z546" s="9">
        <v>1.0647231E-2</v>
      </c>
      <c r="AA546" s="9">
        <v>3.3363535E-2</v>
      </c>
      <c r="AB546" s="9">
        <v>2.3961980000000001E-2</v>
      </c>
      <c r="AC546" s="9">
        <v>3.7306579999999999E-2</v>
      </c>
      <c r="AD546" s="9">
        <v>0.119201749</v>
      </c>
      <c r="AE546" s="9">
        <v>5.9339572E-2</v>
      </c>
      <c r="AF546" s="9">
        <v>4.909819E-2</v>
      </c>
      <c r="AG546" s="9">
        <v>1.8825637999999999E-2</v>
      </c>
      <c r="AH546" s="9">
        <v>1.2036844E-2</v>
      </c>
      <c r="AI546" s="9">
        <v>0.28322714700000001</v>
      </c>
      <c r="AJ546" s="9">
        <v>4.5951509999999996E-3</v>
      </c>
      <c r="AK546" s="9">
        <v>7.5331139000000005E-2</v>
      </c>
      <c r="AL546" s="9">
        <v>7.2385400000000001E-4</v>
      </c>
      <c r="AM546" s="9">
        <v>2.7405295E-2</v>
      </c>
      <c r="AN546" s="9">
        <v>4.6844019999999998E-3</v>
      </c>
      <c r="AO546" s="9">
        <v>4.4676630000000002E-3</v>
      </c>
      <c r="AP546" s="9">
        <v>1.8778077000000001E-2</v>
      </c>
      <c r="AQ546" s="9">
        <v>3.2296053999999998E-2</v>
      </c>
      <c r="AR546" s="10">
        <v>2.4974400000000001E-3</v>
      </c>
    </row>
    <row r="547" spans="1:44" hidden="1" outlineLevel="1" x14ac:dyDescent="0.25">
      <c r="A547" s="52" t="s">
        <v>1316</v>
      </c>
      <c r="B547" s="20" t="str">
        <f>IFERROR(VLOOKUP(LEFT($A547,6),Data!$A:$F,2,FALSE),"")</f>
        <v>БЕ Сибирь</v>
      </c>
      <c r="C547" s="4" t="str">
        <f>IFERROR(VLOOKUP(LEFT($A547,6),Data!$A:$F,4,FALSE),"")</f>
        <v>Аптека.ру</v>
      </c>
      <c r="D547" s="4" t="str">
        <f>IFERROR(VLOOKUP(LEFT($A547,6),Data!$A:$F,5,FALSE),"")</f>
        <v>Стрит</v>
      </c>
      <c r="E547" s="4" t="str">
        <f>IFERROR(VLOOKUP(LEFT($A547,6),Data!$A:$F,8,FALSE),"")</f>
        <v/>
      </c>
      <c r="F547" s="4" t="str">
        <f>IFERROR(VLOOKUP(LEFT($A547,6),Data!$A:$F,7,FALSE),"")</f>
        <v/>
      </c>
      <c r="G547" s="4" t="str">
        <f>IFERROR(VLOOKUP(LEFT($A547,6),Data!$A:$F,6,FALSE),"")</f>
        <v>ЗФТ</v>
      </c>
      <c r="H547" s="4" t="str">
        <f>IFERROR(VLOOKUP(LEFT($A547,6),Data!$A:$F,9,FALSE),"")</f>
        <v/>
      </c>
      <c r="I547" s="21" t="str">
        <f>IFERROR(VLOOKUP(LEFT($A547,6),Data!$A:$F,10,FALSE),"")</f>
        <v/>
      </c>
      <c r="J547" s="6" t="str">
        <f>IFERROR(VLOOKUP(LEFT($A547,6),Data!$A:$F,13,FALSE),"")</f>
        <v/>
      </c>
      <c r="K547" s="21" t="str">
        <f>IFERROR(VLOOKUP(LEFT($A547,6),Data!$A:$F,14,FALSE),"")</f>
        <v/>
      </c>
      <c r="L547" s="6">
        <v>1</v>
      </c>
      <c r="M547" s="4">
        <v>15467904.34</v>
      </c>
      <c r="N547" s="4">
        <v>44182</v>
      </c>
      <c r="O547" s="4">
        <f t="shared" si="8"/>
        <v>350.09515956724459</v>
      </c>
      <c r="P547" s="56">
        <v>30</v>
      </c>
      <c r="Q547" s="27">
        <v>0.4662779534714524</v>
      </c>
      <c r="R547" s="28">
        <v>0.36002103784569162</v>
      </c>
      <c r="S547" s="29">
        <v>0.1737010086828559</v>
      </c>
      <c r="T547" s="8">
        <v>6.7000519999999994E-2</v>
      </c>
      <c r="U547" s="9">
        <v>1.4592387E-2</v>
      </c>
      <c r="V547" s="9">
        <v>5.7289230000000003E-3</v>
      </c>
      <c r="W547" s="9">
        <v>5.5925810000000001E-3</v>
      </c>
      <c r="X547" s="9">
        <v>1.8055099000000002E-2</v>
      </c>
      <c r="Y547" s="9">
        <v>4.0739600000000001E-2</v>
      </c>
      <c r="Z547" s="9">
        <v>1.1216046E-2</v>
      </c>
      <c r="AA547" s="9">
        <v>4.1506003E-2</v>
      </c>
      <c r="AB547" s="9">
        <v>3.8585480999999998E-2</v>
      </c>
      <c r="AC547" s="9">
        <v>5.7519135999999998E-2</v>
      </c>
      <c r="AD547" s="9">
        <v>0.118954741</v>
      </c>
      <c r="AE547" s="9">
        <v>6.4108190999999995E-2</v>
      </c>
      <c r="AF547" s="9">
        <v>5.4654622999999999E-2</v>
      </c>
      <c r="AG547" s="9">
        <v>2.2745333999999999E-2</v>
      </c>
      <c r="AH547" s="9">
        <v>1.4016234000000001E-2</v>
      </c>
      <c r="AI547" s="9">
        <v>0.25350990099999998</v>
      </c>
      <c r="AJ547" s="9">
        <v>1.3201144999999999E-2</v>
      </c>
      <c r="AK547" s="9">
        <v>6.9755646000000004E-2</v>
      </c>
      <c r="AL547" s="9">
        <v>8.8134800000000001E-4</v>
      </c>
      <c r="AM547" s="9">
        <v>3.2704748999999998E-2</v>
      </c>
      <c r="AN547" s="9">
        <v>2.7735669999999998E-3</v>
      </c>
      <c r="AO547" s="9">
        <v>1.2119909999999999E-3</v>
      </c>
      <c r="AP547" s="9">
        <v>1.1560879E-2</v>
      </c>
      <c r="AQ547" s="9">
        <v>3.6311476000000002E-2</v>
      </c>
      <c r="AR547" s="10">
        <v>3.074401E-3</v>
      </c>
    </row>
    <row r="548" spans="1:44" hidden="1" outlineLevel="1" x14ac:dyDescent="0.25">
      <c r="A548" s="52" t="s">
        <v>1320</v>
      </c>
      <c r="B548" s="20" t="str">
        <f>IFERROR(VLOOKUP(LEFT($A548,6),Data!$A:$F,2,FALSE),"")</f>
        <v>БЕ Сибирь</v>
      </c>
      <c r="C548" s="4" t="str">
        <f>IFERROR(VLOOKUP(LEFT($A548,6),Data!$A:$F,4,FALSE),"")</f>
        <v>Доктор Столетов</v>
      </c>
      <c r="D548" s="4" t="str">
        <f>IFERROR(VLOOKUP(LEFT($A548,6),Data!$A:$F,5,FALSE),"")</f>
        <v>ТЦ</v>
      </c>
      <c r="E548" s="4" t="str">
        <f>IFERROR(VLOOKUP(LEFT($A548,6),Data!$A:$F,8,FALSE),"")</f>
        <v/>
      </c>
      <c r="F548" s="4" t="str">
        <f>IFERROR(VLOOKUP(LEFT($A548,6),Data!$A:$F,7,FALSE),"")</f>
        <v/>
      </c>
      <c r="G548" s="4" t="str">
        <f>IFERROR(VLOOKUP(LEFT($A548,6),Data!$A:$F,6,FALSE),"")</f>
        <v>ЗФТ</v>
      </c>
      <c r="H548" s="4" t="str">
        <f>IFERROR(VLOOKUP(LEFT($A548,6),Data!$A:$F,9,FALSE),"")</f>
        <v/>
      </c>
      <c r="I548" s="21" t="str">
        <f>IFERROR(VLOOKUP(LEFT($A548,6),Data!$A:$F,10,FALSE),"")</f>
        <v/>
      </c>
      <c r="J548" s="6" t="str">
        <f>IFERROR(VLOOKUP(LEFT($A548,6),Data!$A:$F,13,FALSE),"")</f>
        <v/>
      </c>
      <c r="K548" s="21" t="str">
        <f>IFERROR(VLOOKUP(LEFT($A548,6),Data!$A:$F,14,FALSE),"")</f>
        <v/>
      </c>
      <c r="L548" s="6">
        <v>1</v>
      </c>
      <c r="M548" s="4">
        <v>22265624.289999999</v>
      </c>
      <c r="N548" s="4">
        <v>71011</v>
      </c>
      <c r="O548" s="4">
        <f t="shared" si="8"/>
        <v>313.55176367041724</v>
      </c>
      <c r="P548" s="56">
        <v>32</v>
      </c>
      <c r="Q548" s="27">
        <v>0.38578676929583949</v>
      </c>
      <c r="R548" s="28">
        <v>0.40258149593411141</v>
      </c>
      <c r="S548" s="29">
        <v>0.2116317347700491</v>
      </c>
      <c r="T548" s="8">
        <v>5.5009310999999998E-2</v>
      </c>
      <c r="U548" s="9">
        <v>6.5519640000000004E-3</v>
      </c>
      <c r="V548" s="9">
        <v>4.969724E-3</v>
      </c>
      <c r="W548" s="9">
        <v>7.1934690000000001E-3</v>
      </c>
      <c r="X548" s="9">
        <v>1.7483164999999998E-2</v>
      </c>
      <c r="Y548" s="9">
        <v>3.3649487999999998E-2</v>
      </c>
      <c r="Z548" s="9">
        <v>9.8165319999999993E-3</v>
      </c>
      <c r="AA548" s="9">
        <v>3.4203062999999999E-2</v>
      </c>
      <c r="AB548" s="9">
        <v>4.6342374999999998E-2</v>
      </c>
      <c r="AC548" s="9">
        <v>3.6987272000000002E-2</v>
      </c>
      <c r="AD548" s="9">
        <v>0.11663166799999999</v>
      </c>
      <c r="AE548" s="9">
        <v>6.8364223000000002E-2</v>
      </c>
      <c r="AF548" s="9">
        <v>5.9788343000000001E-2</v>
      </c>
      <c r="AG548" s="9">
        <v>2.5276201000000002E-2</v>
      </c>
      <c r="AH548" s="9">
        <v>1.7957891E-2</v>
      </c>
      <c r="AI548" s="9">
        <v>0.237083501</v>
      </c>
      <c r="AJ548" s="9">
        <v>3.563933E-3</v>
      </c>
      <c r="AK548" s="9">
        <v>7.7769759999999993E-2</v>
      </c>
      <c r="AL548" s="9">
        <v>1.6383623E-2</v>
      </c>
      <c r="AM548" s="9">
        <v>4.9331687999999999E-2</v>
      </c>
      <c r="AN548" s="9">
        <v>4.5888839999999997E-3</v>
      </c>
      <c r="AO548" s="9">
        <v>3.5881179999999999E-3</v>
      </c>
      <c r="AP548" s="9">
        <v>1.8103678000000002E-2</v>
      </c>
      <c r="AQ548" s="9">
        <v>4.2901420000000003E-2</v>
      </c>
      <c r="AR548" s="10">
        <v>6.4607049999999997E-3</v>
      </c>
    </row>
    <row r="549" spans="1:44" hidden="1" outlineLevel="1" x14ac:dyDescent="0.25">
      <c r="A549" s="52" t="s">
        <v>1322</v>
      </c>
      <c r="B549" s="20" t="str">
        <f>IFERROR(VLOOKUP(LEFT($A549,6),Data!$A:$F,2,FALSE),"")</f>
        <v>БЕ Сибирь</v>
      </c>
      <c r="C549" s="4" t="str">
        <f>IFERROR(VLOOKUP(LEFT($A549,6),Data!$A:$F,4,FALSE),"")</f>
        <v>Доктор Столетов</v>
      </c>
      <c r="D549" s="4" t="str">
        <f>IFERROR(VLOOKUP(LEFT($A549,6),Data!$A:$F,5,FALSE),"")</f>
        <v>ТЦ</v>
      </c>
      <c r="E549" s="4" t="str">
        <f>IFERROR(VLOOKUP(LEFT($A549,6),Data!$A:$F,8,FALSE),"")</f>
        <v/>
      </c>
      <c r="F549" s="4" t="str">
        <f>IFERROR(VLOOKUP(LEFT($A549,6),Data!$A:$F,7,FALSE),"")</f>
        <v/>
      </c>
      <c r="G549" s="4" t="str">
        <f>IFERROR(VLOOKUP(LEFT($A549,6),Data!$A:$F,6,FALSE),"")</f>
        <v>ЗФТ</v>
      </c>
      <c r="H549" s="4" t="str">
        <f>IFERROR(VLOOKUP(LEFT($A549,6),Data!$A:$F,9,FALSE),"")</f>
        <v/>
      </c>
      <c r="I549" s="21" t="str">
        <f>IFERROR(VLOOKUP(LEFT($A549,6),Data!$A:$F,10,FALSE),"")</f>
        <v/>
      </c>
      <c r="J549" s="6" t="str">
        <f>IFERROR(VLOOKUP(LEFT($A549,6),Data!$A:$F,13,FALSE),"")</f>
        <v/>
      </c>
      <c r="K549" s="21" t="str">
        <f>IFERROR(VLOOKUP(LEFT($A549,6),Data!$A:$F,14,FALSE),"")</f>
        <v/>
      </c>
      <c r="L549" s="6">
        <v>1</v>
      </c>
      <c r="M549" s="4">
        <v>10129953.74</v>
      </c>
      <c r="N549" s="4">
        <v>32530</v>
      </c>
      <c r="O549" s="4">
        <f t="shared" si="8"/>
        <v>311.40343498309255</v>
      </c>
      <c r="P549" s="56">
        <v>67.5</v>
      </c>
      <c r="Q549" s="27">
        <v>0.4191038741618463</v>
      </c>
      <c r="R549" s="28">
        <v>0.38383425255722492</v>
      </c>
      <c r="S549" s="29">
        <v>0.1970618732809287</v>
      </c>
      <c r="T549" s="8">
        <v>6.8791310999999994E-2</v>
      </c>
      <c r="U549" s="9">
        <v>9.0019750000000006E-3</v>
      </c>
      <c r="V549" s="9">
        <v>5.5534620000000003E-3</v>
      </c>
      <c r="W549" s="9">
        <v>6.159309E-3</v>
      </c>
      <c r="X549" s="9">
        <v>1.7103434000000001E-2</v>
      </c>
      <c r="Y549" s="9">
        <v>3.5282116000000002E-2</v>
      </c>
      <c r="Z549" s="9">
        <v>1.4306813E-2</v>
      </c>
      <c r="AA549" s="9">
        <v>2.6624927999999999E-2</v>
      </c>
      <c r="AB549" s="9">
        <v>3.3569595000000001E-2</v>
      </c>
      <c r="AC549" s="9">
        <v>3.5719396E-2</v>
      </c>
      <c r="AD549" s="9">
        <v>0.13234384399999999</v>
      </c>
      <c r="AE549" s="9">
        <v>6.5518828000000001E-2</v>
      </c>
      <c r="AF549" s="9">
        <v>5.6667649E-2</v>
      </c>
      <c r="AG549" s="9">
        <v>2.3720409000000001E-2</v>
      </c>
      <c r="AH549" s="9">
        <v>1.9633779000000001E-2</v>
      </c>
      <c r="AI549" s="9">
        <v>0.26551037300000002</v>
      </c>
      <c r="AJ549" s="9">
        <v>3.36587E-3</v>
      </c>
      <c r="AK549" s="9">
        <v>8.5988261999999996E-2</v>
      </c>
      <c r="AL549" s="9">
        <v>2.6930900000000002E-4</v>
      </c>
      <c r="AM549" s="9">
        <v>3.9636919E-2</v>
      </c>
      <c r="AN549" s="9">
        <v>3.9788769999999996E-3</v>
      </c>
      <c r="AO549" s="9">
        <v>3.4899620000000001E-3</v>
      </c>
      <c r="AP549" s="9">
        <v>1.1478766E-2</v>
      </c>
      <c r="AQ549" s="9">
        <v>3.1454450000000002E-2</v>
      </c>
      <c r="AR549" s="10">
        <v>4.8303640000000002E-3</v>
      </c>
    </row>
    <row r="550" spans="1:44" hidden="1" outlineLevel="1" x14ac:dyDescent="0.25">
      <c r="A550" s="52" t="s">
        <v>1324</v>
      </c>
      <c r="B550" s="20" t="str">
        <f>IFERROR(VLOOKUP(LEFT($A550,6),Data!$A:$F,2,FALSE),"")</f>
        <v>БЕ Сибирь</v>
      </c>
      <c r="C550" s="4" t="str">
        <f>IFERROR(VLOOKUP(LEFT($A550,6),Data!$A:$F,4,FALSE),"")</f>
        <v>Доктор Столетов</v>
      </c>
      <c r="D550" s="4" t="str">
        <f>IFERROR(VLOOKUP(LEFT($A550,6),Data!$A:$F,5,FALSE),"")</f>
        <v>ТЦ</v>
      </c>
      <c r="E550" s="4" t="str">
        <f>IFERROR(VLOOKUP(LEFT($A550,6),Data!$A:$F,8,FALSE),"")</f>
        <v/>
      </c>
      <c r="F550" s="4" t="str">
        <f>IFERROR(VLOOKUP(LEFT($A550,6),Data!$A:$F,7,FALSE),"")</f>
        <v/>
      </c>
      <c r="G550" s="4" t="str">
        <f>IFERROR(VLOOKUP(LEFT($A550,6),Data!$A:$F,6,FALSE),"")</f>
        <v>ОФТ</v>
      </c>
      <c r="H550" s="4" t="str">
        <f>IFERROR(VLOOKUP(LEFT($A550,6),Data!$A:$F,9,FALSE),"")</f>
        <v/>
      </c>
      <c r="I550" s="21" t="str">
        <f>IFERROR(VLOOKUP(LEFT($A550,6),Data!$A:$F,10,FALSE),"")</f>
        <v/>
      </c>
      <c r="J550" s="6" t="str">
        <f>IFERROR(VLOOKUP(LEFT($A550,6),Data!$A:$F,13,FALSE),"")</f>
        <v/>
      </c>
      <c r="K550" s="21" t="str">
        <f>IFERROR(VLOOKUP(LEFT($A550,6),Data!$A:$F,14,FALSE),"")</f>
        <v/>
      </c>
      <c r="L550" s="6">
        <v>1</v>
      </c>
      <c r="M550" s="4">
        <v>17733039.489999998</v>
      </c>
      <c r="N550" s="4">
        <v>59548</v>
      </c>
      <c r="O550" s="4">
        <f t="shared" si="8"/>
        <v>297.79403993417071</v>
      </c>
      <c r="P550" s="56">
        <v>45</v>
      </c>
      <c r="Q550" s="27">
        <v>0.40072331637707032</v>
      </c>
      <c r="R550" s="28">
        <v>0.37283310029640421</v>
      </c>
      <c r="S550" s="29">
        <v>0.2264435833265255</v>
      </c>
      <c r="T550" s="8">
        <v>6.5469417000000002E-2</v>
      </c>
      <c r="U550" s="9">
        <v>8.3504789999999992E-3</v>
      </c>
      <c r="V550" s="9">
        <v>6.3496439999999998E-3</v>
      </c>
      <c r="W550" s="9">
        <v>8.7391239999999992E-3</v>
      </c>
      <c r="X550" s="9">
        <v>1.9556502E-2</v>
      </c>
      <c r="Y550" s="9">
        <v>3.4368568000000002E-2</v>
      </c>
      <c r="Z550" s="9">
        <v>1.4202179000000001E-2</v>
      </c>
      <c r="AA550" s="9">
        <v>2.6156865000000001E-2</v>
      </c>
      <c r="AB550" s="9">
        <v>3.5647761E-2</v>
      </c>
      <c r="AC550" s="9">
        <v>3.5417813999999999E-2</v>
      </c>
      <c r="AD550" s="9">
        <v>0.124615185</v>
      </c>
      <c r="AE550" s="9">
        <v>6.1924884999999999E-2</v>
      </c>
      <c r="AF550" s="9">
        <v>5.7143832999999998E-2</v>
      </c>
      <c r="AG550" s="9">
        <v>2.4022973999999999E-2</v>
      </c>
      <c r="AH550" s="9">
        <v>1.6732567E-2</v>
      </c>
      <c r="AI550" s="9">
        <v>0.24389370399999999</v>
      </c>
      <c r="AJ550" s="9">
        <v>4.2019500000000003E-3</v>
      </c>
      <c r="AK550" s="9">
        <v>8.0944851999999998E-2</v>
      </c>
      <c r="AL550" s="9">
        <v>1.5528022000000001E-2</v>
      </c>
      <c r="AM550" s="9">
        <v>4.7946783E-2</v>
      </c>
      <c r="AN550" s="9">
        <v>6.6473929999999997E-3</v>
      </c>
      <c r="AO550" s="9">
        <v>6.6371160000000002E-3</v>
      </c>
      <c r="AP550" s="9">
        <v>1.3902724999999999E-2</v>
      </c>
      <c r="AQ550" s="9">
        <v>3.5746566E-2</v>
      </c>
      <c r="AR550" s="10">
        <v>5.8530910000000004E-3</v>
      </c>
    </row>
    <row r="551" spans="1:44" hidden="1" outlineLevel="1" x14ac:dyDescent="0.25">
      <c r="A551" s="52" t="s">
        <v>1446</v>
      </c>
      <c r="B551" s="20" t="str">
        <f>IFERROR(VLOOKUP(LEFT($A551,6),Data!$A:$F,2,FALSE),"")</f>
        <v>БЕ Москва</v>
      </c>
      <c r="C551" s="4" t="str">
        <f>IFERROR(VLOOKUP(LEFT($A551,6),Data!$A:$F,4,FALSE),"")</f>
        <v>Доктор Столетов</v>
      </c>
      <c r="D551" s="4" t="str">
        <f>IFERROR(VLOOKUP(LEFT($A551,6),Data!$A:$F,5,FALSE),"")</f>
        <v>Стрит</v>
      </c>
      <c r="E551" s="4" t="str">
        <f>IFERROR(VLOOKUP(LEFT($A551,6),Data!$A:$F,8,FALSE),"")</f>
        <v/>
      </c>
      <c r="F551" s="4" t="str">
        <f>IFERROR(VLOOKUP(LEFT($A551,6),Data!$A:$F,7,FALSE),"")</f>
        <v/>
      </c>
      <c r="G551" s="4" t="str">
        <f>IFERROR(VLOOKUP(LEFT($A551,6),Data!$A:$F,6,FALSE),"")</f>
        <v>ОФТ</v>
      </c>
      <c r="H551" s="4" t="str">
        <f>IFERROR(VLOOKUP(LEFT($A551,6),Data!$A:$F,9,FALSE),"")</f>
        <v/>
      </c>
      <c r="I551" s="21" t="str">
        <f>IFERROR(VLOOKUP(LEFT($A551,6),Data!$A:$F,10,FALSE),"")</f>
        <v/>
      </c>
      <c r="J551" s="6" t="str">
        <f>IFERROR(VLOOKUP(LEFT($A551,6),Data!$A:$F,13,FALSE),"")</f>
        <v/>
      </c>
      <c r="K551" s="21" t="str">
        <f>IFERROR(VLOOKUP(LEFT($A551,6),Data!$A:$F,14,FALSE),"")</f>
        <v/>
      </c>
      <c r="L551" s="6">
        <v>1</v>
      </c>
      <c r="M551" s="4">
        <v>25918797.199999999</v>
      </c>
      <c r="N551" s="4">
        <v>65512</v>
      </c>
      <c r="O551" s="4">
        <f t="shared" si="8"/>
        <v>395.63434485285137</v>
      </c>
      <c r="P551" s="56">
        <v>59.52</v>
      </c>
      <c r="Q551" s="27">
        <v>0.47199786647114489</v>
      </c>
      <c r="R551" s="28">
        <v>0.34445721072586277</v>
      </c>
      <c r="S551" s="29">
        <v>0.18354492280299231</v>
      </c>
      <c r="T551" s="8">
        <v>5.2284862000000001E-2</v>
      </c>
      <c r="U551" s="9">
        <v>1.0579883999999999E-2</v>
      </c>
      <c r="V551" s="9">
        <v>1.0941943000000001E-2</v>
      </c>
      <c r="W551" s="9">
        <v>6.8530580000000004E-3</v>
      </c>
      <c r="X551" s="9">
        <v>2.8400095E-2</v>
      </c>
      <c r="Y551" s="9">
        <v>3.8391465E-2</v>
      </c>
      <c r="Z551" s="9">
        <v>1.1451641E-2</v>
      </c>
      <c r="AA551" s="9">
        <v>3.432909E-2</v>
      </c>
      <c r="AB551" s="9">
        <v>3.3566488999999998E-2</v>
      </c>
      <c r="AC551" s="9">
        <v>4.2289103000000001E-2</v>
      </c>
      <c r="AD551" s="9">
        <v>0.12607143500000001</v>
      </c>
      <c r="AE551" s="9">
        <v>4.8097609999999999E-2</v>
      </c>
      <c r="AF551" s="9">
        <v>6.2023108E-2</v>
      </c>
      <c r="AG551" s="9">
        <v>2.6024176E-2</v>
      </c>
      <c r="AH551" s="9">
        <v>2.0669808000000001E-2</v>
      </c>
      <c r="AI551" s="9">
        <v>0.23622095900000001</v>
      </c>
      <c r="AJ551" s="9">
        <v>3.850104E-3</v>
      </c>
      <c r="AK551" s="9">
        <v>6.7549868999999998E-2</v>
      </c>
      <c r="AL551" s="9">
        <v>1.217888E-2</v>
      </c>
      <c r="AM551" s="9">
        <v>5.0623979E-2</v>
      </c>
      <c r="AN551" s="9">
        <v>1.575619E-2</v>
      </c>
      <c r="AO551" s="9">
        <v>7.2195209999999996E-3</v>
      </c>
      <c r="AP551" s="9">
        <v>1.9778842000000001E-2</v>
      </c>
      <c r="AQ551" s="9">
        <v>2.9275160000000001E-2</v>
      </c>
      <c r="AR551" s="10">
        <v>5.572731E-3</v>
      </c>
    </row>
    <row r="552" spans="1:44" hidden="1" outlineLevel="1" x14ac:dyDescent="0.25">
      <c r="A552" s="52" t="s">
        <v>1456</v>
      </c>
      <c r="B552" s="20" t="str">
        <f>IFERROR(VLOOKUP(LEFT($A552,6),Data!$A:$F,2,FALSE),"")</f>
        <v>БЕ Москва</v>
      </c>
      <c r="C552" s="4" t="str">
        <f>IFERROR(VLOOKUP(LEFT($A552,6),Data!$A:$F,4,FALSE),"")</f>
        <v>Доктор Столетов</v>
      </c>
      <c r="D552" s="4" t="str">
        <f>IFERROR(VLOOKUP(LEFT($A552,6),Data!$A:$F,5,FALSE),"")</f>
        <v>Прикассовая зона</v>
      </c>
      <c r="E552" s="4" t="str">
        <f>IFERROR(VLOOKUP(LEFT($A552,6),Data!$A:$F,8,FALSE),"")</f>
        <v/>
      </c>
      <c r="F552" s="4" t="str">
        <f>IFERROR(VLOOKUP(LEFT($A552,6),Data!$A:$F,7,FALSE),"")</f>
        <v/>
      </c>
      <c r="G552" s="4" t="str">
        <f>IFERROR(VLOOKUP(LEFT($A552,6),Data!$A:$F,6,FALSE),"")</f>
        <v>ОФТ</v>
      </c>
      <c r="H552" s="4" t="str">
        <f>IFERROR(VLOOKUP(LEFT($A552,6),Data!$A:$F,9,FALSE),"")</f>
        <v/>
      </c>
      <c r="I552" s="21" t="str">
        <f>IFERROR(VLOOKUP(LEFT($A552,6),Data!$A:$F,10,FALSE),"")</f>
        <v/>
      </c>
      <c r="J552" s="6" t="str">
        <f>IFERROR(VLOOKUP(LEFT($A552,6),Data!$A:$F,13,FALSE),"")</f>
        <v/>
      </c>
      <c r="K552" s="21" t="str">
        <f>IFERROR(VLOOKUP(LEFT($A552,6),Data!$A:$F,14,FALSE),"")</f>
        <v/>
      </c>
      <c r="L552" s="6">
        <v>1</v>
      </c>
      <c r="M552" s="4">
        <v>13127156.460000001</v>
      </c>
      <c r="N552" s="4">
        <v>38683</v>
      </c>
      <c r="O552" s="4">
        <f t="shared" si="8"/>
        <v>339.35207869089783</v>
      </c>
      <c r="P552" s="56">
        <v>31.7</v>
      </c>
      <c r="Q552" s="27">
        <v>0.46203372549395982</v>
      </c>
      <c r="R552" s="28">
        <v>0.35065038472066412</v>
      </c>
      <c r="S552" s="29">
        <v>0.18731588978537619</v>
      </c>
      <c r="T552" s="8">
        <v>5.8540149E-2</v>
      </c>
      <c r="U552" s="9">
        <v>1.0627576999999999E-2</v>
      </c>
      <c r="V552" s="9">
        <v>4.6894609999999998E-3</v>
      </c>
      <c r="W552" s="9">
        <v>5.6766830000000001E-3</v>
      </c>
      <c r="X552" s="9">
        <v>1.8826715000000001E-2</v>
      </c>
      <c r="Y552" s="9">
        <v>3.9713394999999999E-2</v>
      </c>
      <c r="Z552" s="9">
        <v>1.2179242999999999E-2</v>
      </c>
      <c r="AA552" s="9">
        <v>3.1584297999999997E-2</v>
      </c>
      <c r="AB552" s="9">
        <v>2.4114175000000002E-2</v>
      </c>
      <c r="AC552" s="9">
        <v>3.8848527000000001E-2</v>
      </c>
      <c r="AD552" s="9">
        <v>0.121825899</v>
      </c>
      <c r="AE552" s="9">
        <v>6.1838214000000002E-2</v>
      </c>
      <c r="AF552" s="9">
        <v>6.4911636999999994E-2</v>
      </c>
      <c r="AG552" s="9">
        <v>2.2439252999999999E-2</v>
      </c>
      <c r="AH552" s="9">
        <v>1.9437751E-2</v>
      </c>
      <c r="AI552" s="9">
        <v>0.24871291800000001</v>
      </c>
      <c r="AJ552" s="9">
        <v>4.121001E-3</v>
      </c>
      <c r="AK552" s="9">
        <v>7.8483193000000007E-2</v>
      </c>
      <c r="AL552" s="9">
        <v>2.6631406E-2</v>
      </c>
      <c r="AM552" s="9">
        <v>4.9935139000000003E-2</v>
      </c>
      <c r="AN552" s="9">
        <v>3.7186609999999998E-3</v>
      </c>
      <c r="AO552" s="9">
        <v>4.0953209999999999E-3</v>
      </c>
      <c r="AP552" s="9">
        <v>1.2106318E-2</v>
      </c>
      <c r="AQ552" s="9">
        <v>3.2314565000000003E-2</v>
      </c>
      <c r="AR552" s="10">
        <v>4.6284990000000003E-3</v>
      </c>
    </row>
    <row r="553" spans="1:44" hidden="1" outlineLevel="1" x14ac:dyDescent="0.25">
      <c r="A553" s="52" t="s">
        <v>1460</v>
      </c>
      <c r="B553" s="20" t="str">
        <f>IFERROR(VLOOKUP(LEFT($A553,6),Data!$A:$F,2,FALSE),"")</f>
        <v>БЕ Москва</v>
      </c>
      <c r="C553" s="4" t="str">
        <f>IFERROR(VLOOKUP(LEFT($A553,6),Data!$A:$F,4,FALSE),"")</f>
        <v>МосАптека</v>
      </c>
      <c r="D553" s="4" t="str">
        <f>IFERROR(VLOOKUP(LEFT($A553,6),Data!$A:$F,5,FALSE),"")</f>
        <v>Стрит</v>
      </c>
      <c r="E553" s="4" t="str">
        <f>IFERROR(VLOOKUP(LEFT($A553,6),Data!$A:$F,8,FALSE),"")</f>
        <v/>
      </c>
      <c r="F553" s="4" t="str">
        <f>IFERROR(VLOOKUP(LEFT($A553,6),Data!$A:$F,7,FALSE),"")</f>
        <v/>
      </c>
      <c r="G553" s="4" t="str">
        <f>IFERROR(VLOOKUP(LEFT($A553,6),Data!$A:$F,6,FALSE),"")</f>
        <v>ЗФТ</v>
      </c>
      <c r="H553" s="4" t="str">
        <f>IFERROR(VLOOKUP(LEFT($A553,6),Data!$A:$F,9,FALSE),"")</f>
        <v/>
      </c>
      <c r="I553" s="21" t="str">
        <f>IFERROR(VLOOKUP(LEFT($A553,6),Data!$A:$F,10,FALSE),"")</f>
        <v/>
      </c>
      <c r="J553" s="6" t="str">
        <f>IFERROR(VLOOKUP(LEFT($A553,6),Data!$A:$F,13,FALSE),"")</f>
        <v/>
      </c>
      <c r="K553" s="21" t="str">
        <f>IFERROR(VLOOKUP(LEFT($A553,6),Data!$A:$F,14,FALSE),"")</f>
        <v/>
      </c>
      <c r="L553" s="6">
        <v>1</v>
      </c>
      <c r="M553" s="4">
        <v>18484565.629999999</v>
      </c>
      <c r="N553" s="4">
        <v>54777</v>
      </c>
      <c r="O553" s="4">
        <f t="shared" si="8"/>
        <v>337.45122277598261</v>
      </c>
      <c r="P553" s="56">
        <v>37.1</v>
      </c>
      <c r="Q553" s="27">
        <v>0.46240082520132608</v>
      </c>
      <c r="R553" s="28">
        <v>0.35420339383770172</v>
      </c>
      <c r="S553" s="29">
        <v>0.18339578096097231</v>
      </c>
      <c r="T553" s="8">
        <v>0.10119299</v>
      </c>
      <c r="U553" s="9">
        <v>1.0586691000000001E-2</v>
      </c>
      <c r="V553" s="9">
        <v>9.3090829999999992E-3</v>
      </c>
      <c r="W553" s="9">
        <v>7.70705E-3</v>
      </c>
      <c r="X553" s="9">
        <v>2.1535545999999999E-2</v>
      </c>
      <c r="Y553" s="9">
        <v>4.8829172999999997E-2</v>
      </c>
      <c r="Z553" s="9">
        <v>1.7478464999999999E-2</v>
      </c>
      <c r="AA553" s="9">
        <v>2.6618101000000002E-2</v>
      </c>
      <c r="AB553" s="9">
        <v>2.6696226999999999E-2</v>
      </c>
      <c r="AC553" s="9">
        <v>5.4006718000000002E-2</v>
      </c>
      <c r="AD553" s="9">
        <v>0.126992524</v>
      </c>
      <c r="AE553" s="9">
        <v>5.4061794000000003E-2</v>
      </c>
      <c r="AF553" s="9">
        <v>6.1294795999999999E-2</v>
      </c>
      <c r="AG553" s="9">
        <v>2.7809681999999999E-2</v>
      </c>
      <c r="AH553" s="9">
        <v>1.7853896000000001E-2</v>
      </c>
      <c r="AI553" s="9">
        <v>0.208984584</v>
      </c>
      <c r="AJ553" s="9">
        <v>2.8296580000000001E-3</v>
      </c>
      <c r="AK553" s="9">
        <v>7.0704864000000006E-2</v>
      </c>
      <c r="AL553" s="9">
        <v>1.1673580000000001E-3</v>
      </c>
      <c r="AM553" s="9">
        <v>4.6481514000000002E-2</v>
      </c>
      <c r="AN553" s="9">
        <v>4.0830220000000004E-3</v>
      </c>
      <c r="AO553" s="9">
        <v>8.7045060000000007E-3</v>
      </c>
      <c r="AP553" s="9">
        <v>1.1919712000000001E-2</v>
      </c>
      <c r="AQ553" s="9">
        <v>2.8638911E-2</v>
      </c>
      <c r="AR553" s="10">
        <v>4.5131329999999999E-3</v>
      </c>
    </row>
    <row r="554" spans="1:44" hidden="1" outlineLevel="1" x14ac:dyDescent="0.25">
      <c r="A554" s="52" t="s">
        <v>1464</v>
      </c>
      <c r="B554" s="20" t="str">
        <f>IFERROR(VLOOKUP(LEFT($A554,6),Data!$A:$F,2,FALSE),"")</f>
        <v>БЕ Москва</v>
      </c>
      <c r="C554" s="4" t="str">
        <f>IFERROR(VLOOKUP(LEFT($A554,6),Data!$A:$F,4,FALSE),"")</f>
        <v>МосАптека</v>
      </c>
      <c r="D554" s="4" t="str">
        <f>IFERROR(VLOOKUP(LEFT($A554,6),Data!$A:$F,5,FALSE),"")</f>
        <v>Стрит</v>
      </c>
      <c r="E554" s="4" t="str">
        <f>IFERROR(VLOOKUP(LEFT($A554,6),Data!$A:$F,8,FALSE),"")</f>
        <v/>
      </c>
      <c r="F554" s="4" t="str">
        <f>IFERROR(VLOOKUP(LEFT($A554,6),Data!$A:$F,7,FALSE),"")</f>
        <v/>
      </c>
      <c r="G554" s="4" t="str">
        <f>IFERROR(VLOOKUP(LEFT($A554,6),Data!$A:$F,6,FALSE),"")</f>
        <v>ЗФТ</v>
      </c>
      <c r="H554" s="4" t="str">
        <f>IFERROR(VLOOKUP(LEFT($A554,6),Data!$A:$F,9,FALSE),"")</f>
        <v/>
      </c>
      <c r="I554" s="21" t="str">
        <f>IFERROR(VLOOKUP(LEFT($A554,6),Data!$A:$F,10,FALSE),"")</f>
        <v/>
      </c>
      <c r="J554" s="6" t="str">
        <f>IFERROR(VLOOKUP(LEFT($A554,6),Data!$A:$F,13,FALSE),"")</f>
        <v/>
      </c>
      <c r="K554" s="21" t="str">
        <f>IFERROR(VLOOKUP(LEFT($A554,6),Data!$A:$F,14,FALSE),"")</f>
        <v/>
      </c>
      <c r="L554" s="6">
        <v>1</v>
      </c>
      <c r="M554" s="4">
        <v>22702243.07</v>
      </c>
      <c r="N554" s="4">
        <v>59351</v>
      </c>
      <c r="O554" s="4">
        <f t="shared" si="8"/>
        <v>382.50818132803153</v>
      </c>
      <c r="P554" s="56">
        <v>38.799999999999997</v>
      </c>
      <c r="Q554" s="27">
        <v>0.45003839826091369</v>
      </c>
      <c r="R554" s="28">
        <v>0.36335223067315192</v>
      </c>
      <c r="S554" s="29">
        <v>0.1866093710659345</v>
      </c>
      <c r="T554" s="8">
        <v>5.9534378999999998E-2</v>
      </c>
      <c r="U554" s="9">
        <v>5.1959579999999997E-3</v>
      </c>
      <c r="V554" s="9">
        <v>1.8859957E-2</v>
      </c>
      <c r="W554" s="9">
        <v>5.013137E-3</v>
      </c>
      <c r="X554" s="9">
        <v>1.6334214E-2</v>
      </c>
      <c r="Y554" s="9">
        <v>3.6366474000000003E-2</v>
      </c>
      <c r="Z554" s="9">
        <v>1.1039248E-2</v>
      </c>
      <c r="AA554" s="9">
        <v>2.4349938000000002E-2</v>
      </c>
      <c r="AB554" s="9">
        <v>2.6538850999999999E-2</v>
      </c>
      <c r="AC554" s="9">
        <v>4.0643292999999997E-2</v>
      </c>
      <c r="AD554" s="9">
        <v>0.122809761</v>
      </c>
      <c r="AE554" s="9">
        <v>5.4836927000000001E-2</v>
      </c>
      <c r="AF554" s="9">
        <v>5.8042499999999997E-2</v>
      </c>
      <c r="AG554" s="9">
        <v>1.9294479E-2</v>
      </c>
      <c r="AH554" s="9">
        <v>1.9894495000000002E-2</v>
      </c>
      <c r="AI554" s="9">
        <v>0.24495691</v>
      </c>
      <c r="AJ554" s="9">
        <v>3.4205559999999999E-3</v>
      </c>
      <c r="AK554" s="9">
        <v>8.9389451999999994E-2</v>
      </c>
      <c r="AL554" s="9">
        <v>1.8091937999999998E-2</v>
      </c>
      <c r="AM554" s="9">
        <v>5.9298555000000003E-2</v>
      </c>
      <c r="AN554" s="9">
        <v>4.4115960000000003E-3</v>
      </c>
      <c r="AO554" s="9">
        <v>5.8146439999999999E-3</v>
      </c>
      <c r="AP554" s="9">
        <v>1.7054046999999999E-2</v>
      </c>
      <c r="AQ554" s="9">
        <v>3.3559658999999999E-2</v>
      </c>
      <c r="AR554" s="10">
        <v>5.2490339999999996E-3</v>
      </c>
    </row>
    <row r="555" spans="1:44" hidden="1" outlineLevel="1" x14ac:dyDescent="0.25">
      <c r="A555" s="52" t="s">
        <v>1472</v>
      </c>
      <c r="B555" s="20" t="str">
        <f>IFERROR(VLOOKUP(LEFT($A555,6),Data!$A:$F,2,FALSE),"")</f>
        <v>БЕ Москва</v>
      </c>
      <c r="C555" s="4" t="str">
        <f>IFERROR(VLOOKUP(LEFT($A555,6),Data!$A:$F,4,FALSE),"")</f>
        <v>МосАптека</v>
      </c>
      <c r="D555" s="4" t="str">
        <f>IFERROR(VLOOKUP(LEFT($A555,6),Data!$A:$F,5,FALSE),"")</f>
        <v>Стрит</v>
      </c>
      <c r="E555" s="4" t="str">
        <f>IFERROR(VLOOKUP(LEFT($A555,6),Data!$A:$F,8,FALSE),"")</f>
        <v/>
      </c>
      <c r="F555" s="4" t="str">
        <f>IFERROR(VLOOKUP(LEFT($A555,6),Data!$A:$F,7,FALSE),"")</f>
        <v/>
      </c>
      <c r="G555" s="4" t="str">
        <f>IFERROR(VLOOKUP(LEFT($A555,6),Data!$A:$F,6,FALSE),"")</f>
        <v>ЗФТ</v>
      </c>
      <c r="H555" s="4" t="str">
        <f>IFERROR(VLOOKUP(LEFT($A555,6),Data!$A:$F,9,FALSE),"")</f>
        <v/>
      </c>
      <c r="I555" s="21" t="str">
        <f>IFERROR(VLOOKUP(LEFT($A555,6),Data!$A:$F,10,FALSE),"")</f>
        <v/>
      </c>
      <c r="J555" s="6" t="str">
        <f>IFERROR(VLOOKUP(LEFT($A555,6),Data!$A:$F,13,FALSE),"")</f>
        <v/>
      </c>
      <c r="K555" s="21" t="str">
        <f>IFERROR(VLOOKUP(LEFT($A555,6),Data!$A:$F,14,FALSE),"")</f>
        <v/>
      </c>
      <c r="L555" s="6">
        <v>1</v>
      </c>
      <c r="M555" s="4">
        <v>19678047.73</v>
      </c>
      <c r="N555" s="4">
        <v>51951</v>
      </c>
      <c r="O555" s="4">
        <f t="shared" si="8"/>
        <v>378.78092298512058</v>
      </c>
      <c r="P555" s="56">
        <v>46.58</v>
      </c>
      <c r="Q555" s="27">
        <v>0.49739952844218449</v>
      </c>
      <c r="R555" s="28">
        <v>0.33038973419702811</v>
      </c>
      <c r="S555" s="29">
        <v>0.1722107373607874</v>
      </c>
      <c r="T555" s="8">
        <v>6.4377186000000003E-2</v>
      </c>
      <c r="U555" s="9">
        <v>1.0375446E-2</v>
      </c>
      <c r="V555" s="9">
        <v>6.7396139999999997E-3</v>
      </c>
      <c r="W555" s="9">
        <v>5.7545369999999997E-3</v>
      </c>
      <c r="X555" s="9">
        <v>1.9163249E-2</v>
      </c>
      <c r="Y555" s="9">
        <v>3.4733479999999997E-2</v>
      </c>
      <c r="Z555" s="9">
        <v>1.0309555999999999E-2</v>
      </c>
      <c r="AA555" s="9">
        <v>3.3213737E-2</v>
      </c>
      <c r="AB555" s="9">
        <v>3.2257307999999998E-2</v>
      </c>
      <c r="AC555" s="9">
        <v>5.9024884E-2</v>
      </c>
      <c r="AD555" s="9">
        <v>0.130742836</v>
      </c>
      <c r="AE555" s="9">
        <v>5.7223814999999997E-2</v>
      </c>
      <c r="AF555" s="9">
        <v>5.1671880000000003E-2</v>
      </c>
      <c r="AG555" s="9">
        <v>2.3673611000000001E-2</v>
      </c>
      <c r="AH555" s="9">
        <v>2.0136121E-2</v>
      </c>
      <c r="AI555" s="9">
        <v>0.246522296</v>
      </c>
      <c r="AJ555" s="9">
        <v>6.6128250000000001E-3</v>
      </c>
      <c r="AK555" s="9">
        <v>7.5887547999999999E-2</v>
      </c>
      <c r="AL555" s="9">
        <v>5.5523329999999996E-3</v>
      </c>
      <c r="AM555" s="9">
        <v>4.5596402000000001E-2</v>
      </c>
      <c r="AN555" s="9">
        <v>2.952007E-3</v>
      </c>
      <c r="AO555" s="9">
        <v>4.0674379999999996E-3</v>
      </c>
      <c r="AP555" s="9">
        <v>1.7588894000000001E-2</v>
      </c>
      <c r="AQ555" s="9">
        <v>3.0781685999999999E-2</v>
      </c>
      <c r="AR555" s="10">
        <v>5.0413109999999997E-3</v>
      </c>
    </row>
    <row r="556" spans="1:44" hidden="1" outlineLevel="1" x14ac:dyDescent="0.25">
      <c r="A556" s="52" t="s">
        <v>1474</v>
      </c>
      <c r="B556" s="20" t="str">
        <f>IFERROR(VLOOKUP(LEFT($A556,6),Data!$A:$F,2,FALSE),"")</f>
        <v>БЕ Москва</v>
      </c>
      <c r="C556" s="4" t="str">
        <f>IFERROR(VLOOKUP(LEFT($A556,6),Data!$A:$F,4,FALSE),"")</f>
        <v>МосАптека</v>
      </c>
      <c r="D556" s="4" t="str">
        <f>IFERROR(VLOOKUP(LEFT($A556,6),Data!$A:$F,5,FALSE),"")</f>
        <v>Стрит</v>
      </c>
      <c r="E556" s="4" t="str">
        <f>IFERROR(VLOOKUP(LEFT($A556,6),Data!$A:$F,8,FALSE),"")</f>
        <v/>
      </c>
      <c r="F556" s="4" t="str">
        <f>IFERROR(VLOOKUP(LEFT($A556,6),Data!$A:$F,7,FALSE),"")</f>
        <v/>
      </c>
      <c r="G556" s="4" t="str">
        <f>IFERROR(VLOOKUP(LEFT($A556,6),Data!$A:$F,6,FALSE),"")</f>
        <v>ОФТ</v>
      </c>
      <c r="H556" s="4" t="str">
        <f>IFERROR(VLOOKUP(LEFT($A556,6),Data!$A:$F,9,FALSE),"")</f>
        <v/>
      </c>
      <c r="I556" s="21" t="str">
        <f>IFERROR(VLOOKUP(LEFT($A556,6),Data!$A:$F,10,FALSE),"")</f>
        <v/>
      </c>
      <c r="J556" s="6" t="str">
        <f>IFERROR(VLOOKUP(LEFT($A556,6),Data!$A:$F,13,FALSE),"")</f>
        <v/>
      </c>
      <c r="K556" s="21" t="str">
        <f>IFERROR(VLOOKUP(LEFT($A556,6),Data!$A:$F,14,FALSE),"")</f>
        <v/>
      </c>
      <c r="L556" s="6">
        <v>1</v>
      </c>
      <c r="M556" s="4">
        <v>24469133.870000001</v>
      </c>
      <c r="N556" s="4">
        <v>61744</v>
      </c>
      <c r="O556" s="4">
        <f t="shared" si="8"/>
        <v>396.29978410857734</v>
      </c>
      <c r="P556" s="56">
        <v>53.6</v>
      </c>
      <c r="Q556" s="27">
        <v>0.49356254871467731</v>
      </c>
      <c r="R556" s="28">
        <v>0.34743317311227551</v>
      </c>
      <c r="S556" s="29">
        <v>0.15900427817304719</v>
      </c>
      <c r="T556" s="8">
        <v>5.3314225999999999E-2</v>
      </c>
      <c r="U556" s="9">
        <v>9.4943779999999995E-3</v>
      </c>
      <c r="V556" s="9">
        <v>7.4474709999999998E-3</v>
      </c>
      <c r="W556" s="9">
        <v>5.7075859999999997E-3</v>
      </c>
      <c r="X556" s="9">
        <v>1.5617025E-2</v>
      </c>
      <c r="Y556" s="9">
        <v>3.6362243000000002E-2</v>
      </c>
      <c r="Z556" s="9">
        <v>1.4351017000000001E-2</v>
      </c>
      <c r="AA556" s="9">
        <v>3.5131223000000003E-2</v>
      </c>
      <c r="AB556" s="9">
        <v>2.5304017000000002E-2</v>
      </c>
      <c r="AC556" s="9">
        <v>4.7934240000000003E-2</v>
      </c>
      <c r="AD556" s="9">
        <v>0.13455492999999999</v>
      </c>
      <c r="AE556" s="9">
        <v>5.0253078999999999E-2</v>
      </c>
      <c r="AF556" s="9">
        <v>6.2064042999999999E-2</v>
      </c>
      <c r="AG556" s="9">
        <v>2.0763271999999999E-2</v>
      </c>
      <c r="AH556" s="9">
        <v>1.9088460000000002E-2</v>
      </c>
      <c r="AI556" s="9">
        <v>0.250259063</v>
      </c>
      <c r="AJ556" s="9">
        <v>1.3638144E-2</v>
      </c>
      <c r="AK556" s="9">
        <v>6.9716924999999999E-2</v>
      </c>
      <c r="AL556" s="9">
        <v>6.089199E-3</v>
      </c>
      <c r="AM556" s="9">
        <v>5.6294559000000001E-2</v>
      </c>
      <c r="AN556" s="9">
        <v>3.4850720000000001E-3</v>
      </c>
      <c r="AO556" s="9">
        <v>1.0563031000000001E-2</v>
      </c>
      <c r="AP556" s="9">
        <v>1.8248205E-2</v>
      </c>
      <c r="AQ556" s="9">
        <v>2.8084301999999998E-2</v>
      </c>
      <c r="AR556" s="10">
        <v>6.23429E-3</v>
      </c>
    </row>
    <row r="557" spans="1:44" hidden="1" outlineLevel="1" x14ac:dyDescent="0.25">
      <c r="A557" s="52" t="s">
        <v>1476</v>
      </c>
      <c r="B557" s="20" t="str">
        <f>IFERROR(VLOOKUP(LEFT($A557,6),Data!$A:$F,2,FALSE),"")</f>
        <v>БЕ Москва</v>
      </c>
      <c r="C557" s="4" t="str">
        <f>IFERROR(VLOOKUP(LEFT($A557,6),Data!$A:$F,4,FALSE),"")</f>
        <v>МосАптека</v>
      </c>
      <c r="D557" s="4" t="str">
        <f>IFERROR(VLOOKUP(LEFT($A557,6),Data!$A:$F,5,FALSE),"")</f>
        <v>ТЦ</v>
      </c>
      <c r="E557" s="4" t="str">
        <f>IFERROR(VLOOKUP(LEFT($A557,6),Data!$A:$F,8,FALSE),"")</f>
        <v/>
      </c>
      <c r="F557" s="4" t="str">
        <f>IFERROR(VLOOKUP(LEFT($A557,6),Data!$A:$F,7,FALSE),"")</f>
        <v/>
      </c>
      <c r="G557" s="4" t="str">
        <f>IFERROR(VLOOKUP(LEFT($A557,6),Data!$A:$F,6,FALSE),"")</f>
        <v>ЗФТ</v>
      </c>
      <c r="H557" s="4" t="str">
        <f>IFERROR(VLOOKUP(LEFT($A557,6),Data!$A:$F,9,FALSE),"")</f>
        <v/>
      </c>
      <c r="I557" s="21" t="str">
        <f>IFERROR(VLOOKUP(LEFT($A557,6),Data!$A:$F,10,FALSE),"")</f>
        <v/>
      </c>
      <c r="J557" s="6" t="str">
        <f>IFERROR(VLOOKUP(LEFT($A557,6),Data!$A:$F,13,FALSE),"")</f>
        <v/>
      </c>
      <c r="K557" s="21" t="str">
        <f>IFERROR(VLOOKUP(LEFT($A557,6),Data!$A:$F,14,FALSE),"")</f>
        <v/>
      </c>
      <c r="L557" s="6">
        <v>1</v>
      </c>
      <c r="M557" s="4">
        <v>18203795.079999998</v>
      </c>
      <c r="N557" s="4">
        <v>56504</v>
      </c>
      <c r="O557" s="4">
        <f t="shared" si="8"/>
        <v>322.1682549907971</v>
      </c>
      <c r="P557" s="56">
        <v>31.78</v>
      </c>
      <c r="Q557" s="27">
        <v>0.46119824665644649</v>
      </c>
      <c r="R557" s="28">
        <v>0.35225879541159338</v>
      </c>
      <c r="S557" s="29">
        <v>0.1865429579319601</v>
      </c>
      <c r="T557" s="8">
        <v>5.3617418E-2</v>
      </c>
      <c r="U557" s="9">
        <v>1.0536149999999999E-2</v>
      </c>
      <c r="V557" s="9">
        <v>8.2788700000000007E-3</v>
      </c>
      <c r="W557" s="9">
        <v>6.6746740000000002E-3</v>
      </c>
      <c r="X557" s="9">
        <v>2.0837471999999999E-2</v>
      </c>
      <c r="Y557" s="9">
        <v>4.1808422999999997E-2</v>
      </c>
      <c r="Z557" s="9">
        <v>1.5206367E-2</v>
      </c>
      <c r="AA557" s="9">
        <v>2.7270241000000001E-2</v>
      </c>
      <c r="AB557" s="9">
        <v>3.5316997000000003E-2</v>
      </c>
      <c r="AC557" s="9">
        <v>4.0296488999999998E-2</v>
      </c>
      <c r="AD557" s="9">
        <v>0.122981455</v>
      </c>
      <c r="AE557" s="9">
        <v>6.2851187000000003E-2</v>
      </c>
      <c r="AF557" s="9">
        <v>7.1091062999999996E-2</v>
      </c>
      <c r="AG557" s="9">
        <v>2.2546564000000002E-2</v>
      </c>
      <c r="AH557" s="9">
        <v>1.7354581000000001E-2</v>
      </c>
      <c r="AI557" s="9">
        <v>0.26221407499999999</v>
      </c>
      <c r="AJ557" s="9">
        <v>5.283177E-3</v>
      </c>
      <c r="AK557" s="9">
        <v>7.0329379999999997E-2</v>
      </c>
      <c r="AL557" s="9">
        <v>1.432752E-3</v>
      </c>
      <c r="AM557" s="9">
        <v>4.3861828999999998E-2</v>
      </c>
      <c r="AN557" s="9">
        <v>4.4631949999999997E-3</v>
      </c>
      <c r="AO557" s="9">
        <v>4.5172140000000003E-3</v>
      </c>
      <c r="AP557" s="9">
        <v>1.3785234E-2</v>
      </c>
      <c r="AQ557" s="9">
        <v>3.181813E-2</v>
      </c>
      <c r="AR557" s="10">
        <v>5.6270620000000004E-3</v>
      </c>
    </row>
    <row r="558" spans="1:44" hidden="1" outlineLevel="1" x14ac:dyDescent="0.25">
      <c r="A558" s="52" t="s">
        <v>1490</v>
      </c>
      <c r="B558" s="20" t="str">
        <f>IFERROR(VLOOKUP(LEFT($A558,6),Data!$A:$F,2,FALSE),"")</f>
        <v>БЕ Москва</v>
      </c>
      <c r="C558" s="4" t="str">
        <f>IFERROR(VLOOKUP(LEFT($A558,6),Data!$A:$F,4,FALSE),"")</f>
        <v>МосАптека</v>
      </c>
      <c r="D558" s="4" t="str">
        <f>IFERROR(VLOOKUP(LEFT($A558,6),Data!$A:$F,5,FALSE),"")</f>
        <v>Стрит</v>
      </c>
      <c r="E558" s="4" t="str">
        <f>IFERROR(VLOOKUP(LEFT($A558,6),Data!$A:$F,8,FALSE),"")</f>
        <v/>
      </c>
      <c r="F558" s="4" t="str">
        <f>IFERROR(VLOOKUP(LEFT($A558,6),Data!$A:$F,7,FALSE),"")</f>
        <v/>
      </c>
      <c r="G558" s="4" t="str">
        <f>IFERROR(VLOOKUP(LEFT($A558,6),Data!$A:$F,6,FALSE),"")</f>
        <v>ЗФТ</v>
      </c>
      <c r="H558" s="4" t="str">
        <f>IFERROR(VLOOKUP(LEFT($A558,6),Data!$A:$F,9,FALSE),"")</f>
        <v/>
      </c>
      <c r="I558" s="21" t="str">
        <f>IFERROR(VLOOKUP(LEFT($A558,6),Data!$A:$F,10,FALSE),"")</f>
        <v/>
      </c>
      <c r="J558" s="6" t="str">
        <f>IFERROR(VLOOKUP(LEFT($A558,6),Data!$A:$F,13,FALSE),"")</f>
        <v/>
      </c>
      <c r="K558" s="21" t="str">
        <f>IFERROR(VLOOKUP(LEFT($A558,6),Data!$A:$F,14,FALSE),"")</f>
        <v/>
      </c>
      <c r="L558" s="6">
        <v>1</v>
      </c>
      <c r="M558" s="4">
        <v>20884319.02</v>
      </c>
      <c r="N558" s="4">
        <v>64105</v>
      </c>
      <c r="O558" s="4">
        <f t="shared" si="8"/>
        <v>325.78299695811558</v>
      </c>
      <c r="P558" s="56">
        <v>33.880000000000003</v>
      </c>
      <c r="Q558" s="27">
        <v>0.42769218497136691</v>
      </c>
      <c r="R558" s="28">
        <v>0.36736274514009332</v>
      </c>
      <c r="S558" s="29">
        <v>0.20494506988853989</v>
      </c>
      <c r="T558" s="8">
        <v>7.0640996999999997E-2</v>
      </c>
      <c r="U558" s="9">
        <v>1.0375709E-2</v>
      </c>
      <c r="V558" s="9">
        <v>6.7783590000000003E-3</v>
      </c>
      <c r="W558" s="9">
        <v>6.1786860000000001E-3</v>
      </c>
      <c r="X558" s="9">
        <v>2.6642916999999999E-2</v>
      </c>
      <c r="Y558" s="9">
        <v>5.3691923000000003E-2</v>
      </c>
      <c r="Z558" s="9">
        <v>1.282487E-2</v>
      </c>
      <c r="AA558" s="9">
        <v>3.6957585000000001E-2</v>
      </c>
      <c r="AB558" s="9">
        <v>3.6720619000000003E-2</v>
      </c>
      <c r="AC558" s="9">
        <v>5.5430789000000001E-2</v>
      </c>
      <c r="AD558" s="9">
        <v>0.11030031699999999</v>
      </c>
      <c r="AE558" s="9">
        <v>5.3572575999999997E-2</v>
      </c>
      <c r="AF558" s="9">
        <v>5.2062935999999997E-2</v>
      </c>
      <c r="AG558" s="9">
        <v>2.866488E-2</v>
      </c>
      <c r="AH558" s="9">
        <v>1.7320307E-2</v>
      </c>
      <c r="AI558" s="9">
        <v>0.210679019</v>
      </c>
      <c r="AJ558" s="9">
        <v>5.0127289999999996E-3</v>
      </c>
      <c r="AK558" s="9">
        <v>7.4890821999999996E-2</v>
      </c>
      <c r="AL558" s="9">
        <v>7.1631330000000003E-3</v>
      </c>
      <c r="AM558" s="9">
        <v>5.6234552E-2</v>
      </c>
      <c r="AN558" s="9">
        <v>2.8123699999999998E-3</v>
      </c>
      <c r="AO558" s="9">
        <v>1.0405428E-2</v>
      </c>
      <c r="AP558" s="9">
        <v>1.3133633E-2</v>
      </c>
      <c r="AQ558" s="9">
        <v>3.4137916999999997E-2</v>
      </c>
      <c r="AR558" s="10">
        <v>7.3669269999999997E-3</v>
      </c>
    </row>
    <row r="559" spans="1:44" hidden="1" outlineLevel="1" x14ac:dyDescent="0.25">
      <c r="A559" s="52" t="s">
        <v>1498</v>
      </c>
      <c r="B559" s="20" t="str">
        <f>IFERROR(VLOOKUP(LEFT($A559,6),Data!$A:$F,2,FALSE),"")</f>
        <v>БЕ Москва</v>
      </c>
      <c r="C559" s="4" t="str">
        <f>IFERROR(VLOOKUP(LEFT($A559,6),Data!$A:$F,4,FALSE),"")</f>
        <v>МосАптека</v>
      </c>
      <c r="D559" s="4" t="str">
        <f>IFERROR(VLOOKUP(LEFT($A559,6),Data!$A:$F,5,FALSE),"")</f>
        <v>Другое</v>
      </c>
      <c r="E559" s="4" t="str">
        <f>IFERROR(VLOOKUP(LEFT($A559,6),Data!$A:$F,8,FALSE),"")</f>
        <v/>
      </c>
      <c r="F559" s="4" t="str">
        <f>IFERROR(VLOOKUP(LEFT($A559,6),Data!$A:$F,7,FALSE),"")</f>
        <v/>
      </c>
      <c r="G559" s="4" t="str">
        <f>IFERROR(VLOOKUP(LEFT($A559,6),Data!$A:$F,6,FALSE),"")</f>
        <v>ЗФТ</v>
      </c>
      <c r="H559" s="4" t="str">
        <f>IFERROR(VLOOKUP(LEFT($A559,6),Data!$A:$F,9,FALSE),"")</f>
        <v/>
      </c>
      <c r="I559" s="21" t="str">
        <f>IFERROR(VLOOKUP(LEFT($A559,6),Data!$A:$F,10,FALSE),"")</f>
        <v/>
      </c>
      <c r="J559" s="6" t="str">
        <f>IFERROR(VLOOKUP(LEFT($A559,6),Data!$A:$F,13,FALSE),"")</f>
        <v/>
      </c>
      <c r="K559" s="21" t="str">
        <f>IFERROR(VLOOKUP(LEFT($A559,6),Data!$A:$F,14,FALSE),"")</f>
        <v/>
      </c>
      <c r="L559" s="6">
        <v>1</v>
      </c>
      <c r="M559" s="4">
        <v>23351131.710000001</v>
      </c>
      <c r="N559" s="4">
        <v>70441</v>
      </c>
      <c r="O559" s="4">
        <f t="shared" si="8"/>
        <v>331.49915120455415</v>
      </c>
      <c r="P559" s="56">
        <v>67.569999999999993</v>
      </c>
      <c r="Q559" s="27">
        <v>0.45979109237049148</v>
      </c>
      <c r="R559" s="28">
        <v>0.35511534096061259</v>
      </c>
      <c r="S559" s="29">
        <v>0.18509356666889579</v>
      </c>
      <c r="T559" s="8">
        <v>7.5238649000000005E-2</v>
      </c>
      <c r="U559" s="9">
        <v>1.0495476E-2</v>
      </c>
      <c r="V559" s="9">
        <v>5.0260599999999997E-3</v>
      </c>
      <c r="W559" s="9">
        <v>5.6676119999999998E-3</v>
      </c>
      <c r="X559" s="9">
        <v>1.9442146E-2</v>
      </c>
      <c r="Y559" s="9">
        <v>4.614012E-2</v>
      </c>
      <c r="Z559" s="9">
        <v>1.5022028E-2</v>
      </c>
      <c r="AA559" s="9">
        <v>2.8178846E-2</v>
      </c>
      <c r="AB559" s="9">
        <v>2.4674940999999999E-2</v>
      </c>
      <c r="AC559" s="9">
        <v>5.1048555000000002E-2</v>
      </c>
      <c r="AD559" s="9">
        <v>0.118701346</v>
      </c>
      <c r="AE559" s="9">
        <v>5.909876E-2</v>
      </c>
      <c r="AF559" s="9">
        <v>6.2279998000000003E-2</v>
      </c>
      <c r="AG559" s="9">
        <v>2.4958594000000001E-2</v>
      </c>
      <c r="AH559" s="9">
        <v>1.5967057E-2</v>
      </c>
      <c r="AI559" s="9">
        <v>0.233717914</v>
      </c>
      <c r="AJ559" s="9">
        <v>3.3014849999999998E-3</v>
      </c>
      <c r="AK559" s="9">
        <v>7.5839136000000001E-2</v>
      </c>
      <c r="AL559" s="9">
        <v>1.3066286E-2</v>
      </c>
      <c r="AM559" s="9">
        <v>4.8748343E-2</v>
      </c>
      <c r="AN559" s="9">
        <v>5.651227E-3</v>
      </c>
      <c r="AO559" s="9">
        <v>1.0489658000000001E-2</v>
      </c>
      <c r="AP559" s="9">
        <v>1.1972158E-2</v>
      </c>
      <c r="AQ559" s="9">
        <v>3.1015546000000001E-2</v>
      </c>
      <c r="AR559" s="10">
        <v>4.2580589999999998E-3</v>
      </c>
    </row>
    <row r="560" spans="1:44" hidden="1" outlineLevel="1" x14ac:dyDescent="0.25">
      <c r="A560" s="52" t="s">
        <v>1504</v>
      </c>
      <c r="B560" s="20" t="str">
        <f>IFERROR(VLOOKUP(LEFT($A560,6),Data!$A:$F,2,FALSE),"")</f>
        <v>БЕ Москва</v>
      </c>
      <c r="C560" s="4" t="str">
        <f>IFERROR(VLOOKUP(LEFT($A560,6),Data!$A:$F,4,FALSE),"")</f>
        <v>Доктор Столетов</v>
      </c>
      <c r="D560" s="4" t="str">
        <f>IFERROR(VLOOKUP(LEFT($A560,6),Data!$A:$F,5,FALSE),"")</f>
        <v>ТЦ</v>
      </c>
      <c r="E560" s="4" t="str">
        <f>IFERROR(VLOOKUP(LEFT($A560,6),Data!$A:$F,8,FALSE),"")</f>
        <v/>
      </c>
      <c r="F560" s="4" t="str">
        <f>IFERROR(VLOOKUP(LEFT($A560,6),Data!$A:$F,7,FALSE),"")</f>
        <v/>
      </c>
      <c r="G560" s="4" t="str">
        <f>IFERROR(VLOOKUP(LEFT($A560,6),Data!$A:$F,6,FALSE),"")</f>
        <v>ОФТ</v>
      </c>
      <c r="H560" s="4" t="str">
        <f>IFERROR(VLOOKUP(LEFT($A560,6),Data!$A:$F,9,FALSE),"")</f>
        <v/>
      </c>
      <c r="I560" s="21" t="str">
        <f>IFERROR(VLOOKUP(LEFT($A560,6),Data!$A:$F,10,FALSE),"")</f>
        <v/>
      </c>
      <c r="J560" s="6" t="str">
        <f>IFERROR(VLOOKUP(LEFT($A560,6),Data!$A:$F,13,FALSE),"")</f>
        <v/>
      </c>
      <c r="K560" s="21" t="str">
        <f>IFERROR(VLOOKUP(LEFT($A560,6),Data!$A:$F,14,FALSE),"")</f>
        <v/>
      </c>
      <c r="L560" s="6">
        <v>1</v>
      </c>
      <c r="M560" s="4">
        <v>18644033.079999998</v>
      </c>
      <c r="N560" s="4">
        <v>47497</v>
      </c>
      <c r="O560" s="4">
        <f t="shared" si="8"/>
        <v>392.53075099479963</v>
      </c>
      <c r="P560" s="56">
        <v>41.51</v>
      </c>
      <c r="Q560" s="27">
        <v>0.46649291917250368</v>
      </c>
      <c r="R560" s="28">
        <v>0.34743349936254908</v>
      </c>
      <c r="S560" s="29">
        <v>0.18607358146494721</v>
      </c>
      <c r="T560" s="8">
        <v>5.6983055999999997E-2</v>
      </c>
      <c r="U560" s="9">
        <v>8.679338E-3</v>
      </c>
      <c r="V560" s="9">
        <v>8.3431229999999992E-3</v>
      </c>
      <c r="W560" s="9">
        <v>5.5729350000000002E-3</v>
      </c>
      <c r="X560" s="9">
        <v>2.3210451999999999E-2</v>
      </c>
      <c r="Y560" s="9">
        <v>3.4878300000000001E-2</v>
      </c>
      <c r="Z560" s="9">
        <v>9.6852250000000004E-3</v>
      </c>
      <c r="AA560" s="9">
        <v>3.3251166999999998E-2</v>
      </c>
      <c r="AB560" s="9">
        <v>3.8477044000000002E-2</v>
      </c>
      <c r="AC560" s="9">
        <v>4.1455741999999997E-2</v>
      </c>
      <c r="AD560" s="9">
        <v>0.12363595400000001</v>
      </c>
      <c r="AE560" s="9">
        <v>4.4422390999999999E-2</v>
      </c>
      <c r="AF560" s="9">
        <v>6.3766346000000002E-2</v>
      </c>
      <c r="AG560" s="9">
        <v>1.8150953000000001E-2</v>
      </c>
      <c r="AH560" s="9">
        <v>1.9875243000000001E-2</v>
      </c>
      <c r="AI560" s="9">
        <v>0.22273516700000001</v>
      </c>
      <c r="AJ560" s="9">
        <v>4.6716120000000003E-3</v>
      </c>
      <c r="AK560" s="9">
        <v>9.9656491999999999E-2</v>
      </c>
      <c r="AL560" s="9">
        <v>1.3876187999999999E-2</v>
      </c>
      <c r="AM560" s="9">
        <v>6.3507468999999997E-2</v>
      </c>
      <c r="AN560" s="9">
        <v>6.1763219999999997E-3</v>
      </c>
      <c r="AO560" s="9">
        <v>4.0559330000000003E-3</v>
      </c>
      <c r="AP560" s="9">
        <v>1.4998839E-2</v>
      </c>
      <c r="AQ560" s="9">
        <v>3.0039617000000001E-2</v>
      </c>
      <c r="AR560" s="10">
        <v>9.8950930000000006E-3</v>
      </c>
    </row>
    <row r="561" spans="1:44" hidden="1" outlineLevel="1" x14ac:dyDescent="0.25">
      <c r="A561" s="52" t="s">
        <v>1506</v>
      </c>
      <c r="B561" s="20" t="str">
        <f>IFERROR(VLOOKUP(LEFT($A561,6),Data!$A:$F,2,FALSE),"")</f>
        <v>БЕ Москва</v>
      </c>
      <c r="C561" s="4" t="str">
        <f>IFERROR(VLOOKUP(LEFT($A561,6),Data!$A:$F,4,FALSE),"")</f>
        <v>Аптека.ру</v>
      </c>
      <c r="D561" s="4" t="str">
        <f>IFERROR(VLOOKUP(LEFT($A561,6),Data!$A:$F,5,FALSE),"")</f>
        <v>Стрит</v>
      </c>
      <c r="E561" s="4" t="str">
        <f>IFERROR(VLOOKUP(LEFT($A561,6),Data!$A:$F,8,FALSE),"")</f>
        <v/>
      </c>
      <c r="F561" s="4" t="str">
        <f>IFERROR(VLOOKUP(LEFT($A561,6),Data!$A:$F,7,FALSE),"")</f>
        <v/>
      </c>
      <c r="G561" s="4" t="str">
        <f>IFERROR(VLOOKUP(LEFT($A561,6),Data!$A:$F,6,FALSE),"")</f>
        <v>ЗФТ</v>
      </c>
      <c r="H561" s="4" t="str">
        <f>IFERROR(VLOOKUP(LEFT($A561,6),Data!$A:$F,9,FALSE),"")</f>
        <v/>
      </c>
      <c r="I561" s="21" t="str">
        <f>IFERROR(VLOOKUP(LEFT($A561,6),Data!$A:$F,10,FALSE),"")</f>
        <v/>
      </c>
      <c r="J561" s="6" t="str">
        <f>IFERROR(VLOOKUP(LEFT($A561,6),Data!$A:$F,13,FALSE),"")</f>
        <v/>
      </c>
      <c r="K561" s="21" t="str">
        <f>IFERROR(VLOOKUP(LEFT($A561,6),Data!$A:$F,14,FALSE),"")</f>
        <v/>
      </c>
      <c r="L561" s="6">
        <v>1</v>
      </c>
      <c r="M561" s="4">
        <v>25367039.780000001</v>
      </c>
      <c r="N561" s="4">
        <v>83715</v>
      </c>
      <c r="O561" s="4">
        <f t="shared" si="8"/>
        <v>303.01666105238013</v>
      </c>
      <c r="P561" s="56">
        <v>41.5</v>
      </c>
      <c r="Q561" s="27">
        <v>0.43307144781139773</v>
      </c>
      <c r="R561" s="28">
        <v>0.37798873882771111</v>
      </c>
      <c r="S561" s="29">
        <v>0.18893981336089119</v>
      </c>
      <c r="T561" s="8">
        <v>7.7701661000000005E-2</v>
      </c>
      <c r="U561" s="9">
        <v>9.847158E-3</v>
      </c>
      <c r="V561" s="9">
        <v>1.2596174999999999E-2</v>
      </c>
      <c r="W561" s="9">
        <v>9.5907309999999999E-3</v>
      </c>
      <c r="X561" s="9">
        <v>2.6524184999999999E-2</v>
      </c>
      <c r="Y561" s="9">
        <v>4.0158902000000003E-2</v>
      </c>
      <c r="Z561" s="9">
        <v>1.1208910000000001E-2</v>
      </c>
      <c r="AA561" s="9">
        <v>3.3102263E-2</v>
      </c>
      <c r="AB561" s="9">
        <v>3.9200995000000002E-2</v>
      </c>
      <c r="AC561" s="9">
        <v>5.1801706000000003E-2</v>
      </c>
      <c r="AD561" s="9">
        <v>0.11675268799999999</v>
      </c>
      <c r="AE561" s="9">
        <v>4.7279743999999999E-2</v>
      </c>
      <c r="AF561" s="9">
        <v>6.2795140999999999E-2</v>
      </c>
      <c r="AG561" s="9">
        <v>2.3291320000000001E-2</v>
      </c>
      <c r="AH561" s="9">
        <v>1.6574109E-2</v>
      </c>
      <c r="AI561" s="9">
        <v>0.21420683400000001</v>
      </c>
      <c r="AJ561" s="9">
        <v>3.5694640000000001E-3</v>
      </c>
      <c r="AK561" s="9">
        <v>8.6276252999999997E-2</v>
      </c>
      <c r="AL561" s="9">
        <v>5.3359139999999998E-3</v>
      </c>
      <c r="AM561" s="9">
        <v>4.6050327000000002E-2</v>
      </c>
      <c r="AN561" s="9">
        <v>4.2033340000000004E-3</v>
      </c>
      <c r="AO561" s="9">
        <v>1.0916545E-2</v>
      </c>
      <c r="AP561" s="9">
        <v>1.6240877000000001E-2</v>
      </c>
      <c r="AQ561" s="9">
        <v>2.9170495000000001E-2</v>
      </c>
      <c r="AR561" s="10">
        <v>5.6042669999999996E-3</v>
      </c>
    </row>
    <row r="562" spans="1:44" hidden="1" outlineLevel="1" x14ac:dyDescent="0.25">
      <c r="A562" s="52" t="s">
        <v>1510</v>
      </c>
      <c r="B562" s="20" t="str">
        <f>IFERROR(VLOOKUP(LEFT($A562,6),Data!$A:$F,2,FALSE),"")</f>
        <v>БЕ Москва</v>
      </c>
      <c r="C562" s="4" t="str">
        <f>IFERROR(VLOOKUP(LEFT($A562,6),Data!$A:$F,4,FALSE),"")</f>
        <v>Доктор Столетов</v>
      </c>
      <c r="D562" s="4" t="str">
        <f>IFERROR(VLOOKUP(LEFT($A562,6),Data!$A:$F,5,FALSE),"")</f>
        <v>Другое</v>
      </c>
      <c r="E562" s="4" t="str">
        <f>IFERROR(VLOOKUP(LEFT($A562,6),Data!$A:$F,8,FALSE),"")</f>
        <v/>
      </c>
      <c r="F562" s="4" t="str">
        <f>IFERROR(VLOOKUP(LEFT($A562,6),Data!$A:$F,7,FALSE),"")</f>
        <v/>
      </c>
      <c r="G562" s="4" t="str">
        <f>IFERROR(VLOOKUP(LEFT($A562,6),Data!$A:$F,6,FALSE),"")</f>
        <v>ОФТ</v>
      </c>
      <c r="H562" s="4" t="str">
        <f>IFERROR(VLOOKUP(LEFT($A562,6),Data!$A:$F,9,FALSE),"")</f>
        <v/>
      </c>
      <c r="I562" s="21" t="str">
        <f>IFERROR(VLOOKUP(LEFT($A562,6),Data!$A:$F,10,FALSE),"")</f>
        <v/>
      </c>
      <c r="J562" s="6" t="str">
        <f>IFERROR(VLOOKUP(LEFT($A562,6),Data!$A:$F,13,FALSE),"")</f>
        <v/>
      </c>
      <c r="K562" s="21" t="str">
        <f>IFERROR(VLOOKUP(LEFT($A562,6),Data!$A:$F,14,FALSE),"")</f>
        <v/>
      </c>
      <c r="L562" s="6">
        <v>1</v>
      </c>
      <c r="M562" s="4">
        <v>5558142.6699999999</v>
      </c>
      <c r="N562" s="4">
        <v>14720</v>
      </c>
      <c r="O562" s="4">
        <f t="shared" si="8"/>
        <v>377.59121399456524</v>
      </c>
      <c r="P562" s="56">
        <v>24.85</v>
      </c>
      <c r="Q562" s="27">
        <v>0.47621127490983239</v>
      </c>
      <c r="R562" s="28">
        <v>0.33824937277163358</v>
      </c>
      <c r="S562" s="29">
        <v>0.18553935231853391</v>
      </c>
      <c r="T562" s="8">
        <v>3.0694441999999999E-2</v>
      </c>
      <c r="U562" s="9">
        <v>4.8095990000000003E-3</v>
      </c>
      <c r="V562" s="9">
        <v>4.9384049999999999E-3</v>
      </c>
      <c r="W562" s="9">
        <v>6.0489949999999997E-3</v>
      </c>
      <c r="X562" s="9">
        <v>2.3072183999999999E-2</v>
      </c>
      <c r="Y562" s="9">
        <v>3.3135632999999998E-2</v>
      </c>
      <c r="Z562" s="9">
        <v>1.0250746E-2</v>
      </c>
      <c r="AA562" s="9">
        <v>2.3965323E-2</v>
      </c>
      <c r="AB562" s="9">
        <v>3.3020452999999998E-2</v>
      </c>
      <c r="AC562" s="9">
        <v>3.7924139000000003E-2</v>
      </c>
      <c r="AD562" s="9">
        <v>0.109436276</v>
      </c>
      <c r="AE562" s="9">
        <v>5.3314629000000002E-2</v>
      </c>
      <c r="AF562" s="9">
        <v>6.4315337E-2</v>
      </c>
      <c r="AG562" s="9">
        <v>2.7069871999999998E-2</v>
      </c>
      <c r="AH562" s="9">
        <v>1.7103150000000001E-2</v>
      </c>
      <c r="AI562" s="9">
        <v>0.230887657</v>
      </c>
      <c r="AJ562" s="9">
        <v>2.0596540999999999E-2</v>
      </c>
      <c r="AK562" s="9">
        <v>8.0616212000000007E-2</v>
      </c>
      <c r="AL562" s="9">
        <v>3.8796676000000002E-2</v>
      </c>
      <c r="AM562" s="9">
        <v>8.1900518000000005E-2</v>
      </c>
      <c r="AN562" s="9">
        <v>3.4804739999999999E-3</v>
      </c>
      <c r="AO562" s="9">
        <v>7.1092919999999997E-3</v>
      </c>
      <c r="AP562" s="9">
        <v>1.306711E-2</v>
      </c>
      <c r="AQ562" s="9">
        <v>2.8931193000000001E-2</v>
      </c>
      <c r="AR562" s="10">
        <v>1.5515146E-2</v>
      </c>
    </row>
    <row r="563" spans="1:44" hidden="1" outlineLevel="1" x14ac:dyDescent="0.25">
      <c r="A563" s="52" t="s">
        <v>1514</v>
      </c>
      <c r="B563" s="20" t="str">
        <f>IFERROR(VLOOKUP(LEFT($A563,6),Data!$A:$F,2,FALSE),"")</f>
        <v>БЕ Северо-Запад</v>
      </c>
      <c r="C563" s="4" t="str">
        <f>IFERROR(VLOOKUP(LEFT($A563,6),Data!$A:$F,4,FALSE),"")</f>
        <v>Доктор Столетов</v>
      </c>
      <c r="D563" s="4" t="str">
        <f>IFERROR(VLOOKUP(LEFT($A563,6),Data!$A:$F,5,FALSE),"")</f>
        <v>Стрит</v>
      </c>
      <c r="E563" s="4" t="str">
        <f>IFERROR(VLOOKUP(LEFT($A563,6),Data!$A:$F,8,FALSE),"")</f>
        <v/>
      </c>
      <c r="F563" s="4" t="str">
        <f>IFERROR(VLOOKUP(LEFT($A563,6),Data!$A:$F,7,FALSE),"")</f>
        <v/>
      </c>
      <c r="G563" s="4" t="str">
        <f>IFERROR(VLOOKUP(LEFT($A563,6),Data!$A:$F,6,FALSE),"")</f>
        <v>ОФТ</v>
      </c>
      <c r="H563" s="4" t="str">
        <f>IFERROR(VLOOKUP(LEFT($A563,6),Data!$A:$F,9,FALSE),"")</f>
        <v/>
      </c>
      <c r="I563" s="21" t="str">
        <f>IFERROR(VLOOKUP(LEFT($A563,6),Data!$A:$F,10,FALSE),"")</f>
        <v/>
      </c>
      <c r="J563" s="6" t="str">
        <f>IFERROR(VLOOKUP(LEFT($A563,6),Data!$A:$F,13,FALSE),"")</f>
        <v/>
      </c>
      <c r="K563" s="21" t="str">
        <f>IFERROR(VLOOKUP(LEFT($A563,6),Data!$A:$F,14,FALSE),"")</f>
        <v/>
      </c>
      <c r="L563" s="6">
        <v>1</v>
      </c>
      <c r="M563" s="4">
        <v>31527325.5</v>
      </c>
      <c r="N563" s="4">
        <v>67624</v>
      </c>
      <c r="O563" s="4">
        <f t="shared" si="8"/>
        <v>466.21503460309947</v>
      </c>
      <c r="P563" s="56">
        <v>57</v>
      </c>
      <c r="Q563" s="27">
        <v>0.51176433628865226</v>
      </c>
      <c r="R563" s="28">
        <v>0.34584132537692203</v>
      </c>
      <c r="S563" s="29">
        <v>0.14239433833442561</v>
      </c>
      <c r="T563" s="8">
        <v>4.3725187999999998E-2</v>
      </c>
      <c r="U563" s="9">
        <v>6.1599369999999999E-3</v>
      </c>
      <c r="V563" s="9">
        <v>6.539998E-3</v>
      </c>
      <c r="W563" s="9">
        <v>6.6547630000000002E-3</v>
      </c>
      <c r="X563" s="9">
        <v>1.8371266000000001E-2</v>
      </c>
      <c r="Y563" s="9">
        <v>2.1150958000000001E-2</v>
      </c>
      <c r="Z563" s="9">
        <v>9.4674340000000003E-3</v>
      </c>
      <c r="AA563" s="9">
        <v>3.8181887999999997E-2</v>
      </c>
      <c r="AB563" s="9">
        <v>5.3032309999999999E-2</v>
      </c>
      <c r="AC563" s="9">
        <v>5.1266045000000003E-2</v>
      </c>
      <c r="AD563" s="9">
        <v>0.124139824</v>
      </c>
      <c r="AE563" s="9">
        <v>4.0159317E-2</v>
      </c>
      <c r="AF563" s="9">
        <v>5.8777151999999999E-2</v>
      </c>
      <c r="AG563" s="9">
        <v>2.0967184E-2</v>
      </c>
      <c r="AH563" s="9">
        <v>2.1886596000000001E-2</v>
      </c>
      <c r="AI563" s="9">
        <v>0.20561012300000001</v>
      </c>
      <c r="AJ563" s="9">
        <v>8.3664759999999994E-3</v>
      </c>
      <c r="AK563" s="9">
        <v>8.8809526E-2</v>
      </c>
      <c r="AL563" s="9">
        <v>3.8841213999999999E-2</v>
      </c>
      <c r="AM563" s="9">
        <v>7.2254286000000001E-2</v>
      </c>
      <c r="AN563" s="9">
        <v>5.4307180000000002E-3</v>
      </c>
      <c r="AO563" s="9">
        <v>4.587977E-3</v>
      </c>
      <c r="AP563" s="9">
        <v>1.4570309E-2</v>
      </c>
      <c r="AQ563" s="9">
        <v>2.9563797999999999E-2</v>
      </c>
      <c r="AR563" s="10">
        <v>1.1485713999999999E-2</v>
      </c>
    </row>
    <row r="564" spans="1:44" hidden="1" outlineLevel="1" x14ac:dyDescent="0.25">
      <c r="A564" s="52" t="s">
        <v>1544</v>
      </c>
      <c r="B564" s="20" t="str">
        <f>IFERROR(VLOOKUP(LEFT($A564,6),Data!$A:$F,2,FALSE),"")</f>
        <v>БЕ Москва</v>
      </c>
      <c r="C564" s="4" t="str">
        <f>IFERROR(VLOOKUP(LEFT($A564,6),Data!$A:$F,4,FALSE),"")</f>
        <v>Аптека.ру</v>
      </c>
      <c r="D564" s="4" t="str">
        <f>IFERROR(VLOOKUP(LEFT($A564,6),Data!$A:$F,5,FALSE),"")</f>
        <v>Стрит</v>
      </c>
      <c r="E564" s="4" t="str">
        <f>IFERROR(VLOOKUP(LEFT($A564,6),Data!$A:$F,8,FALSE),"")</f>
        <v/>
      </c>
      <c r="F564" s="4" t="str">
        <f>IFERROR(VLOOKUP(LEFT($A564,6),Data!$A:$F,7,FALSE),"")</f>
        <v/>
      </c>
      <c r="G564" s="4" t="str">
        <f>IFERROR(VLOOKUP(LEFT($A564,6),Data!$A:$F,6,FALSE),"")</f>
        <v>ЗФТ</v>
      </c>
      <c r="H564" s="4" t="str">
        <f>IFERROR(VLOOKUP(LEFT($A564,6),Data!$A:$F,9,FALSE),"")</f>
        <v/>
      </c>
      <c r="I564" s="21" t="str">
        <f>IFERROR(VLOOKUP(LEFT($A564,6),Data!$A:$F,10,FALSE),"")</f>
        <v/>
      </c>
      <c r="J564" s="6" t="str">
        <f>IFERROR(VLOOKUP(LEFT($A564,6),Data!$A:$F,13,FALSE),"")</f>
        <v/>
      </c>
      <c r="K564" s="21" t="str">
        <f>IFERROR(VLOOKUP(LEFT($A564,6),Data!$A:$F,14,FALSE),"")</f>
        <v/>
      </c>
      <c r="L564" s="6">
        <v>1</v>
      </c>
      <c r="M564" s="4">
        <v>13714150.970000001</v>
      </c>
      <c r="N564" s="4">
        <v>48561</v>
      </c>
      <c r="O564" s="4">
        <f t="shared" si="8"/>
        <v>282.41080228990342</v>
      </c>
      <c r="P564" s="56">
        <v>14.3</v>
      </c>
      <c r="Q564" s="27">
        <v>0.43546639668980841</v>
      </c>
      <c r="R564" s="28">
        <v>0.3693337115691902</v>
      </c>
      <c r="S564" s="29">
        <v>0.19519989174100161</v>
      </c>
      <c r="T564" s="8">
        <v>5.5001348999999998E-2</v>
      </c>
      <c r="U564" s="9">
        <v>6.7007029999999997E-3</v>
      </c>
      <c r="V564" s="9">
        <v>1.3475226999999999E-2</v>
      </c>
      <c r="W564" s="9">
        <v>6.008284E-3</v>
      </c>
      <c r="X564" s="9">
        <v>2.3718835000000001E-2</v>
      </c>
      <c r="Y564" s="9">
        <v>3.6780766999999999E-2</v>
      </c>
      <c r="Z564" s="9">
        <v>1.3973216E-2</v>
      </c>
      <c r="AA564" s="9">
        <v>3.4068081E-2</v>
      </c>
      <c r="AB564" s="9">
        <v>2.9845007E-2</v>
      </c>
      <c r="AC564" s="9">
        <v>3.5184756999999997E-2</v>
      </c>
      <c r="AD564" s="9">
        <v>0.12902931300000001</v>
      </c>
      <c r="AE564" s="9">
        <v>6.9472684000000007E-2</v>
      </c>
      <c r="AF564" s="9">
        <v>6.2244176999999998E-2</v>
      </c>
      <c r="AG564" s="9">
        <v>1.9391328999999999E-2</v>
      </c>
      <c r="AH564" s="9">
        <v>1.8503790999999999E-2</v>
      </c>
      <c r="AI564" s="9">
        <v>0.26140801800000002</v>
      </c>
      <c r="AJ564" s="9">
        <v>5.8344099999999999E-3</v>
      </c>
      <c r="AK564" s="9">
        <v>7.2684239999999997E-2</v>
      </c>
      <c r="AL564" s="9">
        <v>2.898032E-3</v>
      </c>
      <c r="AM564" s="9">
        <v>3.6587528000000001E-2</v>
      </c>
      <c r="AN564" s="9">
        <v>4.0147519999999999E-3</v>
      </c>
      <c r="AO564" s="9">
        <v>9.6709659999999996E-3</v>
      </c>
      <c r="AP564" s="9">
        <v>1.6252396999999998E-2</v>
      </c>
      <c r="AQ564" s="9">
        <v>3.4898386000000003E-2</v>
      </c>
      <c r="AR564" s="10">
        <v>2.353749E-3</v>
      </c>
    </row>
    <row r="565" spans="1:44" hidden="1" outlineLevel="1" x14ac:dyDescent="0.25">
      <c r="A565" s="52" t="s">
        <v>1546</v>
      </c>
      <c r="B565" s="20" t="str">
        <f>IFERROR(VLOOKUP(LEFT($A565,6),Data!$A:$F,2,FALSE),"")</f>
        <v>БЕ Москва</v>
      </c>
      <c r="C565" s="4" t="str">
        <f>IFERROR(VLOOKUP(LEFT($A565,6),Data!$A:$F,4,FALSE),"")</f>
        <v>Доктор Столетов</v>
      </c>
      <c r="D565" s="4" t="str">
        <f>IFERROR(VLOOKUP(LEFT($A565,6),Data!$A:$F,5,FALSE),"")</f>
        <v>Стрит</v>
      </c>
      <c r="E565" s="4" t="str">
        <f>IFERROR(VLOOKUP(LEFT($A565,6),Data!$A:$F,8,FALSE),"")</f>
        <v/>
      </c>
      <c r="F565" s="4" t="str">
        <f>IFERROR(VLOOKUP(LEFT($A565,6),Data!$A:$F,7,FALSE),"")</f>
        <v/>
      </c>
      <c r="G565" s="4" t="str">
        <f>IFERROR(VLOOKUP(LEFT($A565,6),Data!$A:$F,6,FALSE),"")</f>
        <v>ОФТ</v>
      </c>
      <c r="H565" s="4" t="str">
        <f>IFERROR(VLOOKUP(LEFT($A565,6),Data!$A:$F,9,FALSE),"")</f>
        <v/>
      </c>
      <c r="I565" s="21" t="str">
        <f>IFERROR(VLOOKUP(LEFT($A565,6),Data!$A:$F,10,FALSE),"")</f>
        <v/>
      </c>
      <c r="J565" s="6" t="str">
        <f>IFERROR(VLOOKUP(LEFT($A565,6),Data!$A:$F,13,FALSE),"")</f>
        <v/>
      </c>
      <c r="K565" s="21" t="str">
        <f>IFERROR(VLOOKUP(LEFT($A565,6),Data!$A:$F,14,FALSE),"")</f>
        <v/>
      </c>
      <c r="L565" s="6">
        <v>1</v>
      </c>
      <c r="M565" s="4">
        <v>26463694.010000002</v>
      </c>
      <c r="N565" s="4">
        <v>59161</v>
      </c>
      <c r="O565" s="4">
        <f t="shared" si="8"/>
        <v>447.3165431618803</v>
      </c>
      <c r="P565" s="56">
        <v>60</v>
      </c>
      <c r="Q565" s="27">
        <v>0.53123199054641623</v>
      </c>
      <c r="R565" s="28">
        <v>0.31731009977738889</v>
      </c>
      <c r="S565" s="29">
        <v>0.1514579096761948</v>
      </c>
      <c r="T565" s="8">
        <v>5.3026180999999999E-2</v>
      </c>
      <c r="U565" s="9">
        <v>8.1332809999999992E-3</v>
      </c>
      <c r="V565" s="9">
        <v>9.6110329999999997E-3</v>
      </c>
      <c r="W565" s="9">
        <v>6.3119739999999997E-3</v>
      </c>
      <c r="X565" s="9">
        <v>2.1208154999999999E-2</v>
      </c>
      <c r="Y565" s="9">
        <v>2.9199362999999999E-2</v>
      </c>
      <c r="Z565" s="9">
        <v>8.497147E-3</v>
      </c>
      <c r="AA565" s="9">
        <v>2.7059375E-2</v>
      </c>
      <c r="AB565" s="9">
        <v>2.8276781000000001E-2</v>
      </c>
      <c r="AC565" s="9">
        <v>3.9520639000000003E-2</v>
      </c>
      <c r="AD565" s="9">
        <v>0.12630545900000001</v>
      </c>
      <c r="AE565" s="9">
        <v>3.9642739000000003E-2</v>
      </c>
      <c r="AF565" s="9">
        <v>6.4041772999999996E-2</v>
      </c>
      <c r="AG565" s="9">
        <v>2.2347820000000001E-2</v>
      </c>
      <c r="AH565" s="9">
        <v>2.2151359999999998E-2</v>
      </c>
      <c r="AI565" s="9">
        <v>0.23186791200000001</v>
      </c>
      <c r="AJ565" s="9">
        <v>5.5179870000000002E-3</v>
      </c>
      <c r="AK565" s="9">
        <v>8.6160165999999996E-2</v>
      </c>
      <c r="AL565" s="9">
        <v>3.3924256E-2</v>
      </c>
      <c r="AM565" s="9">
        <v>7.2703548000000007E-2</v>
      </c>
      <c r="AN565" s="9">
        <v>9.8705890000000008E-3</v>
      </c>
      <c r="AO565" s="9">
        <v>4.6452760000000003E-3</v>
      </c>
      <c r="AP565" s="9">
        <v>1.5610066000000001E-2</v>
      </c>
      <c r="AQ565" s="9">
        <v>2.7863500999999999E-2</v>
      </c>
      <c r="AR565" s="10">
        <v>6.5036199999999999E-3</v>
      </c>
    </row>
    <row r="566" spans="1:44" hidden="1" outlineLevel="1" x14ac:dyDescent="0.25">
      <c r="A566" s="52" t="s">
        <v>1554</v>
      </c>
      <c r="B566" s="20" t="str">
        <f>IFERROR(VLOOKUP(LEFT($A566,6),Data!$A:$F,2,FALSE),"")</f>
        <v>БЕ Москва</v>
      </c>
      <c r="C566" s="4" t="str">
        <f>IFERROR(VLOOKUP(LEFT($A566,6),Data!$A:$F,4,FALSE),"")</f>
        <v>МосАптека</v>
      </c>
      <c r="D566" s="4" t="str">
        <f>IFERROR(VLOOKUP(LEFT($A566,6),Data!$A:$F,5,FALSE),"")</f>
        <v>Стрит</v>
      </c>
      <c r="E566" s="4" t="str">
        <f>IFERROR(VLOOKUP(LEFT($A566,6),Data!$A:$F,8,FALSE),"")</f>
        <v/>
      </c>
      <c r="F566" s="4" t="str">
        <f>IFERROR(VLOOKUP(LEFT($A566,6),Data!$A:$F,7,FALSE),"")</f>
        <v/>
      </c>
      <c r="G566" s="4" t="str">
        <f>IFERROR(VLOOKUP(LEFT($A566,6),Data!$A:$F,6,FALSE),"")</f>
        <v>ЗФТ</v>
      </c>
      <c r="H566" s="4" t="str">
        <f>IFERROR(VLOOKUP(LEFT($A566,6),Data!$A:$F,9,FALSE),"")</f>
        <v/>
      </c>
      <c r="I566" s="21" t="str">
        <f>IFERROR(VLOOKUP(LEFT($A566,6),Data!$A:$F,10,FALSE),"")</f>
        <v/>
      </c>
      <c r="J566" s="6" t="str">
        <f>IFERROR(VLOOKUP(LEFT($A566,6),Data!$A:$F,13,FALSE),"")</f>
        <v/>
      </c>
      <c r="K566" s="21" t="str">
        <f>IFERROR(VLOOKUP(LEFT($A566,6),Data!$A:$F,14,FALSE),"")</f>
        <v/>
      </c>
      <c r="L566" s="6">
        <v>1</v>
      </c>
      <c r="M566" s="4">
        <v>19466391.93</v>
      </c>
      <c r="N566" s="4">
        <v>49310</v>
      </c>
      <c r="O566" s="4">
        <f t="shared" si="8"/>
        <v>394.77574386534172</v>
      </c>
      <c r="P566" s="56">
        <v>23.93</v>
      </c>
      <c r="Q566" s="27">
        <v>0.4685577905478317</v>
      </c>
      <c r="R566" s="28">
        <v>0.34063455673831389</v>
      </c>
      <c r="S566" s="29">
        <v>0.19080765271385461</v>
      </c>
      <c r="T566" s="8">
        <v>6.2936779999999998E-2</v>
      </c>
      <c r="U566" s="9">
        <v>8.7406900000000006E-3</v>
      </c>
      <c r="V566" s="9">
        <v>7.6262669999999999E-3</v>
      </c>
      <c r="W566" s="9">
        <v>4.4109320000000002E-3</v>
      </c>
      <c r="X566" s="9">
        <v>1.8390614999999999E-2</v>
      </c>
      <c r="Y566" s="9">
        <v>4.0283712999999999E-2</v>
      </c>
      <c r="Z566" s="9">
        <v>1.4417723E-2</v>
      </c>
      <c r="AA566" s="9">
        <v>2.6886736000000001E-2</v>
      </c>
      <c r="AB566" s="9">
        <v>3.0519398E-2</v>
      </c>
      <c r="AC566" s="9">
        <v>4.3286766999999997E-2</v>
      </c>
      <c r="AD566" s="9">
        <v>0.12736371199999999</v>
      </c>
      <c r="AE566" s="9">
        <v>4.6335292E-2</v>
      </c>
      <c r="AF566" s="9">
        <v>6.3624668999999995E-2</v>
      </c>
      <c r="AG566" s="9">
        <v>2.3995738999999999E-2</v>
      </c>
      <c r="AH566" s="9">
        <v>1.8300220999999998E-2</v>
      </c>
      <c r="AI566" s="9">
        <v>0.26653870600000001</v>
      </c>
      <c r="AJ566" s="9">
        <v>5.8963710000000001E-3</v>
      </c>
      <c r="AK566" s="9">
        <v>8.3960797000000004E-2</v>
      </c>
      <c r="AL566" s="9">
        <v>3.477642E-3</v>
      </c>
      <c r="AM566" s="9">
        <v>4.2439151000000001E-2</v>
      </c>
      <c r="AN566" s="9">
        <v>3.340932E-3</v>
      </c>
      <c r="AO566" s="9">
        <v>9.5184190000000002E-3</v>
      </c>
      <c r="AP566" s="9">
        <v>1.6219441000000001E-2</v>
      </c>
      <c r="AQ566" s="9">
        <v>2.7346771999999998E-2</v>
      </c>
      <c r="AR566" s="10">
        <v>4.1425150000000003E-3</v>
      </c>
    </row>
    <row r="567" spans="1:44" hidden="1" outlineLevel="1" x14ac:dyDescent="0.25">
      <c r="A567" s="52" t="s">
        <v>1560</v>
      </c>
      <c r="B567" s="20" t="str">
        <f>IFERROR(VLOOKUP(LEFT($A567,6),Data!$A:$F,2,FALSE),"")</f>
        <v>БЕ Центр</v>
      </c>
      <c r="C567" s="4" t="str">
        <f>IFERROR(VLOOKUP(LEFT($A567,6),Data!$A:$F,4,FALSE),"")</f>
        <v>Доктор Столетов</v>
      </c>
      <c r="D567" s="4" t="str">
        <f>IFERROR(VLOOKUP(LEFT($A567,6),Data!$A:$F,5,FALSE),"")</f>
        <v>ТЦ</v>
      </c>
      <c r="E567" s="4" t="str">
        <f>IFERROR(VLOOKUP(LEFT($A567,6),Data!$A:$F,8,FALSE),"")</f>
        <v/>
      </c>
      <c r="F567" s="4" t="str">
        <f>IFERROR(VLOOKUP(LEFT($A567,6),Data!$A:$F,7,FALSE),"")</f>
        <v/>
      </c>
      <c r="G567" s="4" t="str">
        <f>IFERROR(VLOOKUP(LEFT($A567,6),Data!$A:$F,6,FALSE),"")</f>
        <v>ОФТ</v>
      </c>
      <c r="H567" s="4" t="str">
        <f>IFERROR(VLOOKUP(LEFT($A567,6),Data!$A:$F,9,FALSE),"")</f>
        <v/>
      </c>
      <c r="I567" s="21" t="str">
        <f>IFERROR(VLOOKUP(LEFT($A567,6),Data!$A:$F,10,FALSE),"")</f>
        <v/>
      </c>
      <c r="J567" s="6" t="str">
        <f>IFERROR(VLOOKUP(LEFT($A567,6),Data!$A:$F,13,FALSE),"")</f>
        <v/>
      </c>
      <c r="K567" s="21" t="str">
        <f>IFERROR(VLOOKUP(LEFT($A567,6),Data!$A:$F,14,FALSE),"")</f>
        <v/>
      </c>
      <c r="L567" s="6">
        <v>1</v>
      </c>
      <c r="M567" s="4">
        <v>17701239.010000002</v>
      </c>
      <c r="N567" s="4">
        <v>60053</v>
      </c>
      <c r="O567" s="4">
        <f t="shared" si="8"/>
        <v>294.76027858724797</v>
      </c>
      <c r="P567" s="56">
        <v>17</v>
      </c>
      <c r="Q567" s="27">
        <v>0.43859291356399732</v>
      </c>
      <c r="R567" s="28">
        <v>0.36861458780508077</v>
      </c>
      <c r="S567" s="29">
        <v>0.19279249863092179</v>
      </c>
      <c r="T567" s="8">
        <v>6.648192E-2</v>
      </c>
      <c r="U567" s="9">
        <v>1.1737417E-2</v>
      </c>
      <c r="V567" s="9">
        <v>1.1354372E-2</v>
      </c>
      <c r="W567" s="9">
        <v>5.2234079999999997E-3</v>
      </c>
      <c r="X567" s="9">
        <v>2.1094208E-2</v>
      </c>
      <c r="Y567" s="9">
        <v>3.3373588000000003E-2</v>
      </c>
      <c r="Z567" s="9">
        <v>1.3465273999999999E-2</v>
      </c>
      <c r="AA567" s="9">
        <v>2.6200582E-2</v>
      </c>
      <c r="AB567" s="9">
        <v>4.6982595000000002E-2</v>
      </c>
      <c r="AC567" s="9">
        <v>4.0173988000000001E-2</v>
      </c>
      <c r="AD567" s="9">
        <v>0.118038139</v>
      </c>
      <c r="AE567" s="9">
        <v>6.3527263E-2</v>
      </c>
      <c r="AF567" s="9">
        <v>6.1091650999999997E-2</v>
      </c>
      <c r="AG567" s="9">
        <v>2.0407286E-2</v>
      </c>
      <c r="AH567" s="9">
        <v>1.7979359E-2</v>
      </c>
      <c r="AI567" s="9">
        <v>0.23934271800000001</v>
      </c>
      <c r="AJ567" s="9">
        <v>2.613532E-3</v>
      </c>
      <c r="AK567" s="9">
        <v>7.7368118999999999E-2</v>
      </c>
      <c r="AL567" s="9">
        <v>6.8976089999999999E-3</v>
      </c>
      <c r="AM567" s="9">
        <v>4.8399233E-2</v>
      </c>
      <c r="AN567" s="9">
        <v>6.2340199999999998E-3</v>
      </c>
      <c r="AO567" s="9">
        <v>5.6097380000000004E-3</v>
      </c>
      <c r="AP567" s="9">
        <v>1.8355508999999999E-2</v>
      </c>
      <c r="AQ567" s="9">
        <v>3.2789032000000003E-2</v>
      </c>
      <c r="AR567" s="10">
        <v>5.2594390000000003E-3</v>
      </c>
    </row>
    <row r="568" spans="1:44" hidden="1" outlineLevel="1" x14ac:dyDescent="0.25">
      <c r="A568" s="52" t="s">
        <v>1628</v>
      </c>
      <c r="B568" s="20" t="str">
        <f>IFERROR(VLOOKUP(LEFT($A568,6),Data!$A:$F,2,FALSE),"")</f>
        <v>БЕ Москва</v>
      </c>
      <c r="C568" s="4" t="str">
        <f>IFERROR(VLOOKUP(LEFT($A568,6),Data!$A:$F,4,FALSE),"")</f>
        <v>Супераптека</v>
      </c>
      <c r="D568" s="4" t="str">
        <f>IFERROR(VLOOKUP(LEFT($A568,6),Data!$A:$F,5,FALSE),"")</f>
        <v>ТЦ</v>
      </c>
      <c r="E568" s="4" t="str">
        <f>IFERROR(VLOOKUP(LEFT($A568,6),Data!$A:$F,8,FALSE),"")</f>
        <v/>
      </c>
      <c r="F568" s="4" t="str">
        <f>IFERROR(VLOOKUP(LEFT($A568,6),Data!$A:$F,7,FALSE),"")</f>
        <v/>
      </c>
      <c r="G568" s="4" t="str">
        <f>IFERROR(VLOOKUP(LEFT($A568,6),Data!$A:$F,6,FALSE),"")</f>
        <v>ОФТ</v>
      </c>
      <c r="H568" s="4" t="str">
        <f>IFERROR(VLOOKUP(LEFT($A568,6),Data!$A:$F,9,FALSE),"")</f>
        <v/>
      </c>
      <c r="I568" s="21" t="str">
        <f>IFERROR(VLOOKUP(LEFT($A568,6),Data!$A:$F,10,FALSE),"")</f>
        <v/>
      </c>
      <c r="J568" s="6" t="str">
        <f>IFERROR(VLOOKUP(LEFT($A568,6),Data!$A:$F,13,FALSE),"")</f>
        <v/>
      </c>
      <c r="K568" s="21" t="str">
        <f>IFERROR(VLOOKUP(LEFT($A568,6),Data!$A:$F,14,FALSE),"")</f>
        <v/>
      </c>
      <c r="L568" s="6">
        <v>1</v>
      </c>
      <c r="M568" s="4">
        <v>11777430.140000001</v>
      </c>
      <c r="N568" s="4">
        <v>40305</v>
      </c>
      <c r="O568" s="4">
        <f t="shared" si="8"/>
        <v>292.20767001612705</v>
      </c>
      <c r="P568" s="56">
        <v>33.799999999999997</v>
      </c>
      <c r="Q568" s="27">
        <v>0.4312381984444783</v>
      </c>
      <c r="R568" s="28">
        <v>0.37280032512949829</v>
      </c>
      <c r="S568" s="29">
        <v>0.19596147642602341</v>
      </c>
      <c r="T568" s="8">
        <v>4.2843724999999999E-2</v>
      </c>
      <c r="U568" s="9">
        <v>4.8051070000000003E-3</v>
      </c>
      <c r="V568" s="9">
        <v>7.8141570000000004E-3</v>
      </c>
      <c r="W568" s="9">
        <v>4.6402809999999996E-3</v>
      </c>
      <c r="X568" s="9">
        <v>1.3795192E-2</v>
      </c>
      <c r="Y568" s="9">
        <v>3.5045831E-2</v>
      </c>
      <c r="Z568" s="9">
        <v>1.1408702E-2</v>
      </c>
      <c r="AA568" s="9">
        <v>1.8444764999999998E-2</v>
      </c>
      <c r="AB568" s="9">
        <v>3.7153934999999999E-2</v>
      </c>
      <c r="AC568" s="9">
        <v>3.9202120999999999E-2</v>
      </c>
      <c r="AD568" s="9">
        <v>0.111653575</v>
      </c>
      <c r="AE568" s="9">
        <v>6.7258525E-2</v>
      </c>
      <c r="AF568" s="9">
        <v>6.4186420999999994E-2</v>
      </c>
      <c r="AG568" s="9">
        <v>2.1194010999999999E-2</v>
      </c>
      <c r="AH568" s="9">
        <v>2.0411782E-2</v>
      </c>
      <c r="AI568" s="9">
        <v>0.245789918</v>
      </c>
      <c r="AJ568" s="9">
        <v>4.523048E-3</v>
      </c>
      <c r="AK568" s="9">
        <v>8.1670799000000002E-2</v>
      </c>
      <c r="AL568" s="9">
        <v>2.0553368999999998E-2</v>
      </c>
      <c r="AM568" s="9">
        <v>6.8658411000000003E-2</v>
      </c>
      <c r="AN568" s="9">
        <v>6.0341489999999999E-3</v>
      </c>
      <c r="AO568" s="9">
        <v>3.2240329999999998E-3</v>
      </c>
      <c r="AP568" s="9">
        <v>1.8852425999999999E-2</v>
      </c>
      <c r="AQ568" s="9">
        <v>3.6277309000000001E-2</v>
      </c>
      <c r="AR568" s="10">
        <v>1.4558407000000001E-2</v>
      </c>
    </row>
    <row r="569" spans="1:44" hidden="1" outlineLevel="1" x14ac:dyDescent="0.25">
      <c r="A569" s="52" t="s">
        <v>1630</v>
      </c>
      <c r="B569" s="20" t="str">
        <f>IFERROR(VLOOKUP(LEFT($A569,6),Data!$A:$F,2,FALSE),"")</f>
        <v>БЕ Юг</v>
      </c>
      <c r="C569" s="4" t="str">
        <f>IFERROR(VLOOKUP(LEFT($A569,6),Data!$A:$F,4,FALSE),"")</f>
        <v>Доктор Столетов</v>
      </c>
      <c r="D569" s="4" t="str">
        <f>IFERROR(VLOOKUP(LEFT($A569,6),Data!$A:$F,5,FALSE),"")</f>
        <v>Стрит</v>
      </c>
      <c r="E569" s="4" t="str">
        <f>IFERROR(VLOOKUP(LEFT($A569,6),Data!$A:$F,8,FALSE),"")</f>
        <v/>
      </c>
      <c r="F569" s="4" t="str">
        <f>IFERROR(VLOOKUP(LEFT($A569,6),Data!$A:$F,7,FALSE),"")</f>
        <v/>
      </c>
      <c r="G569" s="4" t="str">
        <f>IFERROR(VLOOKUP(LEFT($A569,6),Data!$A:$F,6,FALSE),"")</f>
        <v>ЗФТ</v>
      </c>
      <c r="H569" s="4" t="str">
        <f>IFERROR(VLOOKUP(LEFT($A569,6),Data!$A:$F,9,FALSE),"")</f>
        <v/>
      </c>
      <c r="I569" s="21" t="str">
        <f>IFERROR(VLOOKUP(LEFT($A569,6),Data!$A:$F,10,FALSE),"")</f>
        <v/>
      </c>
      <c r="J569" s="6" t="str">
        <f>IFERROR(VLOOKUP(LEFT($A569,6),Data!$A:$F,13,FALSE),"")</f>
        <v/>
      </c>
      <c r="K569" s="21" t="str">
        <f>IFERROR(VLOOKUP(LEFT($A569,6),Data!$A:$F,14,FALSE),"")</f>
        <v/>
      </c>
      <c r="L569" s="6">
        <v>1</v>
      </c>
      <c r="M569" s="4">
        <v>10221549.470000001</v>
      </c>
      <c r="N569" s="4">
        <v>29460</v>
      </c>
      <c r="O569" s="4">
        <f t="shared" si="8"/>
        <v>346.963661575017</v>
      </c>
      <c r="P569" s="56">
        <v>23.8</v>
      </c>
      <c r="Q569" s="27">
        <v>0.52618810196415722</v>
      </c>
      <c r="R569" s="28">
        <v>0.32476694744222617</v>
      </c>
      <c r="S569" s="29">
        <v>0.1490449505936165</v>
      </c>
      <c r="T569" s="8">
        <v>6.1783132999999997E-2</v>
      </c>
      <c r="U569" s="9">
        <v>1.2645777E-2</v>
      </c>
      <c r="V569" s="9">
        <v>9.8959349999999998E-3</v>
      </c>
      <c r="W569" s="9">
        <v>5.9268330000000003E-3</v>
      </c>
      <c r="X569" s="9">
        <v>1.9205275000000001E-2</v>
      </c>
      <c r="Y569" s="9">
        <v>3.0358072999999999E-2</v>
      </c>
      <c r="Z569" s="9">
        <v>9.8011260000000003E-3</v>
      </c>
      <c r="AA569" s="9">
        <v>3.5295040999999999E-2</v>
      </c>
      <c r="AB569" s="9">
        <v>3.6652678000000001E-2</v>
      </c>
      <c r="AC569" s="9">
        <v>4.3632300999999998E-2</v>
      </c>
      <c r="AD569" s="9">
        <v>0.13320595700000001</v>
      </c>
      <c r="AE569" s="9">
        <v>4.2368036999999997E-2</v>
      </c>
      <c r="AF569" s="9">
        <v>5.6953018000000001E-2</v>
      </c>
      <c r="AG569" s="9">
        <v>1.9303985999999999E-2</v>
      </c>
      <c r="AH569" s="9">
        <v>1.9323046999999999E-2</v>
      </c>
      <c r="AI569" s="9">
        <v>0.170636326</v>
      </c>
      <c r="AJ569" s="9">
        <v>6.1012009999999997E-3</v>
      </c>
      <c r="AK569" s="9">
        <v>9.3119874000000005E-2</v>
      </c>
      <c r="AL569" s="9">
        <v>4.4608333999999999E-2</v>
      </c>
      <c r="AM569" s="9">
        <v>7.6810702999999994E-2</v>
      </c>
      <c r="AN569" s="9">
        <v>7.0613170000000001E-3</v>
      </c>
      <c r="AO569" s="9">
        <v>3.234256E-3</v>
      </c>
      <c r="AP569" s="9">
        <v>1.3578318000000001E-2</v>
      </c>
      <c r="AQ569" s="9">
        <v>3.6857136999999998E-2</v>
      </c>
      <c r="AR569" s="10">
        <v>1.1642316999999999E-2</v>
      </c>
    </row>
    <row r="570" spans="1:44" hidden="1" outlineLevel="1" x14ac:dyDescent="0.25">
      <c r="A570" s="52" t="s">
        <v>1642</v>
      </c>
      <c r="B570" s="20" t="str">
        <f>IFERROR(VLOOKUP(LEFT($A570,6),Data!$A:$F,2,FALSE),"")</f>
        <v>БЕ Северо-Запад</v>
      </c>
      <c r="C570" s="4" t="str">
        <f>IFERROR(VLOOKUP(LEFT($A570,6),Data!$A:$F,4,FALSE),"")</f>
        <v>Супераптека</v>
      </c>
      <c r="D570" s="4" t="str">
        <f>IFERROR(VLOOKUP(LEFT($A570,6),Data!$A:$F,5,FALSE),"")</f>
        <v>Прикассовая зона</v>
      </c>
      <c r="E570" s="4" t="str">
        <f>IFERROR(VLOOKUP(LEFT($A570,6),Data!$A:$F,8,FALSE),"")</f>
        <v/>
      </c>
      <c r="F570" s="4" t="str">
        <f>IFERROR(VLOOKUP(LEFT($A570,6),Data!$A:$F,7,FALSE),"")</f>
        <v/>
      </c>
      <c r="G570" s="4" t="str">
        <f>IFERROR(VLOOKUP(LEFT($A570,6),Data!$A:$F,6,FALSE),"")</f>
        <v>ОФТ</v>
      </c>
      <c r="H570" s="4" t="str">
        <f>IFERROR(VLOOKUP(LEFT($A570,6),Data!$A:$F,9,FALSE),"")</f>
        <v/>
      </c>
      <c r="I570" s="21" t="str">
        <f>IFERROR(VLOOKUP(LEFT($A570,6),Data!$A:$F,10,FALSE),"")</f>
        <v/>
      </c>
      <c r="J570" s="6" t="str">
        <f>IFERROR(VLOOKUP(LEFT($A570,6),Data!$A:$F,13,FALSE),"")</f>
        <v/>
      </c>
      <c r="K570" s="21" t="str">
        <f>IFERROR(VLOOKUP(LEFT($A570,6),Data!$A:$F,14,FALSE),"")</f>
        <v/>
      </c>
      <c r="L570" s="6">
        <v>1</v>
      </c>
      <c r="M570" s="4">
        <v>16388393.140000001</v>
      </c>
      <c r="N570" s="4">
        <v>45813</v>
      </c>
      <c r="O570" s="4">
        <f t="shared" si="8"/>
        <v>357.72364045140029</v>
      </c>
      <c r="P570" s="56">
        <v>34</v>
      </c>
      <c r="Q570" s="27">
        <v>0.44013528148778353</v>
      </c>
      <c r="R570" s="28">
        <v>0.38743673131744949</v>
      </c>
      <c r="S570" s="29">
        <v>0.17242798719476701</v>
      </c>
      <c r="T570" s="8">
        <v>8.5105693999999996E-2</v>
      </c>
      <c r="U570" s="9">
        <v>1.0980267E-2</v>
      </c>
      <c r="V570" s="9">
        <v>4.8654279999999998E-3</v>
      </c>
      <c r="W570" s="9">
        <v>8.2105440000000002E-3</v>
      </c>
      <c r="X570" s="9">
        <v>1.5209505E-2</v>
      </c>
      <c r="Y570" s="9">
        <v>3.9050604000000003E-2</v>
      </c>
      <c r="Z570" s="9">
        <v>1.2738408999999999E-2</v>
      </c>
      <c r="AA570" s="9">
        <v>3.0867312000000001E-2</v>
      </c>
      <c r="AB570" s="9">
        <v>2.3419000999999998E-2</v>
      </c>
      <c r="AC570" s="9">
        <v>4.9773681E-2</v>
      </c>
      <c r="AD570" s="9">
        <v>0.13350526500000001</v>
      </c>
      <c r="AE570" s="9">
        <v>7.1231170999999996E-2</v>
      </c>
      <c r="AF570" s="9">
        <v>6.1599649999999999E-2</v>
      </c>
      <c r="AG570" s="9">
        <v>2.2617511E-2</v>
      </c>
      <c r="AH570" s="9">
        <v>1.7576877000000001E-2</v>
      </c>
      <c r="AI570" s="9">
        <v>0.24709721800000001</v>
      </c>
      <c r="AJ570" s="9">
        <v>4.3540560000000002E-3</v>
      </c>
      <c r="AK570" s="9">
        <v>7.2204992999999995E-2</v>
      </c>
      <c r="AL570" s="9">
        <v>1.884845E-3</v>
      </c>
      <c r="AM570" s="9">
        <v>3.3553642000000002E-2</v>
      </c>
      <c r="AN570" s="9">
        <v>2.3092469999999999E-3</v>
      </c>
      <c r="AO570" s="9">
        <v>6.6886039999999999E-3</v>
      </c>
      <c r="AP570" s="9">
        <v>1.0323105000000001E-2</v>
      </c>
      <c r="AQ570" s="9">
        <v>3.0743814000000001E-2</v>
      </c>
      <c r="AR570" s="10">
        <v>4.0895580000000001E-3</v>
      </c>
    </row>
    <row r="571" spans="1:44" hidden="1" outlineLevel="1" x14ac:dyDescent="0.25">
      <c r="A571" s="52" t="s">
        <v>1658</v>
      </c>
      <c r="B571" s="20" t="str">
        <f>IFERROR(VLOOKUP(LEFT($A571,6),Data!$A:$F,2,FALSE),"")</f>
        <v>БЕ Москва</v>
      </c>
      <c r="C571" s="4" t="str">
        <f>IFERROR(VLOOKUP(LEFT($A571,6),Data!$A:$F,4,FALSE),"")</f>
        <v>Аптека.ру</v>
      </c>
      <c r="D571" s="4" t="str">
        <f>IFERROR(VLOOKUP(LEFT($A571,6),Data!$A:$F,5,FALSE),"")</f>
        <v>Продуктовик</v>
      </c>
      <c r="E571" s="4" t="str">
        <f>IFERROR(VLOOKUP(LEFT($A571,6),Data!$A:$F,8,FALSE),"")</f>
        <v/>
      </c>
      <c r="F571" s="4" t="str">
        <f>IFERROR(VLOOKUP(LEFT($A571,6),Data!$A:$F,7,FALSE),"")</f>
        <v/>
      </c>
      <c r="G571" s="4" t="str">
        <f>IFERROR(VLOOKUP(LEFT($A571,6),Data!$A:$F,6,FALSE),"")</f>
        <v>ЗФТ</v>
      </c>
      <c r="H571" s="4" t="str">
        <f>IFERROR(VLOOKUP(LEFT($A571,6),Data!$A:$F,9,FALSE),"")</f>
        <v/>
      </c>
      <c r="I571" s="21" t="str">
        <f>IFERROR(VLOOKUP(LEFT($A571,6),Data!$A:$F,10,FALSE),"")</f>
        <v/>
      </c>
      <c r="J571" s="6" t="str">
        <f>IFERROR(VLOOKUP(LEFT($A571,6),Data!$A:$F,13,FALSE),"")</f>
        <v/>
      </c>
      <c r="K571" s="21" t="str">
        <f>IFERROR(VLOOKUP(LEFT($A571,6),Data!$A:$F,14,FALSE),"")</f>
        <v/>
      </c>
      <c r="L571" s="6">
        <v>1</v>
      </c>
      <c r="M571" s="4">
        <v>12054066.640000001</v>
      </c>
      <c r="N571" s="4">
        <v>41013</v>
      </c>
      <c r="O571" s="4">
        <f t="shared" si="8"/>
        <v>293.90843488649944</v>
      </c>
      <c r="P571" s="56">
        <v>10</v>
      </c>
      <c r="Q571" s="27">
        <v>0.4370760065151586</v>
      </c>
      <c r="R571" s="28">
        <v>0.35702937137440149</v>
      </c>
      <c r="S571" s="29">
        <v>0.2058946221104398</v>
      </c>
      <c r="T571" s="8">
        <v>7.6522475000000006E-2</v>
      </c>
      <c r="U571" s="9">
        <v>7.4219100000000003E-3</v>
      </c>
      <c r="V571" s="9">
        <v>6.0312810000000003E-3</v>
      </c>
      <c r="W571" s="9">
        <v>5.2792179999999996E-3</v>
      </c>
      <c r="X571" s="9">
        <v>1.9460766000000001E-2</v>
      </c>
      <c r="Y571" s="9">
        <v>5.2337583999999999E-2</v>
      </c>
      <c r="Z571" s="9">
        <v>1.5059263999999999E-2</v>
      </c>
      <c r="AA571" s="9">
        <v>2.9543170000000001E-2</v>
      </c>
      <c r="AB571" s="9">
        <v>2.6524285000000002E-2</v>
      </c>
      <c r="AC571" s="9">
        <v>4.7330774999999999E-2</v>
      </c>
      <c r="AD571" s="9">
        <v>0.13189672199999999</v>
      </c>
      <c r="AE571" s="9">
        <v>6.8398573000000004E-2</v>
      </c>
      <c r="AF571" s="9">
        <v>5.7190166000000001E-2</v>
      </c>
      <c r="AG571" s="9">
        <v>2.2338765E-2</v>
      </c>
      <c r="AH571" s="9">
        <v>1.5518595E-2</v>
      </c>
      <c r="AI571" s="9">
        <v>0.26677305200000001</v>
      </c>
      <c r="AJ571" s="9">
        <v>5.3664330000000003E-3</v>
      </c>
      <c r="AK571" s="9">
        <v>5.8788335999999997E-2</v>
      </c>
      <c r="AL571" s="9">
        <v>1.6189469999999999E-3</v>
      </c>
      <c r="AM571" s="9">
        <v>3.4378293999999997E-2</v>
      </c>
      <c r="AN571" s="9">
        <v>2.1779619999999999E-3</v>
      </c>
      <c r="AO571" s="9">
        <v>6.1862699999999998E-3</v>
      </c>
      <c r="AP571" s="9">
        <v>1.1388657999999999E-2</v>
      </c>
      <c r="AQ571" s="9">
        <v>2.9812261999999999E-2</v>
      </c>
      <c r="AR571" s="10">
        <v>2.6562389999999999E-3</v>
      </c>
    </row>
    <row r="572" spans="1:44" hidden="1" outlineLevel="1" x14ac:dyDescent="0.25">
      <c r="A572" s="52" t="s">
        <v>1660</v>
      </c>
      <c r="B572" s="20" t="str">
        <f>IFERROR(VLOOKUP(LEFT($A572,6),Data!$A:$F,2,FALSE),"")</f>
        <v>БЕ Москва</v>
      </c>
      <c r="C572" s="4" t="str">
        <f>IFERROR(VLOOKUP(LEFT($A572,6),Data!$A:$F,4,FALSE),"")</f>
        <v>Аптека.ру</v>
      </c>
      <c r="D572" s="4" t="str">
        <f>IFERROR(VLOOKUP(LEFT($A572,6),Data!$A:$F,5,FALSE),"")</f>
        <v>Продуктовик</v>
      </c>
      <c r="E572" s="4" t="str">
        <f>IFERROR(VLOOKUP(LEFT($A572,6),Data!$A:$F,8,FALSE),"")</f>
        <v/>
      </c>
      <c r="F572" s="4" t="str">
        <f>IFERROR(VLOOKUP(LEFT($A572,6),Data!$A:$F,7,FALSE),"")</f>
        <v/>
      </c>
      <c r="G572" s="4" t="str">
        <f>IFERROR(VLOOKUP(LEFT($A572,6),Data!$A:$F,6,FALSE),"")</f>
        <v>ЗФТ</v>
      </c>
      <c r="H572" s="4" t="str">
        <f>IFERROR(VLOOKUP(LEFT($A572,6),Data!$A:$F,9,FALSE),"")</f>
        <v/>
      </c>
      <c r="I572" s="21" t="str">
        <f>IFERROR(VLOOKUP(LEFT($A572,6),Data!$A:$F,10,FALSE),"")</f>
        <v/>
      </c>
      <c r="J572" s="6" t="str">
        <f>IFERROR(VLOOKUP(LEFT($A572,6),Data!$A:$F,13,FALSE),"")</f>
        <v/>
      </c>
      <c r="K572" s="21" t="str">
        <f>IFERROR(VLOOKUP(LEFT($A572,6),Data!$A:$F,14,FALSE),"")</f>
        <v/>
      </c>
      <c r="L572" s="6">
        <v>1</v>
      </c>
      <c r="M572" s="4">
        <v>14490343.359999999</v>
      </c>
      <c r="N572" s="4">
        <v>48122</v>
      </c>
      <c r="O572" s="4">
        <f t="shared" si="8"/>
        <v>301.11681476247867</v>
      </c>
      <c r="P572" s="56">
        <v>62.1</v>
      </c>
      <c r="Q572" s="27">
        <v>0.44593264851252717</v>
      </c>
      <c r="R572" s="28">
        <v>0.3463556057597546</v>
      </c>
      <c r="S572" s="29">
        <v>0.20771174572771819</v>
      </c>
      <c r="T572" s="8">
        <v>6.7930553000000005E-2</v>
      </c>
      <c r="U572" s="9">
        <v>5.9493469999999998E-3</v>
      </c>
      <c r="V572" s="9">
        <v>5.1084779999999996E-3</v>
      </c>
      <c r="W572" s="9">
        <v>5.1324769999999999E-3</v>
      </c>
      <c r="X572" s="9">
        <v>1.9182643999999999E-2</v>
      </c>
      <c r="Y572" s="9">
        <v>4.1549779000000002E-2</v>
      </c>
      <c r="Z572" s="9">
        <v>1.5642191999999999E-2</v>
      </c>
      <c r="AA572" s="9">
        <v>2.6740265999999999E-2</v>
      </c>
      <c r="AB572" s="9">
        <v>2.3016821E-2</v>
      </c>
      <c r="AC572" s="9">
        <v>5.0989424999999998E-2</v>
      </c>
      <c r="AD572" s="9">
        <v>0.13488034199999999</v>
      </c>
      <c r="AE572" s="9">
        <v>5.8922759999999998E-2</v>
      </c>
      <c r="AF572" s="9">
        <v>6.2216564000000002E-2</v>
      </c>
      <c r="AG572" s="9">
        <v>2.7346531E-2</v>
      </c>
      <c r="AH572" s="9">
        <v>1.7263433000000002E-2</v>
      </c>
      <c r="AI572" s="9">
        <v>0.26392541800000002</v>
      </c>
      <c r="AJ572" s="9">
        <v>3.297974E-3</v>
      </c>
      <c r="AK572" s="9">
        <v>6.4937970999999997E-2</v>
      </c>
      <c r="AL572" s="9">
        <v>2.857849E-3</v>
      </c>
      <c r="AM572" s="9">
        <v>3.7939367000000002E-2</v>
      </c>
      <c r="AN572" s="9">
        <v>4.4208989999999998E-3</v>
      </c>
      <c r="AO572" s="9">
        <v>1.1424629E-2</v>
      </c>
      <c r="AP572" s="9">
        <v>1.4422673E-2</v>
      </c>
      <c r="AQ572" s="9">
        <v>3.1542619000000001E-2</v>
      </c>
      <c r="AR572" s="10">
        <v>3.358991E-3</v>
      </c>
    </row>
    <row r="573" spans="1:44" hidden="1" outlineLevel="1" x14ac:dyDescent="0.25">
      <c r="A573" s="52" t="s">
        <v>1662</v>
      </c>
      <c r="B573" s="20" t="str">
        <f>IFERROR(VLOOKUP(LEFT($A573,6),Data!$A:$F,2,FALSE),"")</f>
        <v>БЕ Москва</v>
      </c>
      <c r="C573" s="4" t="str">
        <f>IFERROR(VLOOKUP(LEFT($A573,6),Data!$A:$F,4,FALSE),"")</f>
        <v>Аптека.ру</v>
      </c>
      <c r="D573" s="4" t="str">
        <f>IFERROR(VLOOKUP(LEFT($A573,6),Data!$A:$F,5,FALSE),"")</f>
        <v>Продуктовик</v>
      </c>
      <c r="E573" s="4" t="str">
        <f>IFERROR(VLOOKUP(LEFT($A573,6),Data!$A:$F,8,FALSE),"")</f>
        <v/>
      </c>
      <c r="F573" s="4" t="str">
        <f>IFERROR(VLOOKUP(LEFT($A573,6),Data!$A:$F,7,FALSE),"")</f>
        <v/>
      </c>
      <c r="G573" s="4" t="str">
        <f>IFERROR(VLOOKUP(LEFT($A573,6),Data!$A:$F,6,FALSE),"")</f>
        <v>ЗФТ</v>
      </c>
      <c r="H573" s="4" t="str">
        <f>IFERROR(VLOOKUP(LEFT($A573,6),Data!$A:$F,9,FALSE),"")</f>
        <v/>
      </c>
      <c r="I573" s="21" t="str">
        <f>IFERROR(VLOOKUP(LEFT($A573,6),Data!$A:$F,10,FALSE),"")</f>
        <v/>
      </c>
      <c r="J573" s="6" t="str">
        <f>IFERROR(VLOOKUP(LEFT($A573,6),Data!$A:$F,13,FALSE),"")</f>
        <v/>
      </c>
      <c r="K573" s="21" t="str">
        <f>IFERROR(VLOOKUP(LEFT($A573,6),Data!$A:$F,14,FALSE),"")</f>
        <v/>
      </c>
      <c r="L573" s="6">
        <v>1</v>
      </c>
      <c r="M573" s="4">
        <v>16585322.109999999</v>
      </c>
      <c r="N573" s="4">
        <v>54768</v>
      </c>
      <c r="O573" s="4">
        <f t="shared" si="8"/>
        <v>302.82869759713702</v>
      </c>
      <c r="P573" s="56">
        <v>42.6</v>
      </c>
      <c r="Q573" s="27">
        <v>0.44243395911031203</v>
      </c>
      <c r="R573" s="28">
        <v>0.35320155819023258</v>
      </c>
      <c r="S573" s="29">
        <v>0.20436448269945531</v>
      </c>
      <c r="T573" s="8">
        <v>7.3292874999999993E-2</v>
      </c>
      <c r="U573" s="9">
        <v>8.2674800000000007E-3</v>
      </c>
      <c r="V573" s="9">
        <v>8.2664009999999996E-3</v>
      </c>
      <c r="W573" s="9">
        <v>7.9517119999999997E-3</v>
      </c>
      <c r="X573" s="9">
        <v>1.9218216999999999E-2</v>
      </c>
      <c r="Y573" s="9">
        <v>4.4550510000000001E-2</v>
      </c>
      <c r="Z573" s="9">
        <v>1.5716826E-2</v>
      </c>
      <c r="AA573" s="9">
        <v>2.3051533999999999E-2</v>
      </c>
      <c r="AB573" s="9">
        <v>2.2393612E-2</v>
      </c>
      <c r="AC573" s="9">
        <v>4.9077164E-2</v>
      </c>
      <c r="AD573" s="9">
        <v>0.139497125</v>
      </c>
      <c r="AE573" s="9">
        <v>6.3238622999999994E-2</v>
      </c>
      <c r="AF573" s="9">
        <v>5.9785602E-2</v>
      </c>
      <c r="AG573" s="9">
        <v>2.3344090000000001E-2</v>
      </c>
      <c r="AH573" s="9">
        <v>1.8021036000000001E-2</v>
      </c>
      <c r="AI573" s="9">
        <v>0.26428583900000002</v>
      </c>
      <c r="AJ573" s="9">
        <v>5.044672E-3</v>
      </c>
      <c r="AK573" s="9">
        <v>5.4853019000000003E-2</v>
      </c>
      <c r="AL573" s="9">
        <v>1.294442E-3</v>
      </c>
      <c r="AM573" s="9">
        <v>3.8045917999999998E-2</v>
      </c>
      <c r="AN573" s="9">
        <v>4.0745069999999998E-3</v>
      </c>
      <c r="AO573" s="9">
        <v>1.0743472E-2</v>
      </c>
      <c r="AP573" s="9">
        <v>1.1798144999999999E-2</v>
      </c>
      <c r="AQ573" s="9">
        <v>2.9749259E-2</v>
      </c>
      <c r="AR573" s="10">
        <v>4.4379190000000002E-3</v>
      </c>
    </row>
    <row r="574" spans="1:44" hidden="1" outlineLevel="1" x14ac:dyDescent="0.25">
      <c r="A574" s="52" t="s">
        <v>1664</v>
      </c>
      <c r="B574" s="20" t="str">
        <f>IFERROR(VLOOKUP(LEFT($A574,6),Data!$A:$F,2,FALSE),"")</f>
        <v>БЕ Москва</v>
      </c>
      <c r="C574" s="4" t="str">
        <f>IFERROR(VLOOKUP(LEFT($A574,6),Data!$A:$F,4,FALSE),"")</f>
        <v>Аптека.ру</v>
      </c>
      <c r="D574" s="4" t="str">
        <f>IFERROR(VLOOKUP(LEFT($A574,6),Data!$A:$F,5,FALSE),"")</f>
        <v>Продуктовик</v>
      </c>
      <c r="E574" s="4" t="str">
        <f>IFERROR(VLOOKUP(LEFT($A574,6),Data!$A:$F,8,FALSE),"")</f>
        <v/>
      </c>
      <c r="F574" s="4" t="str">
        <f>IFERROR(VLOOKUP(LEFT($A574,6),Data!$A:$F,7,FALSE),"")</f>
        <v/>
      </c>
      <c r="G574" s="4" t="str">
        <f>IFERROR(VLOOKUP(LEFT($A574,6),Data!$A:$F,6,FALSE),"")</f>
        <v>ЗФТ</v>
      </c>
      <c r="H574" s="4" t="str">
        <f>IFERROR(VLOOKUP(LEFT($A574,6),Data!$A:$F,9,FALSE),"")</f>
        <v/>
      </c>
      <c r="I574" s="21" t="str">
        <f>IFERROR(VLOOKUP(LEFT($A574,6),Data!$A:$F,10,FALSE),"")</f>
        <v/>
      </c>
      <c r="J574" s="6" t="str">
        <f>IFERROR(VLOOKUP(LEFT($A574,6),Data!$A:$F,13,FALSE),"")</f>
        <v/>
      </c>
      <c r="K574" s="21" t="str">
        <f>IFERROR(VLOOKUP(LEFT($A574,6),Data!$A:$F,14,FALSE),"")</f>
        <v/>
      </c>
      <c r="L574" s="6">
        <v>1</v>
      </c>
      <c r="M574" s="4">
        <v>12404669.550000001</v>
      </c>
      <c r="N574" s="4">
        <v>35177</v>
      </c>
      <c r="O574" s="4">
        <f t="shared" si="8"/>
        <v>352.63580038093073</v>
      </c>
      <c r="P574" s="56">
        <v>12</v>
      </c>
      <c r="Q574" s="27">
        <v>0.49799912717097872</v>
      </c>
      <c r="R574" s="28">
        <v>0.3539026189415872</v>
      </c>
      <c r="S574" s="29">
        <v>0.148098253887434</v>
      </c>
      <c r="T574" s="8">
        <v>6.5135638999999995E-2</v>
      </c>
      <c r="U574" s="9">
        <v>8.0841490000000005E-3</v>
      </c>
      <c r="V574" s="9">
        <v>1.0801843E-2</v>
      </c>
      <c r="W574" s="9">
        <v>8.3751209999999993E-3</v>
      </c>
      <c r="X574" s="9">
        <v>2.8036831000000002E-2</v>
      </c>
      <c r="Y574" s="9">
        <v>4.1940297000000001E-2</v>
      </c>
      <c r="Z574" s="9">
        <v>1.2257942000000001E-2</v>
      </c>
      <c r="AA574" s="9">
        <v>2.9090634000000001E-2</v>
      </c>
      <c r="AB574" s="9">
        <v>4.7711353999999997E-2</v>
      </c>
      <c r="AC574" s="9">
        <v>4.4303852999999997E-2</v>
      </c>
      <c r="AD574" s="9">
        <v>0.13442732099999999</v>
      </c>
      <c r="AE574" s="9">
        <v>5.1704370999999999E-2</v>
      </c>
      <c r="AF574" s="9">
        <v>5.3899469999999998E-2</v>
      </c>
      <c r="AG574" s="9">
        <v>2.3132877E-2</v>
      </c>
      <c r="AH574" s="9">
        <v>2.2522414000000001E-2</v>
      </c>
      <c r="AI574" s="9">
        <v>0.24789345700000001</v>
      </c>
      <c r="AJ574" s="9">
        <v>1.2062587E-2</v>
      </c>
      <c r="AK574" s="9">
        <v>8.0990870000000006E-2</v>
      </c>
      <c r="AL574" s="9">
        <v>1.1884323E-2</v>
      </c>
      <c r="AM574" s="9">
        <v>2.1784828999999999E-2</v>
      </c>
      <c r="AN574" s="9">
        <v>1.7948059999999999E-3</v>
      </c>
      <c r="AO574" s="9">
        <v>3.1008049999999999E-3</v>
      </c>
      <c r="AP574" s="9">
        <v>1.4070539E-2</v>
      </c>
      <c r="AQ574" s="9">
        <v>2.3155879000000001E-2</v>
      </c>
      <c r="AR574" s="10">
        <v>1.83779E-3</v>
      </c>
    </row>
    <row r="575" spans="1:44" hidden="1" outlineLevel="1" x14ac:dyDescent="0.25">
      <c r="A575" s="52" t="s">
        <v>1674</v>
      </c>
      <c r="B575" s="20" t="str">
        <f>IFERROR(VLOOKUP(LEFT($A575,6),Data!$A:$F,2,FALSE),"")</f>
        <v>БЕ Сибирь</v>
      </c>
      <c r="C575" s="4" t="str">
        <f>IFERROR(VLOOKUP(LEFT($A575,6),Data!$A:$F,4,FALSE),"")</f>
        <v>Аптека.ру</v>
      </c>
      <c r="D575" s="4" t="str">
        <f>IFERROR(VLOOKUP(LEFT($A575,6),Data!$A:$F,5,FALSE),"")</f>
        <v>Другое</v>
      </c>
      <c r="E575" s="4" t="str">
        <f>IFERROR(VLOOKUP(LEFT($A575,6),Data!$A:$F,8,FALSE),"")</f>
        <v/>
      </c>
      <c r="F575" s="4" t="str">
        <f>IFERROR(VLOOKUP(LEFT($A575,6),Data!$A:$F,7,FALSE),"")</f>
        <v/>
      </c>
      <c r="G575" s="4" t="str">
        <f>IFERROR(VLOOKUP(LEFT($A575,6),Data!$A:$F,6,FALSE),"")</f>
        <v>ЗФТ</v>
      </c>
      <c r="H575" s="4" t="str">
        <f>IFERROR(VLOOKUP(LEFT($A575,6),Data!$A:$F,9,FALSE),"")</f>
        <v/>
      </c>
      <c r="I575" s="21" t="str">
        <f>IFERROR(VLOOKUP(LEFT($A575,6),Data!$A:$F,10,FALSE),"")</f>
        <v/>
      </c>
      <c r="J575" s="6" t="str">
        <f>IFERROR(VLOOKUP(LEFT($A575,6),Data!$A:$F,13,FALSE),"")</f>
        <v/>
      </c>
      <c r="K575" s="21" t="str">
        <f>IFERROR(VLOOKUP(LEFT($A575,6),Data!$A:$F,14,FALSE),"")</f>
        <v/>
      </c>
      <c r="L575" s="6">
        <v>1</v>
      </c>
      <c r="M575" s="4">
        <v>20611305.260000002</v>
      </c>
      <c r="N575" s="4">
        <v>58919</v>
      </c>
      <c r="O575" s="4">
        <f t="shared" si="8"/>
        <v>349.82442437923254</v>
      </c>
      <c r="P575" s="56">
        <v>30</v>
      </c>
      <c r="Q575" s="27">
        <v>0.42698503081863148</v>
      </c>
      <c r="R575" s="28">
        <v>0.38713266938745061</v>
      </c>
      <c r="S575" s="29">
        <v>0.18588229979391799</v>
      </c>
      <c r="T575" s="8">
        <v>7.8242745000000002E-2</v>
      </c>
      <c r="U575" s="9">
        <v>1.1533374000000001E-2</v>
      </c>
      <c r="V575" s="9">
        <v>8.2960540000000006E-3</v>
      </c>
      <c r="W575" s="9">
        <v>6.7757410000000001E-3</v>
      </c>
      <c r="X575" s="9">
        <v>2.2245075999999999E-2</v>
      </c>
      <c r="Y575" s="9">
        <v>4.7791945000000002E-2</v>
      </c>
      <c r="Z575" s="9">
        <v>1.6595041000000001E-2</v>
      </c>
      <c r="AA575" s="9">
        <v>3.1075143999999999E-2</v>
      </c>
      <c r="AB575" s="9">
        <v>4.0104152999999997E-2</v>
      </c>
      <c r="AC575" s="9">
        <v>5.5803223999999998E-2</v>
      </c>
      <c r="AD575" s="9">
        <v>0.13708163100000001</v>
      </c>
      <c r="AE575" s="9">
        <v>6.1765137999999997E-2</v>
      </c>
      <c r="AF575" s="9">
        <v>5.3936743000000002E-2</v>
      </c>
      <c r="AG575" s="9">
        <v>1.6411789999999999E-2</v>
      </c>
      <c r="AH575" s="9">
        <v>1.4072248000000001E-2</v>
      </c>
      <c r="AI575" s="9">
        <v>0.266956994</v>
      </c>
      <c r="AJ575" s="9">
        <v>3.5750809999999999E-3</v>
      </c>
      <c r="AK575" s="9">
        <v>6.3849660000000003E-2</v>
      </c>
      <c r="AL575" s="9">
        <v>5.3846199999999997E-4</v>
      </c>
      <c r="AM575" s="9">
        <v>1.9858456999999999E-2</v>
      </c>
      <c r="AN575" s="9">
        <v>3.040432E-3</v>
      </c>
      <c r="AO575" s="9">
        <v>2.6426219999999999E-3</v>
      </c>
      <c r="AP575" s="9">
        <v>8.7008599999999995E-3</v>
      </c>
      <c r="AQ575" s="9">
        <v>2.7365794999999998E-2</v>
      </c>
      <c r="AR575" s="10">
        <v>1.741593E-3</v>
      </c>
    </row>
    <row r="576" spans="1:44" hidden="1" outlineLevel="1" x14ac:dyDescent="0.25">
      <c r="A576" s="52" t="s">
        <v>1696</v>
      </c>
      <c r="B576" s="20" t="str">
        <f>IFERROR(VLOOKUP(LEFT($A576,6),Data!$A:$F,2,FALSE),"")</f>
        <v>БЕ Москва</v>
      </c>
      <c r="C576" s="4" t="str">
        <f>IFERROR(VLOOKUP(LEFT($A576,6),Data!$A:$F,4,FALSE),"")</f>
        <v>Доктор Столетов</v>
      </c>
      <c r="D576" s="4" t="str">
        <f>IFERROR(VLOOKUP(LEFT($A576,6),Data!$A:$F,5,FALSE),"")</f>
        <v>ТЦ</v>
      </c>
      <c r="E576" s="4" t="str">
        <f>IFERROR(VLOOKUP(LEFT($A576,6),Data!$A:$F,8,FALSE),"")</f>
        <v/>
      </c>
      <c r="F576" s="4" t="str">
        <f>IFERROR(VLOOKUP(LEFT($A576,6),Data!$A:$F,7,FALSE),"")</f>
        <v/>
      </c>
      <c r="G576" s="4" t="str">
        <f>IFERROR(VLOOKUP(LEFT($A576,6),Data!$A:$F,6,FALSE),"")</f>
        <v>ОФТ</v>
      </c>
      <c r="H576" s="4" t="str">
        <f>IFERROR(VLOOKUP(LEFT($A576,6),Data!$A:$F,9,FALSE),"")</f>
        <v/>
      </c>
      <c r="I576" s="21" t="str">
        <f>IFERROR(VLOOKUP(LEFT($A576,6),Data!$A:$F,10,FALSE),"")</f>
        <v/>
      </c>
      <c r="J576" s="6" t="str">
        <f>IFERROR(VLOOKUP(LEFT($A576,6),Data!$A:$F,13,FALSE),"")</f>
        <v/>
      </c>
      <c r="K576" s="21" t="str">
        <f>IFERROR(VLOOKUP(LEFT($A576,6),Data!$A:$F,14,FALSE),"")</f>
        <v/>
      </c>
      <c r="L576" s="6">
        <v>1</v>
      </c>
      <c r="M576" s="4">
        <v>12604493.4</v>
      </c>
      <c r="N576" s="4">
        <v>39787</v>
      </c>
      <c r="O576" s="4">
        <f t="shared" si="8"/>
        <v>316.79929122577727</v>
      </c>
      <c r="P576" s="56">
        <v>36.6</v>
      </c>
      <c r="Q576" s="27">
        <v>0.4541545990861392</v>
      </c>
      <c r="R576" s="28">
        <v>0.36379723861265439</v>
      </c>
      <c r="S576" s="29">
        <v>0.18204816230120641</v>
      </c>
      <c r="T576" s="8">
        <v>4.9200608999999999E-2</v>
      </c>
      <c r="U576" s="9">
        <v>7.5152869999999998E-3</v>
      </c>
      <c r="V576" s="9">
        <v>3.9614050000000003E-3</v>
      </c>
      <c r="W576" s="9">
        <v>5.3274530000000002E-3</v>
      </c>
      <c r="X576" s="9">
        <v>1.5314281000000001E-2</v>
      </c>
      <c r="Y576" s="9">
        <v>3.6260981999999997E-2</v>
      </c>
      <c r="Z576" s="9">
        <v>1.0880406E-2</v>
      </c>
      <c r="AA576" s="9">
        <v>3.0389978000000002E-2</v>
      </c>
      <c r="AB576" s="9">
        <v>2.0132082999999999E-2</v>
      </c>
      <c r="AC576" s="9">
        <v>3.5089966E-2</v>
      </c>
      <c r="AD576" s="9">
        <v>0.12028199000000001</v>
      </c>
      <c r="AE576" s="9">
        <v>6.8795474999999995E-2</v>
      </c>
      <c r="AF576" s="9">
        <v>6.0194866999999999E-2</v>
      </c>
      <c r="AG576" s="9">
        <v>2.1949355E-2</v>
      </c>
      <c r="AH576" s="9">
        <v>1.6414604999999999E-2</v>
      </c>
      <c r="AI576" s="9">
        <v>0.27372962200000001</v>
      </c>
      <c r="AJ576" s="9">
        <v>4.7932469999999996E-3</v>
      </c>
      <c r="AK576" s="9">
        <v>8.4867195000000006E-2</v>
      </c>
      <c r="AL576" s="9">
        <v>1.9429848999999999E-2</v>
      </c>
      <c r="AM576" s="9">
        <v>6.0857491E-2</v>
      </c>
      <c r="AN576" s="9">
        <v>4.3775489999999997E-3</v>
      </c>
      <c r="AO576" s="9">
        <v>3.4176900000000001E-3</v>
      </c>
      <c r="AP576" s="9">
        <v>9.5091210000000006E-3</v>
      </c>
      <c r="AQ576" s="9">
        <v>3.1414114999999999E-2</v>
      </c>
      <c r="AR576" s="10">
        <v>5.8953790000000001E-3</v>
      </c>
    </row>
    <row r="577" spans="1:44" hidden="1" outlineLevel="1" x14ac:dyDescent="0.25">
      <c r="A577" s="52" t="s">
        <v>1706</v>
      </c>
      <c r="B577" s="20" t="str">
        <f>IFERROR(VLOOKUP(LEFT($A577,6),Data!$A:$F,2,FALSE),"")</f>
        <v>БЕ Сибирь</v>
      </c>
      <c r="C577" s="4" t="str">
        <f>IFERROR(VLOOKUP(LEFT($A577,6),Data!$A:$F,4,FALSE),"")</f>
        <v>Аптека.ру</v>
      </c>
      <c r="D577" s="4" t="str">
        <f>IFERROR(VLOOKUP(LEFT($A577,6),Data!$A:$F,5,FALSE),"")</f>
        <v>Стрит</v>
      </c>
      <c r="E577" s="4" t="str">
        <f>IFERROR(VLOOKUP(LEFT($A577,6),Data!$A:$F,8,FALSE),"")</f>
        <v/>
      </c>
      <c r="F577" s="4" t="str">
        <f>IFERROR(VLOOKUP(LEFT($A577,6),Data!$A:$F,7,FALSE),"")</f>
        <v/>
      </c>
      <c r="G577" s="4" t="str">
        <f>IFERROR(VLOOKUP(LEFT($A577,6),Data!$A:$F,6,FALSE),"")</f>
        <v>ЗФТ</v>
      </c>
      <c r="H577" s="4" t="str">
        <f>IFERROR(VLOOKUP(LEFT($A577,6),Data!$A:$F,9,FALSE),"")</f>
        <v/>
      </c>
      <c r="I577" s="21" t="str">
        <f>IFERROR(VLOOKUP(LEFT($A577,6),Data!$A:$F,10,FALSE),"")</f>
        <v/>
      </c>
      <c r="J577" s="6" t="str">
        <f>IFERROR(VLOOKUP(LEFT($A577,6),Data!$A:$F,13,FALSE),"")</f>
        <v/>
      </c>
      <c r="K577" s="21" t="str">
        <f>IFERROR(VLOOKUP(LEFT($A577,6),Data!$A:$F,14,FALSE),"")</f>
        <v/>
      </c>
      <c r="L577" s="6">
        <v>1</v>
      </c>
      <c r="M577" s="4">
        <v>12220352.539999999</v>
      </c>
      <c r="N577" s="4">
        <v>38277</v>
      </c>
      <c r="O577" s="4">
        <f t="shared" si="8"/>
        <v>319.26098022311044</v>
      </c>
      <c r="P577" s="56">
        <v>50</v>
      </c>
      <c r="Q577" s="27">
        <v>0.48601190009660999</v>
      </c>
      <c r="R577" s="28">
        <v>0.34424064625234868</v>
      </c>
      <c r="S577" s="29">
        <v>0.16974745365104121</v>
      </c>
      <c r="T577" s="8">
        <v>4.696914E-2</v>
      </c>
      <c r="U577" s="9">
        <v>9.0656620000000004E-3</v>
      </c>
      <c r="V577" s="9">
        <v>1.0414164E-2</v>
      </c>
      <c r="W577" s="9">
        <v>1.1799933E-2</v>
      </c>
      <c r="X577" s="9">
        <v>2.7101539000000001E-2</v>
      </c>
      <c r="Y577" s="9">
        <v>2.3248567000000001E-2</v>
      </c>
      <c r="Z577" s="9">
        <v>1.0261657E-2</v>
      </c>
      <c r="AA577" s="9">
        <v>2.1984109000000002E-2</v>
      </c>
      <c r="AB577" s="9">
        <v>4.6070553E-2</v>
      </c>
      <c r="AC577" s="9">
        <v>4.8169595000000003E-2</v>
      </c>
      <c r="AD577" s="9">
        <v>0.120538718</v>
      </c>
      <c r="AE577" s="9">
        <v>4.1641267000000003E-2</v>
      </c>
      <c r="AF577" s="9">
        <v>4.2269560999999997E-2</v>
      </c>
      <c r="AG577" s="9">
        <v>1.9122729000000002E-2</v>
      </c>
      <c r="AH577" s="9">
        <v>1.9223031000000002E-2</v>
      </c>
      <c r="AI577" s="9">
        <v>0.204799644</v>
      </c>
      <c r="AJ577" s="9">
        <v>1.0154948E-2</v>
      </c>
      <c r="AK577" s="9">
        <v>0.13661087399999999</v>
      </c>
      <c r="AL577" s="9">
        <v>4.1342878999999999E-2</v>
      </c>
      <c r="AM577" s="9">
        <v>5.2386206999999997E-2</v>
      </c>
      <c r="AN577" s="9">
        <v>6.3692000000000002E-3</v>
      </c>
      <c r="AO577" s="9">
        <v>3.1566189999999998E-3</v>
      </c>
      <c r="AP577" s="9">
        <v>1.1982959E-2</v>
      </c>
      <c r="AQ577" s="9">
        <v>2.6385240000000001E-2</v>
      </c>
      <c r="AR577" s="10">
        <v>8.931207E-3</v>
      </c>
    </row>
    <row r="578" spans="1:44" hidden="1" outlineLevel="1" x14ac:dyDescent="0.25">
      <c r="A578" s="52" t="s">
        <v>1716</v>
      </c>
      <c r="B578" s="20" t="str">
        <f>IFERROR(VLOOKUP(LEFT($A578,6),Data!$A:$F,2,FALSE),"")</f>
        <v>БЕ Юг</v>
      </c>
      <c r="C578" s="4" t="str">
        <f>IFERROR(VLOOKUP(LEFT($A578,6),Data!$A:$F,4,FALSE),"")</f>
        <v>Доктор Столетов</v>
      </c>
      <c r="D578" s="4" t="str">
        <f>IFERROR(VLOOKUP(LEFT($A578,6),Data!$A:$F,5,FALSE),"")</f>
        <v>Стрит</v>
      </c>
      <c r="E578" s="4" t="str">
        <f>IFERROR(VLOOKUP(LEFT($A578,6),Data!$A:$F,8,FALSE),"")</f>
        <v/>
      </c>
      <c r="F578" s="4" t="str">
        <f>IFERROR(VLOOKUP(LEFT($A578,6),Data!$A:$F,7,FALSE),"")</f>
        <v/>
      </c>
      <c r="G578" s="4" t="str">
        <f>IFERROR(VLOOKUP(LEFT($A578,6),Data!$A:$F,6,FALSE),"")</f>
        <v>ОФТ</v>
      </c>
      <c r="H578" s="4" t="str">
        <f>IFERROR(VLOOKUP(LEFT($A578,6),Data!$A:$F,9,FALSE),"")</f>
        <v/>
      </c>
      <c r="I578" s="21" t="str">
        <f>IFERROR(VLOOKUP(LEFT($A578,6),Data!$A:$F,10,FALSE),"")</f>
        <v/>
      </c>
      <c r="J578" s="6" t="str">
        <f>IFERROR(VLOOKUP(LEFT($A578,6),Data!$A:$F,13,FALSE),"")</f>
        <v/>
      </c>
      <c r="K578" s="21" t="str">
        <f>IFERROR(VLOOKUP(LEFT($A578,6),Data!$A:$F,14,FALSE),"")</f>
        <v/>
      </c>
      <c r="L578" s="6">
        <v>1</v>
      </c>
      <c r="M578" s="4">
        <v>17050876.59</v>
      </c>
      <c r="N578" s="4">
        <v>50556</v>
      </c>
      <c r="O578" s="4">
        <f t="shared" si="8"/>
        <v>337.26712140992169</v>
      </c>
      <c r="P578" s="56">
        <v>60.7</v>
      </c>
      <c r="Q578" s="27">
        <v>0.45336053503647988</v>
      </c>
      <c r="R578" s="28">
        <v>0.37472611223042179</v>
      </c>
      <c r="S578" s="29">
        <v>0.1719133527330983</v>
      </c>
      <c r="T578" s="8">
        <v>3.6142560999999997E-2</v>
      </c>
      <c r="U578" s="9">
        <v>7.0271229999999997E-3</v>
      </c>
      <c r="V578" s="9">
        <v>7.6480740000000004E-3</v>
      </c>
      <c r="W578" s="9">
        <v>3.9120350000000003E-3</v>
      </c>
      <c r="X578" s="9">
        <v>2.0191463E-2</v>
      </c>
      <c r="Y578" s="9">
        <v>2.9734633999999999E-2</v>
      </c>
      <c r="Z578" s="9">
        <v>9.5024210000000005E-3</v>
      </c>
      <c r="AA578" s="9">
        <v>2.4271876000000001E-2</v>
      </c>
      <c r="AB578" s="9">
        <v>3.2699217000000003E-2</v>
      </c>
      <c r="AC578" s="9">
        <v>2.4520811999999999E-2</v>
      </c>
      <c r="AD578" s="9">
        <v>0.144933121</v>
      </c>
      <c r="AE578" s="9">
        <v>4.6780428999999998E-2</v>
      </c>
      <c r="AF578" s="9">
        <v>7.6707407000000005E-2</v>
      </c>
      <c r="AG578" s="9">
        <v>2.4634264999999999E-2</v>
      </c>
      <c r="AH578" s="9">
        <v>1.9557518999999999E-2</v>
      </c>
      <c r="AI578" s="9">
        <v>0.22096190299999999</v>
      </c>
      <c r="AJ578" s="9">
        <v>3.917528E-3</v>
      </c>
      <c r="AK578" s="9">
        <v>5.9942807000000001E-2</v>
      </c>
      <c r="AL578" s="9">
        <v>5.3055537E-2</v>
      </c>
      <c r="AM578" s="9">
        <v>8.2569998000000006E-2</v>
      </c>
      <c r="AN578" s="9">
        <v>8.9539359999999991E-3</v>
      </c>
      <c r="AO578" s="9">
        <v>1.784243E-3</v>
      </c>
      <c r="AP578" s="9">
        <v>1.5394009E-2</v>
      </c>
      <c r="AQ578" s="9">
        <v>3.7295448000000002E-2</v>
      </c>
      <c r="AR578" s="10">
        <v>7.8616329999999998E-3</v>
      </c>
    </row>
    <row r="579" spans="1:44" hidden="1" outlineLevel="1" x14ac:dyDescent="0.25">
      <c r="A579" s="52" t="s">
        <v>1742</v>
      </c>
      <c r="B579" s="20" t="str">
        <f>IFERROR(VLOOKUP(LEFT($A579,6),Data!$A:$F,2,FALSE),"")</f>
        <v>БЕ Юг</v>
      </c>
      <c r="C579" s="4" t="str">
        <f>IFERROR(VLOOKUP(LEFT($A579,6),Data!$A:$F,4,FALSE),"")</f>
        <v>Доктор Столетов</v>
      </c>
      <c r="D579" s="4" t="str">
        <f>IFERROR(VLOOKUP(LEFT($A579,6),Data!$A:$F,5,FALSE),"")</f>
        <v>Стрит</v>
      </c>
      <c r="E579" s="4" t="str">
        <f>IFERROR(VLOOKUP(LEFT($A579,6),Data!$A:$F,8,FALSE),"")</f>
        <v/>
      </c>
      <c r="F579" s="4" t="str">
        <f>IFERROR(VLOOKUP(LEFT($A579,6),Data!$A:$F,7,FALSE),"")</f>
        <v/>
      </c>
      <c r="G579" s="4" t="str">
        <f>IFERROR(VLOOKUP(LEFT($A579,6),Data!$A:$F,6,FALSE),"")</f>
        <v>ЗФТ</v>
      </c>
      <c r="H579" s="4" t="str">
        <f>IFERROR(VLOOKUP(LEFT($A579,6),Data!$A:$F,9,FALSE),"")</f>
        <v/>
      </c>
      <c r="I579" s="21" t="str">
        <f>IFERROR(VLOOKUP(LEFT($A579,6),Data!$A:$F,10,FALSE),"")</f>
        <v/>
      </c>
      <c r="J579" s="6" t="str">
        <f>IFERROR(VLOOKUP(LEFT($A579,6),Data!$A:$F,13,FALSE),"")</f>
        <v/>
      </c>
      <c r="K579" s="21" t="str">
        <f>IFERROR(VLOOKUP(LEFT($A579,6),Data!$A:$F,14,FALSE),"")</f>
        <v/>
      </c>
      <c r="L579" s="6">
        <v>1</v>
      </c>
      <c r="M579" s="4">
        <v>16168230.17</v>
      </c>
      <c r="N579" s="4">
        <v>52117</v>
      </c>
      <c r="O579" s="4">
        <f t="shared" si="8"/>
        <v>310.22948692365253</v>
      </c>
      <c r="P579" s="56">
        <v>26.7</v>
      </c>
      <c r="Q579" s="27">
        <v>0.43230064436939958</v>
      </c>
      <c r="R579" s="28">
        <v>0.36361264011293309</v>
      </c>
      <c r="S579" s="29">
        <v>0.20408671551766719</v>
      </c>
      <c r="T579" s="8">
        <v>6.5844443000000002E-2</v>
      </c>
      <c r="U579" s="9">
        <v>1.4437477000000001E-2</v>
      </c>
      <c r="V579" s="9">
        <v>1.0912943E-2</v>
      </c>
      <c r="W579" s="9">
        <v>1.0284876E-2</v>
      </c>
      <c r="X579" s="9">
        <v>3.0383487000000001E-2</v>
      </c>
      <c r="Y579" s="9">
        <v>3.0971197999999998E-2</v>
      </c>
      <c r="Z579" s="9">
        <v>7.244131E-3</v>
      </c>
      <c r="AA579" s="9">
        <v>3.1493475E-2</v>
      </c>
      <c r="AB579" s="9">
        <v>3.2706684E-2</v>
      </c>
      <c r="AC579" s="9">
        <v>4.0642701000000003E-2</v>
      </c>
      <c r="AD579" s="9">
        <v>0.146121637</v>
      </c>
      <c r="AE579" s="9">
        <v>5.7053241999999997E-2</v>
      </c>
      <c r="AF579" s="9">
        <v>6.0908654999999999E-2</v>
      </c>
      <c r="AG579" s="9">
        <v>2.8501992E-2</v>
      </c>
      <c r="AH579" s="9">
        <v>2.0807329999999999E-2</v>
      </c>
      <c r="AI579" s="9">
        <v>0.230878947</v>
      </c>
      <c r="AJ579" s="9">
        <v>5.8643499999999999E-3</v>
      </c>
      <c r="AK579" s="9">
        <v>6.5836631000000007E-2</v>
      </c>
      <c r="AL579" s="9">
        <v>8.5810390000000004E-3</v>
      </c>
      <c r="AM579" s="9">
        <v>3.8312884999999998E-2</v>
      </c>
      <c r="AN579" s="9">
        <v>5.1087140000000003E-3</v>
      </c>
      <c r="AO579" s="9">
        <v>4.7203030000000003E-3</v>
      </c>
      <c r="AP579" s="9">
        <v>1.2981550999999999E-2</v>
      </c>
      <c r="AQ579" s="9">
        <v>3.1609341999999999E-2</v>
      </c>
      <c r="AR579" s="10">
        <v>7.7919679999999998E-3</v>
      </c>
    </row>
    <row r="580" spans="1:44" hidden="1" outlineLevel="1" x14ac:dyDescent="0.25">
      <c r="A580" s="52" t="s">
        <v>1744</v>
      </c>
      <c r="B580" s="20" t="str">
        <f>IFERROR(VLOOKUP(LEFT($A580,6),Data!$A:$F,2,FALSE),"")</f>
        <v>БЕ Юг</v>
      </c>
      <c r="C580" s="4" t="str">
        <f>IFERROR(VLOOKUP(LEFT($A580,6),Data!$A:$F,4,FALSE),"")</f>
        <v>Доктор Столетов</v>
      </c>
      <c r="D580" s="4" t="str">
        <f>IFERROR(VLOOKUP(LEFT($A580,6),Data!$A:$F,5,FALSE),"")</f>
        <v>Стрит</v>
      </c>
      <c r="E580" s="4" t="str">
        <f>IFERROR(VLOOKUP(LEFT($A580,6),Data!$A:$F,8,FALSE),"")</f>
        <v/>
      </c>
      <c r="F580" s="4" t="str">
        <f>IFERROR(VLOOKUP(LEFT($A580,6),Data!$A:$F,7,FALSE),"")</f>
        <v/>
      </c>
      <c r="G580" s="4" t="str">
        <f>IFERROR(VLOOKUP(LEFT($A580,6),Data!$A:$F,6,FALSE),"")</f>
        <v>ОФТ</v>
      </c>
      <c r="H580" s="4" t="str">
        <f>IFERROR(VLOOKUP(LEFT($A580,6),Data!$A:$F,9,FALSE),"")</f>
        <v/>
      </c>
      <c r="I580" s="21" t="str">
        <f>IFERROR(VLOOKUP(LEFT($A580,6),Data!$A:$F,10,FALSE),"")</f>
        <v/>
      </c>
      <c r="J580" s="6" t="str">
        <f>IFERROR(VLOOKUP(LEFT($A580,6),Data!$A:$F,13,FALSE),"")</f>
        <v/>
      </c>
      <c r="K580" s="21" t="str">
        <f>IFERROR(VLOOKUP(LEFT($A580,6),Data!$A:$F,14,FALSE),"")</f>
        <v/>
      </c>
      <c r="L580" s="6">
        <v>1</v>
      </c>
      <c r="M580" s="4">
        <v>17132885.48</v>
      </c>
      <c r="N580" s="4">
        <v>43766</v>
      </c>
      <c r="O580" s="4">
        <f t="shared" ref="O580:O643" si="9">M580/N580</f>
        <v>391.46564639217661</v>
      </c>
      <c r="P580" s="56">
        <v>69.900000000000006</v>
      </c>
      <c r="Q580" s="27">
        <v>0.47305209229177603</v>
      </c>
      <c r="R580" s="28">
        <v>0.37268848979499658</v>
      </c>
      <c r="S580" s="29">
        <v>0.15425941791322739</v>
      </c>
      <c r="T580" s="8">
        <v>5.1913411E-2</v>
      </c>
      <c r="U580" s="9">
        <v>1.0485569E-2</v>
      </c>
      <c r="V580" s="9">
        <v>1.3647279E-2</v>
      </c>
      <c r="W580" s="9">
        <v>5.3616870000000004E-3</v>
      </c>
      <c r="X580" s="9">
        <v>1.7081797999999999E-2</v>
      </c>
      <c r="Y580" s="9">
        <v>3.1762052999999998E-2</v>
      </c>
      <c r="Z580" s="9">
        <v>1.2207644E-2</v>
      </c>
      <c r="AA580" s="9">
        <v>3.3817196000000001E-2</v>
      </c>
      <c r="AB580" s="9">
        <v>3.2719557000000003E-2</v>
      </c>
      <c r="AC580" s="9">
        <v>3.2888321999999998E-2</v>
      </c>
      <c r="AD580" s="9">
        <v>0.16825099199999999</v>
      </c>
      <c r="AE580" s="9">
        <v>3.9318313000000001E-2</v>
      </c>
      <c r="AF580" s="9">
        <v>5.8959086000000001E-2</v>
      </c>
      <c r="AG580" s="9">
        <v>2.11229E-2</v>
      </c>
      <c r="AH580" s="9">
        <v>1.8152949000000002E-2</v>
      </c>
      <c r="AI580" s="9">
        <v>0.16851622499999999</v>
      </c>
      <c r="AJ580" s="9">
        <v>3.989594E-3</v>
      </c>
      <c r="AK580" s="9">
        <v>7.2608361999999996E-2</v>
      </c>
      <c r="AL580" s="9">
        <v>5.7537511999999999E-2</v>
      </c>
      <c r="AM580" s="9">
        <v>8.3666888999999994E-2</v>
      </c>
      <c r="AN580" s="9">
        <v>8.475883E-3</v>
      </c>
      <c r="AO580" s="9">
        <v>5.9134720000000003E-3</v>
      </c>
      <c r="AP580" s="9">
        <v>2.1657419000000001E-2</v>
      </c>
      <c r="AQ580" s="9">
        <v>2.5190430999999999E-2</v>
      </c>
      <c r="AR580" s="10">
        <v>4.7554570000000003E-3</v>
      </c>
    </row>
    <row r="581" spans="1:44" hidden="1" outlineLevel="1" x14ac:dyDescent="0.25">
      <c r="A581" s="52" t="s">
        <v>1770</v>
      </c>
      <c r="B581" s="20" t="str">
        <f>IFERROR(VLOOKUP(LEFT($A581,6),Data!$A:$F,2,FALSE),"")</f>
        <v>БЕ Москва</v>
      </c>
      <c r="C581" s="4" t="str">
        <f>IFERROR(VLOOKUP(LEFT($A581,6),Data!$A:$F,4,FALSE),"")</f>
        <v>Аптека.ру</v>
      </c>
      <c r="D581" s="4" t="str">
        <f>IFERROR(VLOOKUP(LEFT($A581,6),Data!$A:$F,5,FALSE),"")</f>
        <v>Стрит</v>
      </c>
      <c r="E581" s="4" t="str">
        <f>IFERROR(VLOOKUP(LEFT($A581,6),Data!$A:$F,8,FALSE),"")</f>
        <v/>
      </c>
      <c r="F581" s="4" t="str">
        <f>IFERROR(VLOOKUP(LEFT($A581,6),Data!$A:$F,7,FALSE),"")</f>
        <v/>
      </c>
      <c r="G581" s="4" t="str">
        <f>IFERROR(VLOOKUP(LEFT($A581,6),Data!$A:$F,6,FALSE),"")</f>
        <v>ЗФТ</v>
      </c>
      <c r="H581" s="4" t="str">
        <f>IFERROR(VLOOKUP(LEFT($A581,6),Data!$A:$F,9,FALSE),"")</f>
        <v/>
      </c>
      <c r="I581" s="21" t="str">
        <f>IFERROR(VLOOKUP(LEFT($A581,6),Data!$A:$F,10,FALSE),"")</f>
        <v/>
      </c>
      <c r="J581" s="6" t="str">
        <f>IFERROR(VLOOKUP(LEFT($A581,6),Data!$A:$F,13,FALSE),"")</f>
        <v/>
      </c>
      <c r="K581" s="21" t="str">
        <f>IFERROR(VLOOKUP(LEFT($A581,6),Data!$A:$F,14,FALSE),"")</f>
        <v/>
      </c>
      <c r="L581" s="6">
        <v>1</v>
      </c>
      <c r="M581" s="4">
        <v>13842598.91</v>
      </c>
      <c r="N581" s="4">
        <v>36376</v>
      </c>
      <c r="O581" s="4">
        <f t="shared" si="9"/>
        <v>380.54208571585662</v>
      </c>
      <c r="P581" s="56">
        <v>46.4</v>
      </c>
      <c r="Q581" s="27">
        <v>0.50150869954086408</v>
      </c>
      <c r="R581" s="28">
        <v>0.33654962942189698</v>
      </c>
      <c r="S581" s="29">
        <v>0.161941671037239</v>
      </c>
      <c r="T581" s="8">
        <v>6.0753109999999999E-2</v>
      </c>
      <c r="U581" s="9">
        <v>1.3122417000000001E-2</v>
      </c>
      <c r="V581" s="9">
        <v>1.1863754000000001E-2</v>
      </c>
      <c r="W581" s="9">
        <v>8.9580849999999993E-3</v>
      </c>
      <c r="X581" s="9">
        <v>2.5230270999999999E-2</v>
      </c>
      <c r="Y581" s="9">
        <v>4.0191465000000003E-2</v>
      </c>
      <c r="Z581" s="9">
        <v>1.1516245E-2</v>
      </c>
      <c r="AA581" s="9">
        <v>2.5671382999999999E-2</v>
      </c>
      <c r="AB581" s="9">
        <v>3.1218381999999999E-2</v>
      </c>
      <c r="AC581" s="9">
        <v>4.6103190000000002E-2</v>
      </c>
      <c r="AD581" s="9">
        <v>0.12838405999999999</v>
      </c>
      <c r="AE581" s="9">
        <v>4.3499285999999998E-2</v>
      </c>
      <c r="AF581" s="9">
        <v>5.6393763999999999E-2</v>
      </c>
      <c r="AG581" s="9">
        <v>2.4687305E-2</v>
      </c>
      <c r="AH581" s="9">
        <v>2.3747792E-2</v>
      </c>
      <c r="AI581" s="9">
        <v>0.20974932499999999</v>
      </c>
      <c r="AJ581" s="9">
        <v>4.8709540000000003E-3</v>
      </c>
      <c r="AK581" s="9">
        <v>8.2434939999999998E-2</v>
      </c>
      <c r="AL581" s="9">
        <v>3.5616854000000003E-2</v>
      </c>
      <c r="AM581" s="9">
        <v>5.2776934999999997E-2</v>
      </c>
      <c r="AN581" s="9">
        <v>6.308976E-3</v>
      </c>
      <c r="AO581" s="9">
        <v>6.9995609999999996E-3</v>
      </c>
      <c r="AP581" s="9">
        <v>1.1952813E-2</v>
      </c>
      <c r="AQ581" s="9">
        <v>3.0022925999999998E-2</v>
      </c>
      <c r="AR581" s="10">
        <v>7.9262059999999999E-3</v>
      </c>
    </row>
    <row r="582" spans="1:44" hidden="1" outlineLevel="1" x14ac:dyDescent="0.25">
      <c r="A582" s="52" t="s">
        <v>1772</v>
      </c>
      <c r="B582" s="20" t="str">
        <f>IFERROR(VLOOKUP(LEFT($A582,6),Data!$A:$F,2,FALSE),"")</f>
        <v>БЕ Москва</v>
      </c>
      <c r="C582" s="4" t="str">
        <f>IFERROR(VLOOKUP(LEFT($A582,6),Data!$A:$F,4,FALSE),"")</f>
        <v>Аптека.ру</v>
      </c>
      <c r="D582" s="4" t="str">
        <f>IFERROR(VLOOKUP(LEFT($A582,6),Data!$A:$F,5,FALSE),"")</f>
        <v>Прикассовая зона</v>
      </c>
      <c r="E582" s="4" t="str">
        <f>IFERROR(VLOOKUP(LEFT($A582,6),Data!$A:$F,8,FALSE),"")</f>
        <v/>
      </c>
      <c r="F582" s="4" t="str">
        <f>IFERROR(VLOOKUP(LEFT($A582,6),Data!$A:$F,7,FALSE),"")</f>
        <v/>
      </c>
      <c r="G582" s="4" t="str">
        <f>IFERROR(VLOOKUP(LEFT($A582,6),Data!$A:$F,6,FALSE),"")</f>
        <v>ЗФТ</v>
      </c>
      <c r="H582" s="4" t="str">
        <f>IFERROR(VLOOKUP(LEFT($A582,6),Data!$A:$F,9,FALSE),"")</f>
        <v/>
      </c>
      <c r="I582" s="21" t="str">
        <f>IFERROR(VLOOKUP(LEFT($A582,6),Data!$A:$F,10,FALSE),"")</f>
        <v/>
      </c>
      <c r="J582" s="6" t="str">
        <f>IFERROR(VLOOKUP(LEFT($A582,6),Data!$A:$F,13,FALSE),"")</f>
        <v/>
      </c>
      <c r="K582" s="21" t="str">
        <f>IFERROR(VLOOKUP(LEFT($A582,6),Data!$A:$F,14,FALSE),"")</f>
        <v/>
      </c>
      <c r="L582" s="6">
        <v>1</v>
      </c>
      <c r="M582" s="4">
        <v>6360305.7699999996</v>
      </c>
      <c r="N582" s="4">
        <v>21391</v>
      </c>
      <c r="O582" s="4">
        <f t="shared" si="9"/>
        <v>297.33559768126781</v>
      </c>
      <c r="P582" s="56">
        <v>24.15</v>
      </c>
      <c r="Q582" s="27">
        <v>0.44939371628732522</v>
      </c>
      <c r="R582" s="28">
        <v>0.38020909611916959</v>
      </c>
      <c r="S582" s="29">
        <v>0.17039718759350519</v>
      </c>
      <c r="T582" s="8">
        <v>5.7409746999999997E-2</v>
      </c>
      <c r="U582" s="9">
        <v>1.1979939E-2</v>
      </c>
      <c r="V582" s="9">
        <v>1.2027360000000001E-2</v>
      </c>
      <c r="W582" s="9">
        <v>8.5210129999999992E-3</v>
      </c>
      <c r="X582" s="9">
        <v>3.7056656E-2</v>
      </c>
      <c r="Y582" s="9">
        <v>3.5937602999999999E-2</v>
      </c>
      <c r="Z582" s="9">
        <v>1.3668619E-2</v>
      </c>
      <c r="AA582" s="9">
        <v>3.5410117999999997E-2</v>
      </c>
      <c r="AB582" s="9">
        <v>3.7188265999999998E-2</v>
      </c>
      <c r="AC582" s="9">
        <v>4.2191552E-2</v>
      </c>
      <c r="AD582" s="9">
        <v>0.13109357199999999</v>
      </c>
      <c r="AE582" s="9">
        <v>3.9553669E-2</v>
      </c>
      <c r="AF582" s="9">
        <v>6.1879383000000003E-2</v>
      </c>
      <c r="AG582" s="9">
        <v>2.8198806999999999E-2</v>
      </c>
      <c r="AH582" s="9">
        <v>2.1819270000000002E-2</v>
      </c>
      <c r="AI582" s="9">
        <v>0.21961188500000001</v>
      </c>
      <c r="AJ582" s="9">
        <v>7.4371159999999997E-3</v>
      </c>
      <c r="AK582" s="9">
        <v>7.5677304000000001E-2</v>
      </c>
      <c r="AL582" s="9">
        <v>2.3316525000000001E-2</v>
      </c>
      <c r="AM582" s="9">
        <v>4.2317219000000003E-2</v>
      </c>
      <c r="AN582" s="9">
        <v>4.4220559999999997E-3</v>
      </c>
      <c r="AO582" s="9">
        <v>5.9442870000000004E-3</v>
      </c>
      <c r="AP582" s="9">
        <v>1.3386461000000001E-2</v>
      </c>
      <c r="AQ582" s="9">
        <v>2.7571326E-2</v>
      </c>
      <c r="AR582" s="10">
        <v>6.3802479999999998E-3</v>
      </c>
    </row>
    <row r="583" spans="1:44" hidden="1" outlineLevel="1" x14ac:dyDescent="0.25">
      <c r="A583" s="52" t="s">
        <v>1774</v>
      </c>
      <c r="B583" s="20" t="str">
        <f>IFERROR(VLOOKUP(LEFT($A583,6),Data!$A:$F,2,FALSE),"")</f>
        <v>БЕ Москва</v>
      </c>
      <c r="C583" s="4" t="str">
        <f>IFERROR(VLOOKUP(LEFT($A583,6),Data!$A:$F,4,FALSE),"")</f>
        <v>Аптека.ру</v>
      </c>
      <c r="D583" s="4" t="str">
        <f>IFERROR(VLOOKUP(LEFT($A583,6),Data!$A:$F,5,FALSE),"")</f>
        <v>Прикассовая зона</v>
      </c>
      <c r="E583" s="4" t="str">
        <f>IFERROR(VLOOKUP(LEFT($A583,6),Data!$A:$F,8,FALSE),"")</f>
        <v/>
      </c>
      <c r="F583" s="4" t="str">
        <f>IFERROR(VLOOKUP(LEFT($A583,6),Data!$A:$F,7,FALSE),"")</f>
        <v/>
      </c>
      <c r="G583" s="4" t="str">
        <f>IFERROR(VLOOKUP(LEFT($A583,6),Data!$A:$F,6,FALSE),"")</f>
        <v>ЗФТ</v>
      </c>
      <c r="H583" s="4" t="str">
        <f>IFERROR(VLOOKUP(LEFT($A583,6),Data!$A:$F,9,FALSE),"")</f>
        <v/>
      </c>
      <c r="I583" s="21" t="str">
        <f>IFERROR(VLOOKUP(LEFT($A583,6),Data!$A:$F,10,FALSE),"")</f>
        <v/>
      </c>
      <c r="J583" s="6" t="str">
        <f>IFERROR(VLOOKUP(LEFT($A583,6),Data!$A:$F,13,FALSE),"")</f>
        <v/>
      </c>
      <c r="K583" s="21" t="str">
        <f>IFERROR(VLOOKUP(LEFT($A583,6),Data!$A:$F,14,FALSE),"")</f>
        <v/>
      </c>
      <c r="L583" s="6">
        <v>1</v>
      </c>
      <c r="M583" s="4">
        <v>10935572.02</v>
      </c>
      <c r="N583" s="4">
        <v>33192</v>
      </c>
      <c r="O583" s="4">
        <f t="shared" si="9"/>
        <v>329.46408833453842</v>
      </c>
      <c r="P583" s="56">
        <v>17.3</v>
      </c>
      <c r="Q583" s="27">
        <v>0.44785889189693839</v>
      </c>
      <c r="R583" s="28">
        <v>0.3654867468968373</v>
      </c>
      <c r="S583" s="29">
        <v>0.18665436120622431</v>
      </c>
      <c r="T583" s="8">
        <v>8.1578729000000003E-2</v>
      </c>
      <c r="U583" s="9">
        <v>1.1521180000000001E-2</v>
      </c>
      <c r="V583" s="9">
        <v>7.852174E-3</v>
      </c>
      <c r="W583" s="9">
        <v>6.7797179999999997E-3</v>
      </c>
      <c r="X583" s="9">
        <v>2.2589950000000001E-2</v>
      </c>
      <c r="Y583" s="9">
        <v>4.4271561000000001E-2</v>
      </c>
      <c r="Z583" s="9">
        <v>1.6155802E-2</v>
      </c>
      <c r="AA583" s="9">
        <v>3.4045757000000003E-2</v>
      </c>
      <c r="AB583" s="9">
        <v>3.0928207999999999E-2</v>
      </c>
      <c r="AC583" s="9">
        <v>5.0321954000000002E-2</v>
      </c>
      <c r="AD583" s="9">
        <v>0.13191119000000001</v>
      </c>
      <c r="AE583" s="9">
        <v>6.1834110999999997E-2</v>
      </c>
      <c r="AF583" s="9">
        <v>6.1450789999999998E-2</v>
      </c>
      <c r="AG583" s="9">
        <v>2.3207551999999999E-2</v>
      </c>
      <c r="AH583" s="9">
        <v>1.9646363E-2</v>
      </c>
      <c r="AI583" s="9">
        <v>0.201973715</v>
      </c>
      <c r="AJ583" s="9">
        <v>5.6117579999999997E-3</v>
      </c>
      <c r="AK583" s="9">
        <v>7.0793603999999996E-2</v>
      </c>
      <c r="AL583" s="9">
        <v>6.3529010000000002E-3</v>
      </c>
      <c r="AM583" s="9">
        <v>4.7491994000000003E-2</v>
      </c>
      <c r="AN583" s="9">
        <v>4.1098949999999997E-3</v>
      </c>
      <c r="AO583" s="9">
        <v>1.2657975E-2</v>
      </c>
      <c r="AP583" s="9">
        <v>1.2238089000000001E-2</v>
      </c>
      <c r="AQ583" s="9">
        <v>3.1673167000000002E-2</v>
      </c>
      <c r="AR583" s="10">
        <v>3.0018639999999999E-3</v>
      </c>
    </row>
    <row r="584" spans="1:44" hidden="1" outlineLevel="1" x14ac:dyDescent="0.25">
      <c r="A584" s="52" t="s">
        <v>1788</v>
      </c>
      <c r="B584" s="20" t="str">
        <f>IFERROR(VLOOKUP(LEFT($A584,6),Data!$A:$F,2,FALSE),"")</f>
        <v>БЕ Сибирь</v>
      </c>
      <c r="C584" s="4" t="str">
        <f>IFERROR(VLOOKUP(LEFT($A584,6),Data!$A:$F,4,FALSE),"")</f>
        <v>Аптека.ру</v>
      </c>
      <c r="D584" s="4" t="str">
        <f>IFERROR(VLOOKUP(LEFT($A584,6),Data!$A:$F,5,FALSE),"")</f>
        <v>Другое</v>
      </c>
      <c r="E584" s="4" t="str">
        <f>IFERROR(VLOOKUP(LEFT($A584,6),Data!$A:$F,8,FALSE),"")</f>
        <v/>
      </c>
      <c r="F584" s="4" t="str">
        <f>IFERROR(VLOOKUP(LEFT($A584,6),Data!$A:$F,7,FALSE),"")</f>
        <v/>
      </c>
      <c r="G584" s="4" t="str">
        <f>IFERROR(VLOOKUP(LEFT($A584,6),Data!$A:$F,6,FALSE),"")</f>
        <v>ЗФТ</v>
      </c>
      <c r="H584" s="4" t="str">
        <f>IFERROR(VLOOKUP(LEFT($A584,6),Data!$A:$F,9,FALSE),"")</f>
        <v/>
      </c>
      <c r="I584" s="21" t="str">
        <f>IFERROR(VLOOKUP(LEFT($A584,6),Data!$A:$F,10,FALSE),"")</f>
        <v/>
      </c>
      <c r="J584" s="6" t="str">
        <f>IFERROR(VLOOKUP(LEFT($A584,6),Data!$A:$F,13,FALSE),"")</f>
        <v/>
      </c>
      <c r="K584" s="21" t="str">
        <f>IFERROR(VLOOKUP(LEFT($A584,6),Data!$A:$F,14,FALSE),"")</f>
        <v/>
      </c>
      <c r="L584" s="6">
        <v>1</v>
      </c>
      <c r="M584" s="4">
        <v>6772391.0599999996</v>
      </c>
      <c r="N584" s="4">
        <v>21888</v>
      </c>
      <c r="O584" s="4">
        <f t="shared" si="9"/>
        <v>309.41114126461986</v>
      </c>
      <c r="P584" s="56">
        <v>10</v>
      </c>
      <c r="Q584" s="27">
        <v>0.38933608667341402</v>
      </c>
      <c r="R584" s="28">
        <v>0.39250881941926907</v>
      </c>
      <c r="S584" s="29">
        <v>0.2181550939073168</v>
      </c>
      <c r="T584" s="8">
        <v>7.3792715999999994E-2</v>
      </c>
      <c r="U584" s="9">
        <v>7.1222819999999997E-3</v>
      </c>
      <c r="V584" s="9">
        <v>7.5964040000000002E-3</v>
      </c>
      <c r="W584" s="9">
        <v>6.0708189999999999E-3</v>
      </c>
      <c r="X584" s="9">
        <v>2.7244785000000001E-2</v>
      </c>
      <c r="Y584" s="9">
        <v>4.2736317000000003E-2</v>
      </c>
      <c r="Z584" s="9">
        <v>1.7276436999999999E-2</v>
      </c>
      <c r="AA584" s="9">
        <v>2.3872290000000001E-2</v>
      </c>
      <c r="AB584" s="9">
        <v>2.7148878000000001E-2</v>
      </c>
      <c r="AC584" s="9">
        <v>4.8512130000000001E-2</v>
      </c>
      <c r="AD584" s="9">
        <v>0.13762864</v>
      </c>
      <c r="AE584" s="9">
        <v>6.4685001000000006E-2</v>
      </c>
      <c r="AF584" s="9">
        <v>5.8109191999999997E-2</v>
      </c>
      <c r="AG584" s="9">
        <v>2.3269193000000001E-2</v>
      </c>
      <c r="AH584" s="9">
        <v>1.4717439000000001E-2</v>
      </c>
      <c r="AI584" s="9">
        <v>0.278106939</v>
      </c>
      <c r="AJ584" s="9">
        <v>2.5575120000000001E-3</v>
      </c>
      <c r="AK584" s="9">
        <v>5.2421232999999998E-2</v>
      </c>
      <c r="AL584" s="9">
        <v>1.3783799999999999E-4</v>
      </c>
      <c r="AM584" s="9">
        <v>2.9395771000000001E-2</v>
      </c>
      <c r="AN584" s="9">
        <v>4.808568E-3</v>
      </c>
      <c r="AO584" s="9">
        <v>4.9886349999999999E-3</v>
      </c>
      <c r="AP584" s="9">
        <v>1.5327227000000001E-2</v>
      </c>
      <c r="AQ584" s="9">
        <v>2.8809970000000001E-2</v>
      </c>
      <c r="AR584" s="10">
        <v>3.6637839999999998E-3</v>
      </c>
    </row>
    <row r="585" spans="1:44" hidden="1" outlineLevel="1" x14ac:dyDescent="0.25">
      <c r="A585" s="52" t="s">
        <v>1790</v>
      </c>
      <c r="B585" s="20" t="str">
        <f>IFERROR(VLOOKUP(LEFT($A585,6),Data!$A:$F,2,FALSE),"")</f>
        <v>БЕ Юг</v>
      </c>
      <c r="C585" s="4" t="str">
        <f>IFERROR(VLOOKUP(LEFT($A585,6),Data!$A:$F,4,FALSE),"")</f>
        <v>Доктор Столетов</v>
      </c>
      <c r="D585" s="4" t="str">
        <f>IFERROR(VLOOKUP(LEFT($A585,6),Data!$A:$F,5,FALSE),"")</f>
        <v>Стрит</v>
      </c>
      <c r="E585" s="4" t="str">
        <f>IFERROR(VLOOKUP(LEFT($A585,6),Data!$A:$F,8,FALSE),"")</f>
        <v/>
      </c>
      <c r="F585" s="4" t="str">
        <f>IFERROR(VLOOKUP(LEFT($A585,6),Data!$A:$F,7,FALSE),"")</f>
        <v/>
      </c>
      <c r="G585" s="4" t="str">
        <f>IFERROR(VLOOKUP(LEFT($A585,6),Data!$A:$F,6,FALSE),"")</f>
        <v>ЗФТ</v>
      </c>
      <c r="H585" s="4" t="str">
        <f>IFERROR(VLOOKUP(LEFT($A585,6),Data!$A:$F,9,FALSE),"")</f>
        <v/>
      </c>
      <c r="I585" s="21" t="str">
        <f>IFERROR(VLOOKUP(LEFT($A585,6),Data!$A:$F,10,FALSE),"")</f>
        <v/>
      </c>
      <c r="J585" s="6" t="str">
        <f>IFERROR(VLOOKUP(LEFT($A585,6),Data!$A:$F,13,FALSE),"")</f>
        <v/>
      </c>
      <c r="K585" s="21" t="str">
        <f>IFERROR(VLOOKUP(LEFT($A585,6),Data!$A:$F,14,FALSE),"")</f>
        <v/>
      </c>
      <c r="L585" s="6">
        <v>1</v>
      </c>
      <c r="M585" s="4">
        <v>4338063.22</v>
      </c>
      <c r="N585" s="4">
        <v>14423</v>
      </c>
      <c r="O585" s="4">
        <f t="shared" si="9"/>
        <v>300.77398738126601</v>
      </c>
      <c r="P585" s="56">
        <v>30.6</v>
      </c>
      <c r="Q585" s="27">
        <v>0.42720666826498321</v>
      </c>
      <c r="R585" s="28">
        <v>0.34976340084327201</v>
      </c>
      <c r="S585" s="29">
        <v>0.22302993089174489</v>
      </c>
      <c r="T585" s="8">
        <v>6.3626768E-2</v>
      </c>
      <c r="U585" s="9">
        <v>8.1649860000000008E-3</v>
      </c>
      <c r="V585" s="9">
        <v>9.7908390000000008E-3</v>
      </c>
      <c r="W585" s="9">
        <v>6.4476359999999996E-3</v>
      </c>
      <c r="X585" s="9">
        <v>2.4439773000000001E-2</v>
      </c>
      <c r="Y585" s="9">
        <v>3.4823266999999998E-2</v>
      </c>
      <c r="Z585" s="9">
        <v>1.1915884999999999E-2</v>
      </c>
      <c r="AA585" s="9">
        <v>3.1036182999999998E-2</v>
      </c>
      <c r="AB585" s="9">
        <v>2.9242289000000001E-2</v>
      </c>
      <c r="AC585" s="9">
        <v>3.6042980000000002E-2</v>
      </c>
      <c r="AD585" s="9">
        <v>0.15921058099999999</v>
      </c>
      <c r="AE585" s="9">
        <v>4.4450538999999997E-2</v>
      </c>
      <c r="AF585" s="9">
        <v>6.3743938E-2</v>
      </c>
      <c r="AG585" s="9">
        <v>2.6351686999999999E-2</v>
      </c>
      <c r="AH585" s="9">
        <v>1.3589551E-2</v>
      </c>
      <c r="AI585" s="9">
        <v>0.18499248600000001</v>
      </c>
      <c r="AJ585" s="9">
        <v>4.9823929999999999E-3</v>
      </c>
      <c r="AK585" s="9">
        <v>7.3704538999999999E-2</v>
      </c>
      <c r="AL585" s="9">
        <v>3.1286174999999999E-2</v>
      </c>
      <c r="AM585" s="9">
        <v>6.2193524E-2</v>
      </c>
      <c r="AN585" s="9">
        <v>5.7402750000000004E-3</v>
      </c>
      <c r="AO585" s="9">
        <v>8.6378540000000004E-3</v>
      </c>
      <c r="AP585" s="9">
        <v>1.9565631999999999E-2</v>
      </c>
      <c r="AQ585" s="9">
        <v>3.7429575999999999E-2</v>
      </c>
      <c r="AR585" s="10">
        <v>8.5906460000000004E-3</v>
      </c>
    </row>
    <row r="586" spans="1:44" hidden="1" outlineLevel="1" x14ac:dyDescent="0.25">
      <c r="A586" s="52" t="s">
        <v>1792</v>
      </c>
      <c r="B586" s="20" t="str">
        <f>IFERROR(VLOOKUP(LEFT($A586,6),Data!$A:$F,2,FALSE),"")</f>
        <v>БЕ Москва</v>
      </c>
      <c r="C586" s="4" t="str">
        <f>IFERROR(VLOOKUP(LEFT($A586,6),Data!$A:$F,4,FALSE),"")</f>
        <v>Доктор Столетов</v>
      </c>
      <c r="D586" s="4" t="str">
        <f>IFERROR(VLOOKUP(LEFT($A586,6),Data!$A:$F,5,FALSE),"")</f>
        <v>Стрит</v>
      </c>
      <c r="E586" s="4" t="str">
        <f>IFERROR(VLOOKUP(LEFT($A586,6),Data!$A:$F,8,FALSE),"")</f>
        <v/>
      </c>
      <c r="F586" s="4" t="str">
        <f>IFERROR(VLOOKUP(LEFT($A586,6),Data!$A:$F,7,FALSE),"")</f>
        <v/>
      </c>
      <c r="G586" s="4" t="str">
        <f>IFERROR(VLOOKUP(LEFT($A586,6),Data!$A:$F,6,FALSE),"")</f>
        <v>ОФТ</v>
      </c>
      <c r="H586" s="4" t="str">
        <f>IFERROR(VLOOKUP(LEFT($A586,6),Data!$A:$F,9,FALSE),"")</f>
        <v/>
      </c>
      <c r="I586" s="21" t="str">
        <f>IFERROR(VLOOKUP(LEFT($A586,6),Data!$A:$F,10,FALSE),"")</f>
        <v/>
      </c>
      <c r="J586" s="6" t="str">
        <f>IFERROR(VLOOKUP(LEFT($A586,6),Data!$A:$F,13,FALSE),"")</f>
        <v/>
      </c>
      <c r="K586" s="21" t="str">
        <f>IFERROR(VLOOKUP(LEFT($A586,6),Data!$A:$F,14,FALSE),"")</f>
        <v/>
      </c>
      <c r="L586" s="6">
        <v>1</v>
      </c>
      <c r="M586" s="4">
        <v>9377753.0899999999</v>
      </c>
      <c r="N586" s="4">
        <v>23558</v>
      </c>
      <c r="O586" s="4">
        <f t="shared" si="9"/>
        <v>398.07085024195601</v>
      </c>
      <c r="P586" s="56">
        <v>29.1</v>
      </c>
      <c r="Q586" s="27">
        <v>0.52327825325180866</v>
      </c>
      <c r="R586" s="28">
        <v>0.33778927879194259</v>
      </c>
      <c r="S586" s="29">
        <v>0.13893246795624881</v>
      </c>
      <c r="T586" s="8">
        <v>7.5483361999999998E-2</v>
      </c>
      <c r="U586" s="9">
        <v>1.3037741E-2</v>
      </c>
      <c r="V586" s="9">
        <v>8.8032100000000005E-3</v>
      </c>
      <c r="W586" s="9">
        <v>6.990708E-3</v>
      </c>
      <c r="X586" s="9">
        <v>1.9828882999999999E-2</v>
      </c>
      <c r="Y586" s="9">
        <v>2.9418454E-2</v>
      </c>
      <c r="Z586" s="9">
        <v>1.2458881999999999E-2</v>
      </c>
      <c r="AA586" s="9">
        <v>3.3432294000000001E-2</v>
      </c>
      <c r="AB586" s="9">
        <v>3.4098951000000002E-2</v>
      </c>
      <c r="AC586" s="9">
        <v>5.6665488E-2</v>
      </c>
      <c r="AD586" s="9">
        <v>0.12571243400000001</v>
      </c>
      <c r="AE586" s="9">
        <v>4.6857264000000003E-2</v>
      </c>
      <c r="AF586" s="9">
        <v>5.5272654999999997E-2</v>
      </c>
      <c r="AG586" s="9">
        <v>2.2929931000000001E-2</v>
      </c>
      <c r="AH586" s="9">
        <v>2.1836017999999999E-2</v>
      </c>
      <c r="AI586" s="9">
        <v>0.19822993699999999</v>
      </c>
      <c r="AJ586" s="9">
        <v>3.2955739999999999E-3</v>
      </c>
      <c r="AK586" s="9">
        <v>8.2598025000000005E-2</v>
      </c>
      <c r="AL586" s="9">
        <v>3.2262135999999997E-2</v>
      </c>
      <c r="AM586" s="9">
        <v>6.6208089999999997E-2</v>
      </c>
      <c r="AN586" s="9">
        <v>5.9834420000000003E-3</v>
      </c>
      <c r="AO586" s="9">
        <v>6.0144329999999996E-3</v>
      </c>
      <c r="AP586" s="9">
        <v>1.0472229E-2</v>
      </c>
      <c r="AQ586" s="9">
        <v>2.6542494E-2</v>
      </c>
      <c r="AR586" s="10">
        <v>5.5673659999999998E-3</v>
      </c>
    </row>
    <row r="587" spans="1:44" hidden="1" outlineLevel="1" x14ac:dyDescent="0.25">
      <c r="A587" s="52" t="s">
        <v>1796</v>
      </c>
      <c r="B587" s="20" t="str">
        <f>IFERROR(VLOOKUP(LEFT($A587,6),Data!$A:$F,2,FALSE),"")</f>
        <v>БЕ Москва</v>
      </c>
      <c r="C587" s="4" t="str">
        <f>IFERROR(VLOOKUP(LEFT($A587,6),Data!$A:$F,4,FALSE),"")</f>
        <v>Доктор Столетов</v>
      </c>
      <c r="D587" s="4" t="str">
        <f>IFERROR(VLOOKUP(LEFT($A587,6),Data!$A:$F,5,FALSE),"")</f>
        <v>Стрит</v>
      </c>
      <c r="E587" s="4" t="str">
        <f>IFERROR(VLOOKUP(LEFT($A587,6),Data!$A:$F,8,FALSE),"")</f>
        <v/>
      </c>
      <c r="F587" s="4" t="str">
        <f>IFERROR(VLOOKUP(LEFT($A587,6),Data!$A:$F,7,FALSE),"")</f>
        <v/>
      </c>
      <c r="G587" s="4" t="str">
        <f>IFERROR(VLOOKUP(LEFT($A587,6),Data!$A:$F,6,FALSE),"")</f>
        <v>ОФТ</v>
      </c>
      <c r="H587" s="4" t="str">
        <f>IFERROR(VLOOKUP(LEFT($A587,6),Data!$A:$F,9,FALSE),"")</f>
        <v/>
      </c>
      <c r="I587" s="21" t="str">
        <f>IFERROR(VLOOKUP(LEFT($A587,6),Data!$A:$F,10,FALSE),"")</f>
        <v/>
      </c>
      <c r="J587" s="6" t="str">
        <f>IFERROR(VLOOKUP(LEFT($A587,6),Data!$A:$F,13,FALSE),"")</f>
        <v/>
      </c>
      <c r="K587" s="21" t="str">
        <f>IFERROR(VLOOKUP(LEFT($A587,6),Data!$A:$F,14,FALSE),"")</f>
        <v/>
      </c>
      <c r="L587" s="6">
        <v>1</v>
      </c>
      <c r="M587" s="4">
        <v>16296944.23</v>
      </c>
      <c r="N587" s="4">
        <v>42777</v>
      </c>
      <c r="O587" s="4">
        <f t="shared" si="9"/>
        <v>380.97445426280478</v>
      </c>
      <c r="P587" s="56">
        <v>35</v>
      </c>
      <c r="Q587" s="27">
        <v>0.49808060554188832</v>
      </c>
      <c r="R587" s="28">
        <v>0.33396548476908711</v>
      </c>
      <c r="S587" s="29">
        <v>0.1679539096890246</v>
      </c>
      <c r="T587" s="8">
        <v>5.6131166000000003E-2</v>
      </c>
      <c r="U587" s="9">
        <v>1.0447267999999999E-2</v>
      </c>
      <c r="V587" s="9">
        <v>5.9736930000000004E-3</v>
      </c>
      <c r="W587" s="9">
        <v>5.6490849999999999E-3</v>
      </c>
      <c r="X587" s="9">
        <v>2.0629597999999999E-2</v>
      </c>
      <c r="Y587" s="9">
        <v>3.7420275000000003E-2</v>
      </c>
      <c r="Z587" s="9">
        <v>1.1727975E-2</v>
      </c>
      <c r="AA587" s="9">
        <v>2.8456458E-2</v>
      </c>
      <c r="AB587" s="9">
        <v>3.3095906000000001E-2</v>
      </c>
      <c r="AC587" s="9">
        <v>5.3701957000000002E-2</v>
      </c>
      <c r="AD587" s="9">
        <v>0.12516792400000001</v>
      </c>
      <c r="AE587" s="9">
        <v>4.5002082999999998E-2</v>
      </c>
      <c r="AF587" s="9">
        <v>5.3818900000000003E-2</v>
      </c>
      <c r="AG587" s="9">
        <v>2.3098523999999999E-2</v>
      </c>
      <c r="AH587" s="9">
        <v>1.8198465E-2</v>
      </c>
      <c r="AI587" s="9">
        <v>0.23685453400000001</v>
      </c>
      <c r="AJ587" s="9">
        <v>2.7338269999999999E-3</v>
      </c>
      <c r="AK587" s="9">
        <v>8.6004641000000007E-2</v>
      </c>
      <c r="AL587" s="9">
        <v>2.9322224000000001E-2</v>
      </c>
      <c r="AM587" s="9">
        <v>5.3484993000000002E-2</v>
      </c>
      <c r="AN587" s="9">
        <v>5.7904430000000002E-3</v>
      </c>
      <c r="AO587" s="9">
        <v>8.3917479999999992E-3</v>
      </c>
      <c r="AP587" s="9">
        <v>1.1290401E-2</v>
      </c>
      <c r="AQ587" s="9">
        <v>2.8660660000000001E-2</v>
      </c>
      <c r="AR587" s="10">
        <v>8.9472509999999998E-3</v>
      </c>
    </row>
    <row r="588" spans="1:44" hidden="1" outlineLevel="1" x14ac:dyDescent="0.25">
      <c r="A588" s="52" t="s">
        <v>1806</v>
      </c>
      <c r="B588" s="20" t="str">
        <f>IFERROR(VLOOKUP(LEFT($A588,6),Data!$A:$F,2,FALSE),"")</f>
        <v>БЕ Москва</v>
      </c>
      <c r="C588" s="4" t="str">
        <f>IFERROR(VLOOKUP(LEFT($A588,6),Data!$A:$F,4,FALSE),"")</f>
        <v>Доктор Столетов</v>
      </c>
      <c r="D588" s="4" t="str">
        <f>IFERROR(VLOOKUP(LEFT($A588,6),Data!$A:$F,5,FALSE),"")</f>
        <v>Стрит</v>
      </c>
      <c r="E588" s="4" t="str">
        <f>IFERROR(VLOOKUP(LEFT($A588,6),Data!$A:$F,8,FALSE),"")</f>
        <v/>
      </c>
      <c r="F588" s="4" t="str">
        <f>IFERROR(VLOOKUP(LEFT($A588,6),Data!$A:$F,7,FALSE),"")</f>
        <v/>
      </c>
      <c r="G588" s="4" t="str">
        <f>IFERROR(VLOOKUP(LEFT($A588,6),Data!$A:$F,6,FALSE),"")</f>
        <v>ОФТ</v>
      </c>
      <c r="H588" s="4" t="str">
        <f>IFERROR(VLOOKUP(LEFT($A588,6),Data!$A:$F,9,FALSE),"")</f>
        <v/>
      </c>
      <c r="I588" s="21" t="str">
        <f>IFERROR(VLOOKUP(LEFT($A588,6),Data!$A:$F,10,FALSE),"")</f>
        <v/>
      </c>
      <c r="J588" s="6" t="str">
        <f>IFERROR(VLOOKUP(LEFT($A588,6),Data!$A:$F,13,FALSE),"")</f>
        <v/>
      </c>
      <c r="K588" s="21" t="str">
        <f>IFERROR(VLOOKUP(LEFT($A588,6),Data!$A:$F,14,FALSE),"")</f>
        <v/>
      </c>
      <c r="L588" s="6">
        <v>1</v>
      </c>
      <c r="M588" s="4">
        <v>14241951.289999999</v>
      </c>
      <c r="N588" s="4">
        <v>36029</v>
      </c>
      <c r="O588" s="4">
        <f t="shared" si="9"/>
        <v>395.29132892947348</v>
      </c>
      <c r="P588" s="56">
        <v>49.4</v>
      </c>
      <c r="Q588" s="27">
        <v>0.49955051860538657</v>
      </c>
      <c r="R588" s="28">
        <v>0.34876594724053911</v>
      </c>
      <c r="S588" s="29">
        <v>0.15168353415407421</v>
      </c>
      <c r="T588" s="8">
        <v>5.1917264999999997E-2</v>
      </c>
      <c r="U588" s="9">
        <v>1.2616252999999999E-2</v>
      </c>
      <c r="V588" s="9">
        <v>1.2780554E-2</v>
      </c>
      <c r="W588" s="9">
        <v>7.6322339999999999E-3</v>
      </c>
      <c r="X588" s="9">
        <v>2.4110124E-2</v>
      </c>
      <c r="Y588" s="9">
        <v>2.8609387999999999E-2</v>
      </c>
      <c r="Z588" s="9">
        <v>7.1103019999999998E-3</v>
      </c>
      <c r="AA588" s="9">
        <v>3.448909E-2</v>
      </c>
      <c r="AB588" s="9">
        <v>3.6379503000000001E-2</v>
      </c>
      <c r="AC588" s="9">
        <v>4.1019788000000001E-2</v>
      </c>
      <c r="AD588" s="9">
        <v>0.13040518600000001</v>
      </c>
      <c r="AE588" s="9">
        <v>4.8959036999999997E-2</v>
      </c>
      <c r="AF588" s="9">
        <v>5.5821618000000003E-2</v>
      </c>
      <c r="AG588" s="9">
        <v>2.1920597E-2</v>
      </c>
      <c r="AH588" s="9">
        <v>1.8555724999999999E-2</v>
      </c>
      <c r="AI588" s="9">
        <v>0.21487251900000001</v>
      </c>
      <c r="AJ588" s="9">
        <v>7.81075E-3</v>
      </c>
      <c r="AK588" s="9">
        <v>8.3162240999999998E-2</v>
      </c>
      <c r="AL588" s="9">
        <v>3.3654675000000002E-2</v>
      </c>
      <c r="AM588" s="9">
        <v>6.3399990000000003E-2</v>
      </c>
      <c r="AN588" s="9">
        <v>1.0489582000000001E-2</v>
      </c>
      <c r="AO588" s="9">
        <v>5.1309299999999997E-3</v>
      </c>
      <c r="AP588" s="9">
        <v>1.7849403999999999E-2</v>
      </c>
      <c r="AQ588" s="9">
        <v>2.438504E-2</v>
      </c>
      <c r="AR588" s="10">
        <v>6.9182059999999997E-3</v>
      </c>
    </row>
    <row r="589" spans="1:44" hidden="1" outlineLevel="1" x14ac:dyDescent="0.25">
      <c r="A589" s="52" t="s">
        <v>1814</v>
      </c>
      <c r="B589" s="20" t="str">
        <f>IFERROR(VLOOKUP(LEFT($A589,6),Data!$A:$F,2,FALSE),"")</f>
        <v>БЕ Москва</v>
      </c>
      <c r="C589" s="4" t="str">
        <f>IFERROR(VLOOKUP(LEFT($A589,6),Data!$A:$F,4,FALSE),"")</f>
        <v>Аптека.ру</v>
      </c>
      <c r="D589" s="4" t="str">
        <f>IFERROR(VLOOKUP(LEFT($A589,6),Data!$A:$F,5,FALSE),"")</f>
        <v>Стрит</v>
      </c>
      <c r="E589" s="4" t="str">
        <f>IFERROR(VLOOKUP(LEFT($A589,6),Data!$A:$F,8,FALSE),"")</f>
        <v/>
      </c>
      <c r="F589" s="4" t="str">
        <f>IFERROR(VLOOKUP(LEFT($A589,6),Data!$A:$F,7,FALSE),"")</f>
        <v/>
      </c>
      <c r="G589" s="4" t="str">
        <f>IFERROR(VLOOKUP(LEFT($A589,6),Data!$A:$F,6,FALSE),"")</f>
        <v>ЗФТ</v>
      </c>
      <c r="H589" s="4" t="str">
        <f>IFERROR(VLOOKUP(LEFT($A589,6),Data!$A:$F,9,FALSE),"")</f>
        <v/>
      </c>
      <c r="I589" s="21" t="str">
        <f>IFERROR(VLOOKUP(LEFT($A589,6),Data!$A:$F,10,FALSE),"")</f>
        <v/>
      </c>
      <c r="J589" s="6" t="str">
        <f>IFERROR(VLOOKUP(LEFT($A589,6),Data!$A:$F,13,FALSE),"")</f>
        <v/>
      </c>
      <c r="K589" s="21" t="str">
        <f>IFERROR(VLOOKUP(LEFT($A589,6),Data!$A:$F,14,FALSE),"")</f>
        <v/>
      </c>
      <c r="L589" s="6">
        <v>1</v>
      </c>
      <c r="M589" s="4">
        <v>8250935.3300000001</v>
      </c>
      <c r="N589" s="4">
        <v>25089</v>
      </c>
      <c r="O589" s="4">
        <f t="shared" si="9"/>
        <v>328.86664793335723</v>
      </c>
      <c r="P589" s="56">
        <v>23.4</v>
      </c>
      <c r="Q589" s="27">
        <v>0.44603489280894543</v>
      </c>
      <c r="R589" s="28">
        <v>0.37864640819036521</v>
      </c>
      <c r="S589" s="29">
        <v>0.17531869900068939</v>
      </c>
      <c r="T589" s="8">
        <v>6.4279006999999999E-2</v>
      </c>
      <c r="U589" s="9">
        <v>9.8149810000000004E-3</v>
      </c>
      <c r="V589" s="9">
        <v>8.3451810000000001E-3</v>
      </c>
      <c r="W589" s="9">
        <v>9.6836700000000001E-3</v>
      </c>
      <c r="X589" s="9">
        <v>2.7993813999999999E-2</v>
      </c>
      <c r="Y589" s="9">
        <v>2.7643082999999999E-2</v>
      </c>
      <c r="Z589" s="9">
        <v>1.0184749999999999E-2</v>
      </c>
      <c r="AA589" s="9">
        <v>3.3172528999999999E-2</v>
      </c>
      <c r="AB589" s="9">
        <v>4.2957454999999999E-2</v>
      </c>
      <c r="AC589" s="9">
        <v>4.0312321999999998E-2</v>
      </c>
      <c r="AD589" s="9">
        <v>0.13465203000000001</v>
      </c>
      <c r="AE589" s="9">
        <v>5.4907800999999999E-2</v>
      </c>
      <c r="AF589" s="9">
        <v>6.6628060000000003E-2</v>
      </c>
      <c r="AG589" s="9">
        <v>2.7736073999999999E-2</v>
      </c>
      <c r="AH589" s="9">
        <v>2.3421983E-2</v>
      </c>
      <c r="AI589" s="9">
        <v>0.21265489000000001</v>
      </c>
      <c r="AJ589" s="9">
        <v>2.431931E-3</v>
      </c>
      <c r="AK589" s="9">
        <v>7.6724841000000002E-2</v>
      </c>
      <c r="AL589" s="9">
        <v>8.8064760000000006E-3</v>
      </c>
      <c r="AM589" s="9">
        <v>5.9550209999999999E-2</v>
      </c>
      <c r="AN589" s="9">
        <v>6.8960039999999998E-3</v>
      </c>
      <c r="AO589" s="9">
        <v>4.0010080000000003E-3</v>
      </c>
      <c r="AP589" s="9">
        <v>9.8018010000000006E-3</v>
      </c>
      <c r="AQ589" s="9">
        <v>3.1538835000000001E-2</v>
      </c>
      <c r="AR589" s="10">
        <v>5.8612619999999999E-3</v>
      </c>
    </row>
    <row r="590" spans="1:44" hidden="1" outlineLevel="1" x14ac:dyDescent="0.25">
      <c r="A590" s="52" t="s">
        <v>1818</v>
      </c>
      <c r="B590" s="20" t="str">
        <f>IFERROR(VLOOKUP(LEFT($A590,6),Data!$A:$F,2,FALSE),"")</f>
        <v>БЕ Москва</v>
      </c>
      <c r="C590" s="4" t="str">
        <f>IFERROR(VLOOKUP(LEFT($A590,6),Data!$A:$F,4,FALSE),"")</f>
        <v>Аптека.ру</v>
      </c>
      <c r="D590" s="4" t="str">
        <f>IFERROR(VLOOKUP(LEFT($A590,6),Data!$A:$F,5,FALSE),"")</f>
        <v>Стрит</v>
      </c>
      <c r="E590" s="4" t="str">
        <f>IFERROR(VLOOKUP(LEFT($A590,6),Data!$A:$F,8,FALSE),"")</f>
        <v/>
      </c>
      <c r="F590" s="4" t="str">
        <f>IFERROR(VLOOKUP(LEFT($A590,6),Data!$A:$F,7,FALSE),"")</f>
        <v/>
      </c>
      <c r="G590" s="4" t="str">
        <f>IFERROR(VLOOKUP(LEFT($A590,6),Data!$A:$F,6,FALSE),"")</f>
        <v>ЗФТ</v>
      </c>
      <c r="H590" s="4" t="str">
        <f>IFERROR(VLOOKUP(LEFT($A590,6),Data!$A:$F,9,FALSE),"")</f>
        <v/>
      </c>
      <c r="I590" s="21" t="str">
        <f>IFERROR(VLOOKUP(LEFT($A590,6),Data!$A:$F,10,FALSE),"")</f>
        <v/>
      </c>
      <c r="J590" s="6" t="str">
        <f>IFERROR(VLOOKUP(LEFT($A590,6),Data!$A:$F,13,FALSE),"")</f>
        <v/>
      </c>
      <c r="K590" s="21" t="str">
        <f>IFERROR(VLOOKUP(LEFT($A590,6),Data!$A:$F,14,FALSE),"")</f>
        <v/>
      </c>
      <c r="L590" s="6">
        <v>1</v>
      </c>
      <c r="M590" s="4">
        <v>19216594.260000002</v>
      </c>
      <c r="N590" s="4">
        <v>54346</v>
      </c>
      <c r="O590" s="4">
        <f t="shared" si="9"/>
        <v>353.59721525043244</v>
      </c>
      <c r="P590" s="56">
        <v>52.5</v>
      </c>
      <c r="Q590" s="27">
        <v>0.47967568138536371</v>
      </c>
      <c r="R590" s="28">
        <v>0.35394910463004142</v>
      </c>
      <c r="S590" s="29">
        <v>0.16637521398459501</v>
      </c>
      <c r="T590" s="8">
        <v>6.5224240000000003E-2</v>
      </c>
      <c r="U590" s="9">
        <v>1.3440037E-2</v>
      </c>
      <c r="V590" s="9">
        <v>1.3047990000000001E-2</v>
      </c>
      <c r="W590" s="9">
        <v>6.8217399999999997E-3</v>
      </c>
      <c r="X590" s="9">
        <v>2.2190920999999999E-2</v>
      </c>
      <c r="Y590" s="9">
        <v>4.2007467999999999E-2</v>
      </c>
      <c r="Z590" s="9">
        <v>1.1462392E-2</v>
      </c>
      <c r="AA590" s="9">
        <v>3.1086365000000001E-2</v>
      </c>
      <c r="AB590" s="9">
        <v>3.4571011999999998E-2</v>
      </c>
      <c r="AC590" s="9">
        <v>4.6560441000000001E-2</v>
      </c>
      <c r="AD590" s="9">
        <v>0.123859201</v>
      </c>
      <c r="AE590" s="9">
        <v>4.7400934999999998E-2</v>
      </c>
      <c r="AF590" s="9">
        <v>6.8463682999999997E-2</v>
      </c>
      <c r="AG590" s="9">
        <v>2.4857300999999998E-2</v>
      </c>
      <c r="AH590" s="9">
        <v>1.9261236000000001E-2</v>
      </c>
      <c r="AI590" s="9">
        <v>0.20283264300000001</v>
      </c>
      <c r="AJ590" s="9">
        <v>3.6802219999999999E-3</v>
      </c>
      <c r="AK590" s="9">
        <v>7.7486053999999999E-2</v>
      </c>
      <c r="AL590" s="9">
        <v>2.3297327E-2</v>
      </c>
      <c r="AM590" s="9">
        <v>5.2664199000000002E-2</v>
      </c>
      <c r="AN590" s="9">
        <v>7.3934259999999998E-3</v>
      </c>
      <c r="AO590" s="9">
        <v>7.0598420000000002E-3</v>
      </c>
      <c r="AP590" s="9">
        <v>1.5186397000000001E-2</v>
      </c>
      <c r="AQ590" s="9">
        <v>3.3100288999999998E-2</v>
      </c>
      <c r="AR590" s="10">
        <v>7.044636E-3</v>
      </c>
    </row>
    <row r="591" spans="1:44" hidden="1" outlineLevel="1" x14ac:dyDescent="0.25">
      <c r="A591" s="52" t="s">
        <v>1822</v>
      </c>
      <c r="B591" s="20" t="str">
        <f>IFERROR(VLOOKUP(LEFT($A591,6),Data!$A:$F,2,FALSE),"")</f>
        <v>БЕ Юг</v>
      </c>
      <c r="C591" s="4" t="str">
        <f>IFERROR(VLOOKUP(LEFT($A591,6),Data!$A:$F,4,FALSE),"")</f>
        <v>Доктор Столетов</v>
      </c>
      <c r="D591" s="4" t="str">
        <f>IFERROR(VLOOKUP(LEFT($A591,6),Data!$A:$F,5,FALSE),"")</f>
        <v>Продуктовик</v>
      </c>
      <c r="E591" s="4" t="str">
        <f>IFERROR(VLOOKUP(LEFT($A591,6),Data!$A:$F,8,FALSE),"")</f>
        <v/>
      </c>
      <c r="F591" s="4" t="str">
        <f>IFERROR(VLOOKUP(LEFT($A591,6),Data!$A:$F,7,FALSE),"")</f>
        <v/>
      </c>
      <c r="G591" s="4" t="str">
        <f>IFERROR(VLOOKUP(LEFT($A591,6),Data!$A:$F,6,FALSE),"")</f>
        <v>ЗФТ</v>
      </c>
      <c r="H591" s="4" t="str">
        <f>IFERROR(VLOOKUP(LEFT($A591,6),Data!$A:$F,9,FALSE),"")</f>
        <v/>
      </c>
      <c r="I591" s="21" t="str">
        <f>IFERROR(VLOOKUP(LEFT($A591,6),Data!$A:$F,10,FALSE),"")</f>
        <v/>
      </c>
      <c r="J591" s="6" t="str">
        <f>IFERROR(VLOOKUP(LEFT($A591,6),Data!$A:$F,13,FALSE),"")</f>
        <v/>
      </c>
      <c r="K591" s="21" t="str">
        <f>IFERROR(VLOOKUP(LEFT($A591,6),Data!$A:$F,14,FALSE),"")</f>
        <v/>
      </c>
      <c r="L591" s="6">
        <v>1</v>
      </c>
      <c r="M591" s="4">
        <v>2138873.2200000002</v>
      </c>
      <c r="N591" s="4">
        <v>7633</v>
      </c>
      <c r="O591" s="4">
        <f t="shared" si="9"/>
        <v>280.2139682955588</v>
      </c>
      <c r="P591" s="56">
        <v>22.1</v>
      </c>
      <c r="Q591" s="27">
        <v>0.40295872718409659</v>
      </c>
      <c r="R591" s="28">
        <v>0.38323829595800069</v>
      </c>
      <c r="S591" s="29">
        <v>0.21380297685790259</v>
      </c>
      <c r="T591" s="8">
        <v>5.2810212000000002E-2</v>
      </c>
      <c r="U591" s="9">
        <v>1.1296172E-2</v>
      </c>
      <c r="V591" s="9">
        <v>9.4546790000000006E-3</v>
      </c>
      <c r="W591" s="9">
        <v>7.1326059999999997E-3</v>
      </c>
      <c r="X591" s="9">
        <v>3.1000211E-2</v>
      </c>
      <c r="Y591" s="9">
        <v>3.4988269000000002E-2</v>
      </c>
      <c r="Z591" s="9">
        <v>9.2003740000000007E-3</v>
      </c>
      <c r="AA591" s="9">
        <v>2.8466137999999998E-2</v>
      </c>
      <c r="AB591" s="9">
        <v>3.3506869000000002E-2</v>
      </c>
      <c r="AC591" s="9">
        <v>4.1659295999999998E-2</v>
      </c>
      <c r="AD591" s="9">
        <v>0.130654724</v>
      </c>
      <c r="AE591" s="9">
        <v>5.3290158999999997E-2</v>
      </c>
      <c r="AF591" s="9">
        <v>6.6480075E-2</v>
      </c>
      <c r="AG591" s="9">
        <v>2.3382864999999999E-2</v>
      </c>
      <c r="AH591" s="9">
        <v>2.3908019999999999E-2</v>
      </c>
      <c r="AI591" s="9">
        <v>0.212715979</v>
      </c>
      <c r="AJ591" s="9">
        <v>8.545703E-3</v>
      </c>
      <c r="AK591" s="9">
        <v>6.3506213000000006E-2</v>
      </c>
      <c r="AL591" s="9">
        <v>2.1582402000000001E-2</v>
      </c>
      <c r="AM591" s="9">
        <v>5.8871237E-2</v>
      </c>
      <c r="AN591" s="9">
        <v>6.5840530000000003E-3</v>
      </c>
      <c r="AO591" s="9">
        <v>1.0678465E-2</v>
      </c>
      <c r="AP591" s="9">
        <v>1.3360962000000001E-2</v>
      </c>
      <c r="AQ591" s="9">
        <v>3.8913695999999998E-2</v>
      </c>
      <c r="AR591" s="10">
        <v>8.0106210000000008E-3</v>
      </c>
    </row>
    <row r="592" spans="1:44" hidden="1" outlineLevel="1" x14ac:dyDescent="0.25">
      <c r="A592" s="52" t="s">
        <v>1824</v>
      </c>
      <c r="B592" s="20" t="str">
        <f>IFERROR(VLOOKUP(LEFT($A592,6),Data!$A:$F,2,FALSE),"")</f>
        <v>БЕ Юг</v>
      </c>
      <c r="C592" s="4" t="str">
        <f>IFERROR(VLOOKUP(LEFT($A592,6),Data!$A:$F,4,FALSE),"")</f>
        <v>Доктор Столетов</v>
      </c>
      <c r="D592" s="4" t="str">
        <f>IFERROR(VLOOKUP(LEFT($A592,6),Data!$A:$F,5,FALSE),"")</f>
        <v>Стрит</v>
      </c>
      <c r="E592" s="4" t="str">
        <f>IFERROR(VLOOKUP(LEFT($A592,6),Data!$A:$F,8,FALSE),"")</f>
        <v/>
      </c>
      <c r="F592" s="4" t="str">
        <f>IFERROR(VLOOKUP(LEFT($A592,6),Data!$A:$F,7,FALSE),"")</f>
        <v/>
      </c>
      <c r="G592" s="4" t="str">
        <f>IFERROR(VLOOKUP(LEFT($A592,6),Data!$A:$F,6,FALSE),"")</f>
        <v>ОФТ</v>
      </c>
      <c r="H592" s="4" t="str">
        <f>IFERROR(VLOOKUP(LEFT($A592,6),Data!$A:$F,9,FALSE),"")</f>
        <v/>
      </c>
      <c r="I592" s="21" t="str">
        <f>IFERROR(VLOOKUP(LEFT($A592,6),Data!$A:$F,10,FALSE),"")</f>
        <v/>
      </c>
      <c r="J592" s="6" t="str">
        <f>IFERROR(VLOOKUP(LEFT($A592,6),Data!$A:$F,13,FALSE),"")</f>
        <v/>
      </c>
      <c r="K592" s="21" t="str">
        <f>IFERROR(VLOOKUP(LEFT($A592,6),Data!$A:$F,14,FALSE),"")</f>
        <v/>
      </c>
      <c r="L592" s="6">
        <v>1</v>
      </c>
      <c r="M592" s="4">
        <v>8175896.1699999999</v>
      </c>
      <c r="N592" s="4">
        <v>22909</v>
      </c>
      <c r="O592" s="4">
        <f t="shared" si="9"/>
        <v>356.88577284036842</v>
      </c>
      <c r="P592" s="56">
        <v>19</v>
      </c>
      <c r="Q592" s="27">
        <v>0.45817724164475809</v>
      </c>
      <c r="R592" s="28">
        <v>0.36536535035346862</v>
      </c>
      <c r="S592" s="29">
        <v>0.17645740800177331</v>
      </c>
      <c r="T592" s="8">
        <v>4.4967867000000002E-2</v>
      </c>
      <c r="U592" s="9">
        <v>8.7358650000000006E-3</v>
      </c>
      <c r="V592" s="9">
        <v>1.0655072999999999E-2</v>
      </c>
      <c r="W592" s="9">
        <v>6.0143490000000004E-3</v>
      </c>
      <c r="X592" s="9">
        <v>2.5605162000000001E-2</v>
      </c>
      <c r="Y592" s="9">
        <v>2.5735026000000001E-2</v>
      </c>
      <c r="Z592" s="9">
        <v>1.0010616999999999E-2</v>
      </c>
      <c r="AA592" s="9">
        <v>3.5700454999999999E-2</v>
      </c>
      <c r="AB592" s="9">
        <v>4.1147014000000003E-2</v>
      </c>
      <c r="AC592" s="9">
        <v>3.4007188000000001E-2</v>
      </c>
      <c r="AD592" s="9">
        <v>0.15346758699999999</v>
      </c>
      <c r="AE592" s="9">
        <v>4.5141026000000001E-2</v>
      </c>
      <c r="AF592" s="9">
        <v>6.9516176999999998E-2</v>
      </c>
      <c r="AG592" s="9">
        <v>2.2171252999999998E-2</v>
      </c>
      <c r="AH592" s="9">
        <v>2.0272663E-2</v>
      </c>
      <c r="AI592" s="9">
        <v>0.20140661100000001</v>
      </c>
      <c r="AJ592" s="9">
        <v>5.4560829999999996E-3</v>
      </c>
      <c r="AK592" s="9">
        <v>6.8559244000000005E-2</v>
      </c>
      <c r="AL592" s="9">
        <v>1.6771372999999999E-2</v>
      </c>
      <c r="AM592" s="9">
        <v>7.8509915E-2</v>
      </c>
      <c r="AN592" s="9">
        <v>8.1512489999999993E-3</v>
      </c>
      <c r="AO592" s="9">
        <v>2.7094490000000001E-3</v>
      </c>
      <c r="AP592" s="9">
        <v>1.8000075000000001E-2</v>
      </c>
      <c r="AQ592" s="9">
        <v>3.7524688E-2</v>
      </c>
      <c r="AR592" s="10">
        <v>9.7639900000000002E-3</v>
      </c>
    </row>
    <row r="593" spans="1:44" hidden="1" outlineLevel="1" x14ac:dyDescent="0.25">
      <c r="A593" s="52" t="s">
        <v>1826</v>
      </c>
      <c r="B593" s="20" t="str">
        <f>IFERROR(VLOOKUP(LEFT($A593,6),Data!$A:$F,2,FALSE),"")</f>
        <v>БЕ Юг</v>
      </c>
      <c r="C593" s="4" t="str">
        <f>IFERROR(VLOOKUP(LEFT($A593,6),Data!$A:$F,4,FALSE),"")</f>
        <v>Доктор Столетов</v>
      </c>
      <c r="D593" s="4" t="str">
        <f>IFERROR(VLOOKUP(LEFT($A593,6),Data!$A:$F,5,FALSE),"")</f>
        <v>Стрит</v>
      </c>
      <c r="E593" s="4" t="str">
        <f>IFERROR(VLOOKUP(LEFT($A593,6),Data!$A:$F,8,FALSE),"")</f>
        <v/>
      </c>
      <c r="F593" s="4" t="str">
        <f>IFERROR(VLOOKUP(LEFT($A593,6),Data!$A:$F,7,FALSE),"")</f>
        <v/>
      </c>
      <c r="G593" s="4" t="str">
        <f>IFERROR(VLOOKUP(LEFT($A593,6),Data!$A:$F,6,FALSE),"")</f>
        <v>ОФТ</v>
      </c>
      <c r="H593" s="4" t="str">
        <f>IFERROR(VLOOKUP(LEFT($A593,6),Data!$A:$F,9,FALSE),"")</f>
        <v/>
      </c>
      <c r="I593" s="21" t="str">
        <f>IFERROR(VLOOKUP(LEFT($A593,6),Data!$A:$F,10,FALSE),"")</f>
        <v/>
      </c>
      <c r="J593" s="6" t="str">
        <f>IFERROR(VLOOKUP(LEFT($A593,6),Data!$A:$F,13,FALSE),"")</f>
        <v/>
      </c>
      <c r="K593" s="21" t="str">
        <f>IFERROR(VLOOKUP(LEFT($A593,6),Data!$A:$F,14,FALSE),"")</f>
        <v/>
      </c>
      <c r="L593" s="6">
        <v>1</v>
      </c>
      <c r="M593" s="4">
        <v>5944189.5</v>
      </c>
      <c r="N593" s="4">
        <v>17510</v>
      </c>
      <c r="O593" s="4">
        <f t="shared" si="9"/>
        <v>339.47398629354655</v>
      </c>
      <c r="P593" s="56">
        <v>35.799999999999997</v>
      </c>
      <c r="Q593" s="27">
        <v>0.44253980890258088</v>
      </c>
      <c r="R593" s="28">
        <v>0.38171426723301938</v>
      </c>
      <c r="S593" s="29">
        <v>0.17574592386439969</v>
      </c>
      <c r="T593" s="8">
        <v>4.1893483000000002E-2</v>
      </c>
      <c r="U593" s="9">
        <v>6.118999E-3</v>
      </c>
      <c r="V593" s="9">
        <v>1.1069374999999999E-2</v>
      </c>
      <c r="W593" s="9">
        <v>6.7914309999999997E-3</v>
      </c>
      <c r="X593" s="9">
        <v>2.2227380000000001E-2</v>
      </c>
      <c r="Y593" s="9">
        <v>2.5110805999999999E-2</v>
      </c>
      <c r="Z593" s="9">
        <v>1.3230716E-2</v>
      </c>
      <c r="AA593" s="9">
        <v>2.8165051999999999E-2</v>
      </c>
      <c r="AB593" s="9">
        <v>2.6451433999999999E-2</v>
      </c>
      <c r="AC593" s="9">
        <v>3.1968158000000003E-2</v>
      </c>
      <c r="AD593" s="9">
        <v>0.19467119399999999</v>
      </c>
      <c r="AE593" s="9">
        <v>4.6647111999999998E-2</v>
      </c>
      <c r="AF593" s="9">
        <v>6.0516875999999997E-2</v>
      </c>
      <c r="AG593" s="9">
        <v>2.1515461999999999E-2</v>
      </c>
      <c r="AH593" s="9">
        <v>1.9638142000000001E-2</v>
      </c>
      <c r="AI593" s="9">
        <v>0.20570582900000001</v>
      </c>
      <c r="AJ593" s="9">
        <v>3.249807E-3</v>
      </c>
      <c r="AK593" s="9">
        <v>6.6247972000000002E-2</v>
      </c>
      <c r="AL593" s="9">
        <v>2.7481774E-2</v>
      </c>
      <c r="AM593" s="9">
        <v>7.7360051999999999E-2</v>
      </c>
      <c r="AN593" s="9">
        <v>6.9729270000000003E-3</v>
      </c>
      <c r="AO593" s="9">
        <v>1.487553E-3</v>
      </c>
      <c r="AP593" s="9">
        <v>2.1065365999999999E-2</v>
      </c>
      <c r="AQ593" s="9">
        <v>2.7699620000000001E-2</v>
      </c>
      <c r="AR593" s="10">
        <v>6.7134780000000002E-3</v>
      </c>
    </row>
    <row r="594" spans="1:44" hidden="1" outlineLevel="1" x14ac:dyDescent="0.25">
      <c r="A594" s="52" t="s">
        <v>1828</v>
      </c>
      <c r="B594" s="20" t="str">
        <f>IFERROR(VLOOKUP(LEFT($A594,6),Data!$A:$F,2,FALSE),"")</f>
        <v>БЕ Сибирь</v>
      </c>
      <c r="C594" s="4" t="str">
        <f>IFERROR(VLOOKUP(LEFT($A594,6),Data!$A:$F,4,FALSE),"")</f>
        <v>Озерки</v>
      </c>
      <c r="D594" s="4" t="str">
        <f>IFERROR(VLOOKUP(LEFT($A594,6),Data!$A:$F,5,FALSE),"")</f>
        <v>Стрит</v>
      </c>
      <c r="E594" s="4" t="str">
        <f>IFERROR(VLOOKUP(LEFT($A594,6),Data!$A:$F,8,FALSE),"")</f>
        <v/>
      </c>
      <c r="F594" s="4" t="str">
        <f>IFERROR(VLOOKUP(LEFT($A594,6),Data!$A:$F,7,FALSE),"")</f>
        <v/>
      </c>
      <c r="G594" s="4" t="str">
        <f>IFERROR(VLOOKUP(LEFT($A594,6),Data!$A:$F,6,FALSE),"")</f>
        <v>ЗФТ</v>
      </c>
      <c r="H594" s="4" t="str">
        <f>IFERROR(VLOOKUP(LEFT($A594,6),Data!$A:$F,9,FALSE),"")</f>
        <v/>
      </c>
      <c r="I594" s="21" t="str">
        <f>IFERROR(VLOOKUP(LEFT($A594,6),Data!$A:$F,10,FALSE),"")</f>
        <v/>
      </c>
      <c r="J594" s="6" t="str">
        <f>IFERROR(VLOOKUP(LEFT($A594,6),Data!$A:$F,13,FALSE),"")</f>
        <v/>
      </c>
      <c r="K594" s="21" t="str">
        <f>IFERROR(VLOOKUP(LEFT($A594,6),Data!$A:$F,14,FALSE),"")</f>
        <v/>
      </c>
      <c r="L594" s="6">
        <v>1</v>
      </c>
      <c r="M594" s="4">
        <v>14000415.710000001</v>
      </c>
      <c r="N594" s="4">
        <v>45350</v>
      </c>
      <c r="O594" s="4">
        <f t="shared" si="9"/>
        <v>308.71919977949284</v>
      </c>
      <c r="P594" s="56">
        <v>17</v>
      </c>
      <c r="Q594" s="27">
        <v>0.40486925810102847</v>
      </c>
      <c r="R594" s="28">
        <v>0.38738054415054329</v>
      </c>
      <c r="S594" s="29">
        <v>0.20775019774842821</v>
      </c>
      <c r="T594" s="8">
        <v>7.8070009999999995E-2</v>
      </c>
      <c r="U594" s="9">
        <v>1.4594569E-2</v>
      </c>
      <c r="V594" s="9">
        <v>7.3345219999999996E-3</v>
      </c>
      <c r="W594" s="9">
        <v>9.0447770000000004E-3</v>
      </c>
      <c r="X594" s="9">
        <v>1.7538372999999999E-2</v>
      </c>
      <c r="Y594" s="9">
        <v>4.3918919000000001E-2</v>
      </c>
      <c r="Z594" s="9">
        <v>1.5352088E-2</v>
      </c>
      <c r="AA594" s="9">
        <v>3.1598504999999999E-2</v>
      </c>
      <c r="AB594" s="9">
        <v>4.7673401999999997E-2</v>
      </c>
      <c r="AC594" s="9">
        <v>4.7083961000000001E-2</v>
      </c>
      <c r="AD594" s="9">
        <v>0.122879797</v>
      </c>
      <c r="AE594" s="9">
        <v>4.5235286999999999E-2</v>
      </c>
      <c r="AF594" s="9">
        <v>5.6852334999999997E-2</v>
      </c>
      <c r="AG594" s="9">
        <v>2.2710483E-2</v>
      </c>
      <c r="AH594" s="9">
        <v>1.6189167000000001E-2</v>
      </c>
      <c r="AI594" s="9">
        <v>0.19526472</v>
      </c>
      <c r="AJ594" s="9">
        <v>1.1671288E-2</v>
      </c>
      <c r="AK594" s="9">
        <v>9.7702924999999996E-2</v>
      </c>
      <c r="AL594" s="9">
        <v>6.7015300000000005E-4</v>
      </c>
      <c r="AM594" s="9">
        <v>5.8469985000000002E-2</v>
      </c>
      <c r="AN594" s="9">
        <v>3.7688719999999999E-3</v>
      </c>
      <c r="AO594" s="9">
        <v>8.8792369999999999E-3</v>
      </c>
      <c r="AP594" s="9">
        <v>1.3500994000000001E-2</v>
      </c>
      <c r="AQ594" s="9">
        <v>2.9075415E-2</v>
      </c>
      <c r="AR594" s="10">
        <v>4.9202150000000004E-3</v>
      </c>
    </row>
    <row r="595" spans="1:44" hidden="1" outlineLevel="1" x14ac:dyDescent="0.25">
      <c r="A595" s="52" t="s">
        <v>1848</v>
      </c>
      <c r="B595" s="20" t="str">
        <f>IFERROR(VLOOKUP(LEFT($A595,6),Data!$A:$F,2,FALSE),"")</f>
        <v>БЕ Москва</v>
      </c>
      <c r="C595" s="4" t="str">
        <f>IFERROR(VLOOKUP(LEFT($A595,6),Data!$A:$F,4,FALSE),"")</f>
        <v>Аптека.ру</v>
      </c>
      <c r="D595" s="4" t="str">
        <f>IFERROR(VLOOKUP(LEFT($A595,6),Data!$A:$F,5,FALSE),"")</f>
        <v>Стрит</v>
      </c>
      <c r="E595" s="4" t="str">
        <f>IFERROR(VLOOKUP(LEFT($A595,6),Data!$A:$F,8,FALSE),"")</f>
        <v/>
      </c>
      <c r="F595" s="4" t="str">
        <f>IFERROR(VLOOKUP(LEFT($A595,6),Data!$A:$F,7,FALSE),"")</f>
        <v/>
      </c>
      <c r="G595" s="4" t="str">
        <f>IFERROR(VLOOKUP(LEFT($A595,6),Data!$A:$F,6,FALSE),"")</f>
        <v>ЗФТ</v>
      </c>
      <c r="H595" s="4" t="str">
        <f>IFERROR(VLOOKUP(LEFT($A595,6),Data!$A:$F,9,FALSE),"")</f>
        <v/>
      </c>
      <c r="I595" s="21" t="str">
        <f>IFERROR(VLOOKUP(LEFT($A595,6),Data!$A:$F,10,FALSE),"")</f>
        <v/>
      </c>
      <c r="J595" s="6" t="str">
        <f>IFERROR(VLOOKUP(LEFT($A595,6),Data!$A:$F,13,FALSE),"")</f>
        <v/>
      </c>
      <c r="K595" s="21" t="str">
        <f>IFERROR(VLOOKUP(LEFT($A595,6),Data!$A:$F,14,FALSE),"")</f>
        <v/>
      </c>
      <c r="L595" s="6">
        <v>1</v>
      </c>
      <c r="M595" s="4">
        <v>8799333.8300000001</v>
      </c>
      <c r="N595" s="4">
        <v>29485</v>
      </c>
      <c r="O595" s="4">
        <f t="shared" si="9"/>
        <v>298.43424894013907</v>
      </c>
      <c r="P595" s="56">
        <v>36.5</v>
      </c>
      <c r="Q595" s="27">
        <v>0.42785419708141298</v>
      </c>
      <c r="R595" s="28">
        <v>0.36959872252615777</v>
      </c>
      <c r="S595" s="29">
        <v>0.2025470803924293</v>
      </c>
      <c r="T595" s="8">
        <v>7.6402368999999998E-2</v>
      </c>
      <c r="U595" s="9">
        <v>1.0065948E-2</v>
      </c>
      <c r="V595" s="9">
        <v>1.3121997E-2</v>
      </c>
      <c r="W595" s="9">
        <v>6.5754029999999996E-3</v>
      </c>
      <c r="X595" s="9">
        <v>2.6133548999999999E-2</v>
      </c>
      <c r="Y595" s="9">
        <v>4.7982627E-2</v>
      </c>
      <c r="Z595" s="9">
        <v>1.4234020999999999E-2</v>
      </c>
      <c r="AA595" s="9">
        <v>2.1430754E-2</v>
      </c>
      <c r="AB595" s="9">
        <v>2.2846795999999999E-2</v>
      </c>
      <c r="AC595" s="9">
        <v>4.9264335999999999E-2</v>
      </c>
      <c r="AD595" s="9">
        <v>0.130997487</v>
      </c>
      <c r="AE595" s="9">
        <v>5.9534306000000002E-2</v>
      </c>
      <c r="AF595" s="9">
        <v>6.2904057999999999E-2</v>
      </c>
      <c r="AG595" s="9">
        <v>2.3042408E-2</v>
      </c>
      <c r="AH595" s="9">
        <v>2.2423675000000001E-2</v>
      </c>
      <c r="AI595" s="9">
        <v>0.22089745999999999</v>
      </c>
      <c r="AJ595" s="9">
        <v>3.1237750000000001E-3</v>
      </c>
      <c r="AK595" s="9">
        <v>6.6381683999999996E-2</v>
      </c>
      <c r="AL595" s="9">
        <v>1.4939666000000001E-2</v>
      </c>
      <c r="AM595" s="9">
        <v>4.4981176999999997E-2</v>
      </c>
      <c r="AN595" s="9">
        <v>5.167764E-3</v>
      </c>
      <c r="AO595" s="9">
        <v>6.844241E-3</v>
      </c>
      <c r="AP595" s="9">
        <v>1.4240677E-2</v>
      </c>
      <c r="AQ595" s="9">
        <v>3.141393E-2</v>
      </c>
      <c r="AR595" s="10">
        <v>5.0498940000000001E-3</v>
      </c>
    </row>
    <row r="596" spans="1:44" hidden="1" outlineLevel="1" x14ac:dyDescent="0.25">
      <c r="A596" s="52" t="s">
        <v>1854</v>
      </c>
      <c r="B596" s="20" t="str">
        <f>IFERROR(VLOOKUP(LEFT($A596,6),Data!$A:$F,2,FALSE),"")</f>
        <v>БЕ Москва</v>
      </c>
      <c r="C596" s="4" t="str">
        <f>IFERROR(VLOOKUP(LEFT($A596,6),Data!$A:$F,4,FALSE),"")</f>
        <v>Аптека.ру</v>
      </c>
      <c r="D596" s="4" t="str">
        <f>IFERROR(VLOOKUP(LEFT($A596,6),Data!$A:$F,5,FALSE),"")</f>
        <v>ТЦ</v>
      </c>
      <c r="E596" s="4" t="str">
        <f>IFERROR(VLOOKUP(LEFT($A596,6),Data!$A:$F,8,FALSE),"")</f>
        <v/>
      </c>
      <c r="F596" s="4" t="str">
        <f>IFERROR(VLOOKUP(LEFT($A596,6),Data!$A:$F,7,FALSE),"")</f>
        <v/>
      </c>
      <c r="G596" s="4" t="str">
        <f>IFERROR(VLOOKUP(LEFT($A596,6),Data!$A:$F,6,FALSE),"")</f>
        <v>ЗФТ</v>
      </c>
      <c r="H596" s="4" t="str">
        <f>IFERROR(VLOOKUP(LEFT($A596,6),Data!$A:$F,9,FALSE),"")</f>
        <v/>
      </c>
      <c r="I596" s="21" t="str">
        <f>IFERROR(VLOOKUP(LEFT($A596,6),Data!$A:$F,10,FALSE),"")</f>
        <v/>
      </c>
      <c r="J596" s="6" t="str">
        <f>IFERROR(VLOOKUP(LEFT($A596,6),Data!$A:$F,13,FALSE),"")</f>
        <v/>
      </c>
      <c r="K596" s="21" t="str">
        <f>IFERROR(VLOOKUP(LEFT($A596,6),Data!$A:$F,14,FALSE),"")</f>
        <v/>
      </c>
      <c r="L596" s="6">
        <v>1</v>
      </c>
      <c r="M596" s="4">
        <v>7702662.3899999997</v>
      </c>
      <c r="N596" s="4">
        <v>25672</v>
      </c>
      <c r="O596" s="4">
        <f t="shared" si="9"/>
        <v>300.04138321907135</v>
      </c>
      <c r="P596" s="56">
        <v>19</v>
      </c>
      <c r="Q596" s="27">
        <v>0.43239268288977017</v>
      </c>
      <c r="R596" s="28">
        <v>0.35361787724136001</v>
      </c>
      <c r="S596" s="29">
        <v>0.2139894398688697</v>
      </c>
      <c r="T596" s="8">
        <v>8.7201496000000003E-2</v>
      </c>
      <c r="U596" s="9">
        <v>1.3916412E-2</v>
      </c>
      <c r="V596" s="9">
        <v>6.6493189999999999E-3</v>
      </c>
      <c r="W596" s="9">
        <v>8.6881969999999999E-3</v>
      </c>
      <c r="X596" s="9">
        <v>2.681687E-2</v>
      </c>
      <c r="Y596" s="9">
        <v>4.3617371000000002E-2</v>
      </c>
      <c r="Z596" s="9">
        <v>1.8851952000000002E-2</v>
      </c>
      <c r="AA596" s="9">
        <v>3.1396449999999999E-2</v>
      </c>
      <c r="AB596" s="9">
        <v>2.6102441000000001E-2</v>
      </c>
      <c r="AC596" s="9">
        <v>5.3431129000000001E-2</v>
      </c>
      <c r="AD596" s="9">
        <v>0.137821217</v>
      </c>
      <c r="AE596" s="9">
        <v>5.2337083999999999E-2</v>
      </c>
      <c r="AF596" s="9">
        <v>5.7771520999999999E-2</v>
      </c>
      <c r="AG596" s="9">
        <v>2.9248069000000002E-2</v>
      </c>
      <c r="AH596" s="9">
        <v>1.7139923000000001E-2</v>
      </c>
      <c r="AI596" s="9">
        <v>0.18096514599999999</v>
      </c>
      <c r="AJ596" s="9">
        <v>6.279499E-3</v>
      </c>
      <c r="AK596" s="9">
        <v>7.8833118999999993E-2</v>
      </c>
      <c r="AL596" s="9">
        <v>0</v>
      </c>
      <c r="AM596" s="9">
        <v>5.6300078000000003E-2</v>
      </c>
      <c r="AN596" s="9">
        <v>5.2633100000000002E-3</v>
      </c>
      <c r="AO596" s="9">
        <v>7.9333049999999999E-3</v>
      </c>
      <c r="AP596" s="9">
        <v>1.1263255E-2</v>
      </c>
      <c r="AQ596" s="9">
        <v>3.4299624000000001E-2</v>
      </c>
      <c r="AR596" s="10">
        <v>7.8732139999999999E-3</v>
      </c>
    </row>
    <row r="597" spans="1:44" hidden="1" outlineLevel="1" x14ac:dyDescent="0.25">
      <c r="A597" s="52" t="s">
        <v>1868</v>
      </c>
      <c r="B597" s="20" t="str">
        <f>IFERROR(VLOOKUP(LEFT($A597,6),Data!$A:$F,2,FALSE),"")</f>
        <v>БЕ Юг</v>
      </c>
      <c r="C597" s="4" t="str">
        <f>IFERROR(VLOOKUP(LEFT($A597,6),Data!$A:$F,4,FALSE),"")</f>
        <v>Доктор Столетов</v>
      </c>
      <c r="D597" s="4" t="str">
        <f>IFERROR(VLOOKUP(LEFT($A597,6),Data!$A:$F,5,FALSE),"")</f>
        <v>Стрит</v>
      </c>
      <c r="E597" s="4" t="str">
        <f>IFERROR(VLOOKUP(LEFT($A597,6),Data!$A:$F,8,FALSE),"")</f>
        <v/>
      </c>
      <c r="F597" s="4" t="str">
        <f>IFERROR(VLOOKUP(LEFT($A597,6),Data!$A:$F,7,FALSE),"")</f>
        <v/>
      </c>
      <c r="G597" s="4" t="str">
        <f>IFERROR(VLOOKUP(LEFT($A597,6),Data!$A:$F,6,FALSE),"")</f>
        <v>ЗФТ</v>
      </c>
      <c r="H597" s="4" t="str">
        <f>IFERROR(VLOOKUP(LEFT($A597,6),Data!$A:$F,9,FALSE),"")</f>
        <v/>
      </c>
      <c r="I597" s="21" t="str">
        <f>IFERROR(VLOOKUP(LEFT($A597,6),Data!$A:$F,10,FALSE),"")</f>
        <v/>
      </c>
      <c r="J597" s="6" t="str">
        <f>IFERROR(VLOOKUP(LEFT($A597,6),Data!$A:$F,13,FALSE),"")</f>
        <v/>
      </c>
      <c r="K597" s="21" t="str">
        <f>IFERROR(VLOOKUP(LEFT($A597,6),Data!$A:$F,14,FALSE),"")</f>
        <v/>
      </c>
      <c r="L597" s="6">
        <v>1</v>
      </c>
      <c r="M597" s="4">
        <v>8823500.3900000006</v>
      </c>
      <c r="N597" s="4">
        <v>23960</v>
      </c>
      <c r="O597" s="4">
        <f t="shared" si="9"/>
        <v>368.25961560934894</v>
      </c>
      <c r="P597" s="56">
        <v>16.7</v>
      </c>
      <c r="Q597" s="27">
        <v>0.49499115984868292</v>
      </c>
      <c r="R597" s="28">
        <v>0.3581705162829063</v>
      </c>
      <c r="S597" s="29">
        <v>0.14683832386841081</v>
      </c>
      <c r="T597" s="8">
        <v>2.6037508000000001E-2</v>
      </c>
      <c r="U597" s="9">
        <v>3.9667699999999997E-3</v>
      </c>
      <c r="V597" s="9">
        <v>1.2768465E-2</v>
      </c>
      <c r="W597" s="9">
        <v>7.2172210000000002E-3</v>
      </c>
      <c r="X597" s="9">
        <v>2.4961573000000001E-2</v>
      </c>
      <c r="Y597" s="9">
        <v>4.2260151000000003E-2</v>
      </c>
      <c r="Z597" s="9">
        <v>9.9915319999999992E-3</v>
      </c>
      <c r="AA597" s="9">
        <v>2.3366998999999999E-2</v>
      </c>
      <c r="AB597" s="9">
        <v>3.8553734999999999E-2</v>
      </c>
      <c r="AC597" s="9">
        <v>2.8274422E-2</v>
      </c>
      <c r="AD597" s="9">
        <v>0.140813094</v>
      </c>
      <c r="AE597" s="9">
        <v>4.6353278999999997E-2</v>
      </c>
      <c r="AF597" s="9">
        <v>5.2056803999999998E-2</v>
      </c>
      <c r="AG597" s="9">
        <v>2.0721612E-2</v>
      </c>
      <c r="AH597" s="9">
        <v>2.2166788999999999E-2</v>
      </c>
      <c r="AI597" s="9">
        <v>0.23010346600000001</v>
      </c>
      <c r="AJ597" s="9">
        <v>6.2574179999999998E-3</v>
      </c>
      <c r="AK597" s="9">
        <v>7.6233922999999995E-2</v>
      </c>
      <c r="AL597" s="9">
        <v>3.3603840000000003E-2</v>
      </c>
      <c r="AM597" s="9">
        <v>8.1183537E-2</v>
      </c>
      <c r="AN597" s="9">
        <v>1.0092699E-2</v>
      </c>
      <c r="AO597" s="9">
        <v>1.202832E-3</v>
      </c>
      <c r="AP597" s="9">
        <v>1.8230909999999999E-2</v>
      </c>
      <c r="AQ597" s="9">
        <v>2.7037460999999999E-2</v>
      </c>
      <c r="AR597" s="10">
        <v>1.6543958000000001E-2</v>
      </c>
    </row>
    <row r="598" spans="1:44" hidden="1" outlineLevel="1" x14ac:dyDescent="0.25">
      <c r="A598" s="52" t="s">
        <v>1870</v>
      </c>
      <c r="B598" s="20" t="str">
        <f>IFERROR(VLOOKUP(LEFT($A598,6),Data!$A:$F,2,FALSE),"")</f>
        <v>БЕ Москва</v>
      </c>
      <c r="C598" s="4" t="str">
        <f>IFERROR(VLOOKUP(LEFT($A598,6),Data!$A:$F,4,FALSE),"")</f>
        <v>Аптека.ру</v>
      </c>
      <c r="D598" s="4" t="str">
        <f>IFERROR(VLOOKUP(LEFT($A598,6),Data!$A:$F,5,FALSE),"")</f>
        <v>ТЦ</v>
      </c>
      <c r="E598" s="4" t="str">
        <f>IFERROR(VLOOKUP(LEFT($A598,6),Data!$A:$F,8,FALSE),"")</f>
        <v/>
      </c>
      <c r="F598" s="4" t="str">
        <f>IFERROR(VLOOKUP(LEFT($A598,6),Data!$A:$F,7,FALSE),"")</f>
        <v/>
      </c>
      <c r="G598" s="4" t="str">
        <f>IFERROR(VLOOKUP(LEFT($A598,6),Data!$A:$F,6,FALSE),"")</f>
        <v>ЗФТ</v>
      </c>
      <c r="H598" s="4" t="str">
        <f>IFERROR(VLOOKUP(LEFT($A598,6),Data!$A:$F,9,FALSE),"")</f>
        <v/>
      </c>
      <c r="I598" s="21" t="str">
        <f>IFERROR(VLOOKUP(LEFT($A598,6),Data!$A:$F,10,FALSE),"")</f>
        <v/>
      </c>
      <c r="J598" s="6" t="str">
        <f>IFERROR(VLOOKUP(LEFT($A598,6),Data!$A:$F,13,FALSE),"")</f>
        <v/>
      </c>
      <c r="K598" s="21" t="str">
        <f>IFERROR(VLOOKUP(LEFT($A598,6),Data!$A:$F,14,FALSE),"")</f>
        <v/>
      </c>
      <c r="L598" s="6">
        <v>1</v>
      </c>
      <c r="M598" s="4">
        <v>11412783.49</v>
      </c>
      <c r="N598" s="4">
        <v>30547</v>
      </c>
      <c r="O598" s="4">
        <f t="shared" si="9"/>
        <v>373.61388974367367</v>
      </c>
      <c r="P598" s="56">
        <v>33.6</v>
      </c>
      <c r="Q598" s="27">
        <v>0.47833256774623051</v>
      </c>
      <c r="R598" s="28">
        <v>0.36077914945866768</v>
      </c>
      <c r="S598" s="29">
        <v>0.16088828279510189</v>
      </c>
      <c r="T598" s="8">
        <v>7.1966749999999996E-2</v>
      </c>
      <c r="U598" s="9">
        <v>1.615084E-2</v>
      </c>
      <c r="V598" s="9">
        <v>8.9751439999999991E-3</v>
      </c>
      <c r="W598" s="9">
        <v>7.9475840000000006E-3</v>
      </c>
      <c r="X598" s="9">
        <v>2.3315571E-2</v>
      </c>
      <c r="Y598" s="9">
        <v>5.7263634000000001E-2</v>
      </c>
      <c r="Z598" s="9">
        <v>1.4068327E-2</v>
      </c>
      <c r="AA598" s="9">
        <v>3.6733356000000002E-2</v>
      </c>
      <c r="AB598" s="9">
        <v>3.5738075000000001E-2</v>
      </c>
      <c r="AC598" s="9">
        <v>6.3800117000000003E-2</v>
      </c>
      <c r="AD598" s="9">
        <v>0.115809826</v>
      </c>
      <c r="AE598" s="9">
        <v>4.5216109999999997E-2</v>
      </c>
      <c r="AF598" s="9">
        <v>5.3195259000000002E-2</v>
      </c>
      <c r="AG598" s="9">
        <v>2.3249584E-2</v>
      </c>
      <c r="AH598" s="9">
        <v>1.9742124999999999E-2</v>
      </c>
      <c r="AI598" s="9">
        <v>0.183877497</v>
      </c>
      <c r="AJ598" s="9">
        <v>1.1962156E-2</v>
      </c>
      <c r="AK598" s="9">
        <v>9.8244370999999997E-2</v>
      </c>
      <c r="AL598" s="9">
        <v>1.0372233999999999E-2</v>
      </c>
      <c r="AM598" s="9">
        <v>4.3386171000000001E-2</v>
      </c>
      <c r="AN598" s="9">
        <v>3.389871E-3</v>
      </c>
      <c r="AO598" s="9">
        <v>5.9708499999999998E-3</v>
      </c>
      <c r="AP598" s="9">
        <v>1.2548854999999999E-2</v>
      </c>
      <c r="AQ598" s="9">
        <v>2.8682309E-2</v>
      </c>
      <c r="AR598" s="10">
        <v>8.3933830000000008E-3</v>
      </c>
    </row>
    <row r="599" spans="1:44" hidden="1" outlineLevel="1" x14ac:dyDescent="0.25">
      <c r="A599" s="52" t="s">
        <v>1878</v>
      </c>
      <c r="B599" s="20" t="str">
        <f>IFERROR(VLOOKUP(LEFT($A599,6),Data!$A:$F,2,FALSE),"")</f>
        <v>БЕ Сибирь</v>
      </c>
      <c r="C599" s="4" t="str">
        <f>IFERROR(VLOOKUP(LEFT($A599,6),Data!$A:$F,4,FALSE),"")</f>
        <v>Аптека.ру</v>
      </c>
      <c r="D599" s="4" t="str">
        <f>IFERROR(VLOOKUP(LEFT($A599,6),Data!$A:$F,5,FALSE),"")</f>
        <v>ТЦ</v>
      </c>
      <c r="E599" s="4" t="str">
        <f>IFERROR(VLOOKUP(LEFT($A599,6),Data!$A:$F,8,FALSE),"")</f>
        <v/>
      </c>
      <c r="F599" s="4" t="str">
        <f>IFERROR(VLOOKUP(LEFT($A599,6),Data!$A:$F,7,FALSE),"")</f>
        <v/>
      </c>
      <c r="G599" s="4" t="str">
        <f>IFERROR(VLOOKUP(LEFT($A599,6),Data!$A:$F,6,FALSE),"")</f>
        <v>ЗФТ</v>
      </c>
      <c r="H599" s="4" t="str">
        <f>IFERROR(VLOOKUP(LEFT($A599,6),Data!$A:$F,9,FALSE),"")</f>
        <v/>
      </c>
      <c r="I599" s="21" t="str">
        <f>IFERROR(VLOOKUP(LEFT($A599,6),Data!$A:$F,10,FALSE),"")</f>
        <v/>
      </c>
      <c r="J599" s="6" t="str">
        <f>IFERROR(VLOOKUP(LEFT($A599,6),Data!$A:$F,13,FALSE),"")</f>
        <v/>
      </c>
      <c r="K599" s="21" t="str">
        <f>IFERROR(VLOOKUP(LEFT($A599,6),Data!$A:$F,14,FALSE),"")</f>
        <v/>
      </c>
      <c r="L599" s="6">
        <v>1</v>
      </c>
      <c r="M599" s="4">
        <v>7241939.8899999997</v>
      </c>
      <c r="N599" s="4">
        <v>20490</v>
      </c>
      <c r="O599" s="4">
        <f t="shared" si="9"/>
        <v>353.43776915568566</v>
      </c>
      <c r="P599" s="56">
        <v>10</v>
      </c>
      <c r="Q599" s="27">
        <v>0.44107988928137087</v>
      </c>
      <c r="R599" s="28">
        <v>0.38254508866728337</v>
      </c>
      <c r="S599" s="29">
        <v>0.1763750220513457</v>
      </c>
      <c r="T599" s="8">
        <v>5.8450749000000003E-2</v>
      </c>
      <c r="U599" s="9">
        <v>1.1489800999999999E-2</v>
      </c>
      <c r="V599" s="9">
        <v>1.143549E-2</v>
      </c>
      <c r="W599" s="9">
        <v>5.5812700000000002E-3</v>
      </c>
      <c r="X599" s="9">
        <v>2.5771469000000002E-2</v>
      </c>
      <c r="Y599" s="9">
        <v>3.5655766999999998E-2</v>
      </c>
      <c r="Z599" s="9">
        <v>1.048469E-2</v>
      </c>
      <c r="AA599" s="9">
        <v>4.0707354000000001E-2</v>
      </c>
      <c r="AB599" s="9">
        <v>4.8807178999999999E-2</v>
      </c>
      <c r="AC599" s="9">
        <v>4.2267996000000002E-2</v>
      </c>
      <c r="AD599" s="9">
        <v>0.13424749799999999</v>
      </c>
      <c r="AE599" s="9">
        <v>4.8869535999999998E-2</v>
      </c>
      <c r="AF599" s="9">
        <v>6.0872950000000002E-2</v>
      </c>
      <c r="AG599" s="9">
        <v>2.2555019999999999E-2</v>
      </c>
      <c r="AH599" s="9">
        <v>1.7537674999999999E-2</v>
      </c>
      <c r="AI599" s="9">
        <v>0.25762280799999998</v>
      </c>
      <c r="AJ599" s="9">
        <v>4.6640350000000004E-3</v>
      </c>
      <c r="AK599" s="9">
        <v>7.6159343000000004E-2</v>
      </c>
      <c r="AL599" s="9">
        <v>1.10794E-4</v>
      </c>
      <c r="AM599" s="9">
        <v>3.9373851000000001E-2</v>
      </c>
      <c r="AN599" s="9">
        <v>3.7164849999999998E-3</v>
      </c>
      <c r="AO599" s="9">
        <v>1.615219E-3</v>
      </c>
      <c r="AP599" s="9">
        <v>1.0637087999999999E-2</v>
      </c>
      <c r="AQ599" s="9">
        <v>2.9351035000000001E-2</v>
      </c>
      <c r="AR599" s="10">
        <v>2.0149E-3</v>
      </c>
    </row>
    <row r="600" spans="1:44" hidden="1" outlineLevel="1" x14ac:dyDescent="0.25">
      <c r="A600" s="52" t="s">
        <v>1812</v>
      </c>
      <c r="B600" s="20" t="str">
        <f>IFERROR(VLOOKUP(LEFT($A600,6),Data!$A:$F,2,FALSE),"")</f>
        <v>БЕ Москва</v>
      </c>
      <c r="C600" s="4" t="str">
        <f>IFERROR(VLOOKUP(LEFT($A600,6),Data!$A:$F,4,FALSE),"")</f>
        <v>Аптека.ру</v>
      </c>
      <c r="D600" s="4" t="str">
        <f>IFERROR(VLOOKUP(LEFT($A600,6),Data!$A:$F,5,FALSE),"")</f>
        <v>ТЦ</v>
      </c>
      <c r="E600" s="4" t="str">
        <f>IFERROR(VLOOKUP(LEFT($A600,6),Data!$A:$F,8,FALSE),"")</f>
        <v/>
      </c>
      <c r="F600" s="4" t="str">
        <f>IFERROR(VLOOKUP(LEFT($A600,6),Data!$A:$F,7,FALSE),"")</f>
        <v/>
      </c>
      <c r="G600" s="4" t="str">
        <f>IFERROR(VLOOKUP(LEFT($A600,6),Data!$A:$F,6,FALSE),"")</f>
        <v>ЗФТ</v>
      </c>
      <c r="H600" s="4" t="str">
        <f>IFERROR(VLOOKUP(LEFT($A600,6),Data!$A:$F,9,FALSE),"")</f>
        <v/>
      </c>
      <c r="I600" s="21" t="str">
        <f>IFERROR(VLOOKUP(LEFT($A600,6),Data!$A:$F,10,FALSE),"")</f>
        <v/>
      </c>
      <c r="J600" s="6" t="str">
        <f>IFERROR(VLOOKUP(LEFT($A600,6),Data!$A:$F,13,FALSE),"")</f>
        <v/>
      </c>
      <c r="K600" s="21" t="str">
        <f>IFERROR(VLOOKUP(LEFT($A600,6),Data!$A:$F,14,FALSE),"")</f>
        <v/>
      </c>
      <c r="L600" s="6">
        <v>1</v>
      </c>
      <c r="M600" s="4">
        <v>11081093.07</v>
      </c>
      <c r="N600" s="4">
        <v>36286</v>
      </c>
      <c r="O600" s="4">
        <f t="shared" si="9"/>
        <v>305.38205010196771</v>
      </c>
      <c r="P600" s="56">
        <v>22</v>
      </c>
      <c r="Q600" s="27">
        <v>0.42612795740049342</v>
      </c>
      <c r="R600" s="28">
        <v>0.37475059292949109</v>
      </c>
      <c r="S600" s="29">
        <v>0.19912144967001541</v>
      </c>
      <c r="T600" s="8">
        <v>5.8909849E-2</v>
      </c>
      <c r="U600" s="9">
        <v>1.0759263999999999E-2</v>
      </c>
      <c r="V600" s="9">
        <v>8.2340959999999998E-3</v>
      </c>
      <c r="W600" s="9">
        <v>1.0046210999999999E-2</v>
      </c>
      <c r="X600" s="9">
        <v>2.7645161000000001E-2</v>
      </c>
      <c r="Y600" s="9">
        <v>3.6900805000000002E-2</v>
      </c>
      <c r="Z600" s="9">
        <v>1.1147703E-2</v>
      </c>
      <c r="AA600" s="9">
        <v>2.8143587000000001E-2</v>
      </c>
      <c r="AB600" s="9">
        <v>3.4208096E-2</v>
      </c>
      <c r="AC600" s="9">
        <v>3.6566495999999997E-2</v>
      </c>
      <c r="AD600" s="9">
        <v>0.123676076</v>
      </c>
      <c r="AE600" s="9">
        <v>5.3062724999999998E-2</v>
      </c>
      <c r="AF600" s="9">
        <v>5.8004904000000003E-2</v>
      </c>
      <c r="AG600" s="9">
        <v>2.3120976000000001E-2</v>
      </c>
      <c r="AH600" s="9">
        <v>2.0798396E-2</v>
      </c>
      <c r="AI600" s="9">
        <v>0.253766088</v>
      </c>
      <c r="AJ600" s="9">
        <v>5.0298410000000002E-3</v>
      </c>
      <c r="AK600" s="9">
        <v>8.0389117999999996E-2</v>
      </c>
      <c r="AL600" s="9">
        <v>1.6001039000000002E-2</v>
      </c>
      <c r="AM600" s="9">
        <v>4.5969941E-2</v>
      </c>
      <c r="AN600" s="9">
        <v>6.4974569999999999E-3</v>
      </c>
      <c r="AO600" s="9">
        <v>5.1544700000000004E-3</v>
      </c>
      <c r="AP600" s="9">
        <v>1.0626029E-2</v>
      </c>
      <c r="AQ600" s="9">
        <v>2.7783055000000001E-2</v>
      </c>
      <c r="AR600" s="10">
        <v>7.5586189999999999E-3</v>
      </c>
    </row>
    <row r="601" spans="1:44" hidden="1" outlineLevel="1" x14ac:dyDescent="0.25">
      <c r="A601" s="52" t="s">
        <v>1904</v>
      </c>
      <c r="B601" s="20" t="str">
        <f>IFERROR(VLOOKUP(LEFT($A601,6),Data!$A:$F,2,FALSE),"")</f>
        <v>БЕ Москва</v>
      </c>
      <c r="C601" s="4" t="str">
        <f>IFERROR(VLOOKUP(LEFT($A601,6),Data!$A:$F,4,FALSE),"")</f>
        <v>Аптека.ру</v>
      </c>
      <c r="D601" s="4" t="str">
        <f>IFERROR(VLOOKUP(LEFT($A601,6),Data!$A:$F,5,FALSE),"")</f>
        <v>Стрит</v>
      </c>
      <c r="E601" s="4" t="str">
        <f>IFERROR(VLOOKUP(LEFT($A601,6),Data!$A:$F,8,FALSE),"")</f>
        <v/>
      </c>
      <c r="F601" s="4" t="str">
        <f>IFERROR(VLOOKUP(LEFT($A601,6),Data!$A:$F,7,FALSE),"")</f>
        <v/>
      </c>
      <c r="G601" s="4" t="str">
        <f>IFERROR(VLOOKUP(LEFT($A601,6),Data!$A:$F,6,FALSE),"")</f>
        <v>ОФТ</v>
      </c>
      <c r="H601" s="4" t="str">
        <f>IFERROR(VLOOKUP(LEFT($A601,6),Data!$A:$F,9,FALSE),"")</f>
        <v/>
      </c>
      <c r="I601" s="21" t="str">
        <f>IFERROR(VLOOKUP(LEFT($A601,6),Data!$A:$F,10,FALSE),"")</f>
        <v/>
      </c>
      <c r="J601" s="6" t="str">
        <f>IFERROR(VLOOKUP(LEFT($A601,6),Data!$A:$F,13,FALSE),"")</f>
        <v/>
      </c>
      <c r="K601" s="21" t="str">
        <f>IFERROR(VLOOKUP(LEFT($A601,6),Data!$A:$F,14,FALSE),"")</f>
        <v/>
      </c>
      <c r="L601" s="6">
        <v>1</v>
      </c>
      <c r="M601" s="4">
        <v>4292431.7699999996</v>
      </c>
      <c r="N601" s="4">
        <v>13677</v>
      </c>
      <c r="O601" s="4">
        <f t="shared" si="9"/>
        <v>313.84307742926075</v>
      </c>
      <c r="P601" s="56">
        <v>0</v>
      </c>
      <c r="Q601" s="27">
        <v>0.43971544430578441</v>
      </c>
      <c r="R601" s="28">
        <v>0.35959445322600531</v>
      </c>
      <c r="S601" s="29">
        <v>0.2006901024682104</v>
      </c>
      <c r="T601" s="8">
        <v>5.9592935999999999E-2</v>
      </c>
      <c r="U601" s="9">
        <v>1.1277776999999999E-2</v>
      </c>
      <c r="V601" s="9">
        <v>1.1398754000000001E-2</v>
      </c>
      <c r="W601" s="9">
        <v>8.7968209999999998E-3</v>
      </c>
      <c r="X601" s="9">
        <v>3.2785104000000002E-2</v>
      </c>
      <c r="Y601" s="9">
        <v>6.0442443999999998E-2</v>
      </c>
      <c r="Z601" s="9">
        <v>9.8267630000000005E-3</v>
      </c>
      <c r="AA601" s="9">
        <v>3.7046478000000001E-2</v>
      </c>
      <c r="AB601" s="9">
        <v>3.3019319999999998E-2</v>
      </c>
      <c r="AC601" s="9">
        <v>4.7351643999999998E-2</v>
      </c>
      <c r="AD601" s="9">
        <v>0.10274470500000001</v>
      </c>
      <c r="AE601" s="9">
        <v>5.5614028000000003E-2</v>
      </c>
      <c r="AF601" s="9">
        <v>5.7032454000000003E-2</v>
      </c>
      <c r="AG601" s="9">
        <v>2.6653283E-2</v>
      </c>
      <c r="AH601" s="9">
        <v>2.5051047E-2</v>
      </c>
      <c r="AI601" s="9">
        <v>0.178062421</v>
      </c>
      <c r="AJ601" s="9">
        <v>4.7054239999999997E-3</v>
      </c>
      <c r="AK601" s="9">
        <v>8.5867623000000004E-2</v>
      </c>
      <c r="AL601" s="9">
        <v>7.3165000000000001E-3</v>
      </c>
      <c r="AM601" s="9">
        <v>7.9965240000000007E-2</v>
      </c>
      <c r="AN601" s="9">
        <v>6.4155109999999996E-3</v>
      </c>
      <c r="AO601" s="9">
        <v>6.3332140000000002E-3</v>
      </c>
      <c r="AP601" s="9">
        <v>1.1768951E-2</v>
      </c>
      <c r="AQ601" s="9">
        <v>3.1733826999999999E-2</v>
      </c>
      <c r="AR601" s="10">
        <v>9.1977320000000001E-3</v>
      </c>
    </row>
    <row r="602" spans="1:44" hidden="1" outlineLevel="1" x14ac:dyDescent="0.25">
      <c r="A602" s="52" t="s">
        <v>1906</v>
      </c>
      <c r="B602" s="20" t="str">
        <f>IFERROR(VLOOKUP(LEFT($A602,6),Data!$A:$F,2,FALSE),"")</f>
        <v>БЕ Москва</v>
      </c>
      <c r="C602" s="4" t="str">
        <f>IFERROR(VLOOKUP(LEFT($A602,6),Data!$A:$F,4,FALSE),"")</f>
        <v>Аптека.ру</v>
      </c>
      <c r="D602" s="4" t="str">
        <f>IFERROR(VLOOKUP(LEFT($A602,6),Data!$A:$F,5,FALSE),"")</f>
        <v>Стрит</v>
      </c>
      <c r="E602" s="4" t="str">
        <f>IFERROR(VLOOKUP(LEFT($A602,6),Data!$A:$F,8,FALSE),"")</f>
        <v/>
      </c>
      <c r="F602" s="4" t="str">
        <f>IFERROR(VLOOKUP(LEFT($A602,6),Data!$A:$F,7,FALSE),"")</f>
        <v/>
      </c>
      <c r="G602" s="4" t="str">
        <f>IFERROR(VLOOKUP(LEFT($A602,6),Data!$A:$F,6,FALSE),"")</f>
        <v>ЗФТ</v>
      </c>
      <c r="H602" s="4" t="str">
        <f>IFERROR(VLOOKUP(LEFT($A602,6),Data!$A:$F,9,FALSE),"")</f>
        <v/>
      </c>
      <c r="I602" s="21" t="str">
        <f>IFERROR(VLOOKUP(LEFT($A602,6),Data!$A:$F,10,FALSE),"")</f>
        <v/>
      </c>
      <c r="J602" s="6" t="str">
        <f>IFERROR(VLOOKUP(LEFT($A602,6),Data!$A:$F,13,FALSE),"")</f>
        <v/>
      </c>
      <c r="K602" s="21" t="str">
        <f>IFERROR(VLOOKUP(LEFT($A602,6),Data!$A:$F,14,FALSE),"")</f>
        <v/>
      </c>
      <c r="L602" s="6">
        <v>1</v>
      </c>
      <c r="M602" s="4">
        <v>12875264.9</v>
      </c>
      <c r="N602" s="4">
        <v>34854</v>
      </c>
      <c r="O602" s="4">
        <f t="shared" si="9"/>
        <v>369.40566075629772</v>
      </c>
      <c r="P602" s="56">
        <v>32.4</v>
      </c>
      <c r="Q602" s="27">
        <v>0.50773260717342095</v>
      </c>
      <c r="R602" s="28">
        <v>0.34406843561553169</v>
      </c>
      <c r="S602" s="29">
        <v>0.14819895721104731</v>
      </c>
      <c r="T602" s="8">
        <v>5.3597747000000001E-2</v>
      </c>
      <c r="U602" s="9">
        <v>9.6529709999999998E-3</v>
      </c>
      <c r="V602" s="9">
        <v>1.1399518000000001E-2</v>
      </c>
      <c r="W602" s="9">
        <v>7.5497259999999997E-3</v>
      </c>
      <c r="X602" s="9">
        <v>2.9754020999999999E-2</v>
      </c>
      <c r="Y602" s="9">
        <v>3.3796048000000002E-2</v>
      </c>
      <c r="Z602" s="9">
        <v>1.1465418E-2</v>
      </c>
      <c r="AA602" s="9">
        <v>3.3784236000000002E-2</v>
      </c>
      <c r="AB602" s="9">
        <v>4.2738811000000002E-2</v>
      </c>
      <c r="AC602" s="9">
        <v>5.0621241999999997E-2</v>
      </c>
      <c r="AD602" s="9">
        <v>0.127833475</v>
      </c>
      <c r="AE602" s="9">
        <v>4.1790570999999999E-2</v>
      </c>
      <c r="AF602" s="9">
        <v>6.2569534999999996E-2</v>
      </c>
      <c r="AG602" s="9">
        <v>2.2699209000000001E-2</v>
      </c>
      <c r="AH602" s="9">
        <v>2.1733770999999999E-2</v>
      </c>
      <c r="AI602" s="9">
        <v>0.20227624699999999</v>
      </c>
      <c r="AJ602" s="9">
        <v>3.7661470000000001E-3</v>
      </c>
      <c r="AK602" s="9">
        <v>8.2367582999999994E-2</v>
      </c>
      <c r="AL602" s="9">
        <v>2.7754273999999999E-2</v>
      </c>
      <c r="AM602" s="9">
        <v>6.6286737999999998E-2</v>
      </c>
      <c r="AN602" s="9">
        <v>5.108301E-3</v>
      </c>
      <c r="AO602" s="9">
        <v>6.2862919999999997E-3</v>
      </c>
      <c r="AP602" s="9">
        <v>9.7906369999999996E-3</v>
      </c>
      <c r="AQ602" s="9">
        <v>2.8156786999999999E-2</v>
      </c>
      <c r="AR602" s="10">
        <v>7.2206950000000001E-3</v>
      </c>
    </row>
    <row r="603" spans="1:44" hidden="1" outlineLevel="1" x14ac:dyDescent="0.25">
      <c r="A603" s="52" t="s">
        <v>1920</v>
      </c>
      <c r="B603" s="20" t="str">
        <f>IFERROR(VLOOKUP(LEFT($A603,6),Data!$A:$F,2,FALSE),"")</f>
        <v>БЕ Ниж.Новгород</v>
      </c>
      <c r="C603" s="4" t="str">
        <f>IFERROR(VLOOKUP(LEFT($A603,6),Data!$A:$F,4,FALSE),"")</f>
        <v>Аптека.ру</v>
      </c>
      <c r="D603" s="4" t="str">
        <f>IFERROR(VLOOKUP(LEFT($A603,6),Data!$A:$F,5,FALSE),"")</f>
        <v>Другое</v>
      </c>
      <c r="E603" s="4" t="str">
        <f>IFERROR(VLOOKUP(LEFT($A603,6),Data!$A:$F,8,FALSE),"")</f>
        <v/>
      </c>
      <c r="F603" s="4" t="str">
        <f>IFERROR(VLOOKUP(LEFT($A603,6),Data!$A:$F,7,FALSE),"")</f>
        <v/>
      </c>
      <c r="G603" s="4" t="str">
        <f>IFERROR(VLOOKUP(LEFT($A603,6),Data!$A:$F,6,FALSE),"")</f>
        <v>ЗФТ</v>
      </c>
      <c r="H603" s="4" t="str">
        <f>IFERROR(VLOOKUP(LEFT($A603,6),Data!$A:$F,9,FALSE),"")</f>
        <v/>
      </c>
      <c r="I603" s="21" t="str">
        <f>IFERROR(VLOOKUP(LEFT($A603,6),Data!$A:$F,10,FALSE),"")</f>
        <v/>
      </c>
      <c r="J603" s="6" t="str">
        <f>IFERROR(VLOOKUP(LEFT($A603,6),Data!$A:$F,13,FALSE),"")</f>
        <v/>
      </c>
      <c r="K603" s="21" t="str">
        <f>IFERROR(VLOOKUP(LEFT($A603,6),Data!$A:$F,14,FALSE),"")</f>
        <v/>
      </c>
      <c r="L603" s="6">
        <v>1</v>
      </c>
      <c r="M603" s="4">
        <v>7475884.6100000003</v>
      </c>
      <c r="N603" s="4">
        <v>24191</v>
      </c>
      <c r="O603" s="4">
        <f t="shared" si="9"/>
        <v>309.03578231573726</v>
      </c>
      <c r="P603" s="56">
        <v>28.4</v>
      </c>
      <c r="Q603" s="27">
        <v>0.46492323550491721</v>
      </c>
      <c r="R603" s="28">
        <v>0.3590422618568242</v>
      </c>
      <c r="S603" s="29">
        <v>0.17603450263825859</v>
      </c>
      <c r="T603" s="8">
        <v>7.6839353999999999E-2</v>
      </c>
      <c r="U603" s="9">
        <v>9.3088070000000005E-3</v>
      </c>
      <c r="V603" s="9">
        <v>1.6742449E-2</v>
      </c>
      <c r="W603" s="9">
        <v>8.9272599999999994E-3</v>
      </c>
      <c r="X603" s="9">
        <v>2.6226960000000001E-2</v>
      </c>
      <c r="Y603" s="9">
        <v>3.3501751000000003E-2</v>
      </c>
      <c r="Z603" s="9">
        <v>1.3014733000000001E-2</v>
      </c>
      <c r="AA603" s="9">
        <v>2.3755703999999999E-2</v>
      </c>
      <c r="AB603" s="9">
        <v>4.1858318999999998E-2</v>
      </c>
      <c r="AC603" s="9">
        <v>5.6199604E-2</v>
      </c>
      <c r="AD603" s="9">
        <v>0.13684078699999999</v>
      </c>
      <c r="AE603" s="9">
        <v>4.8098353000000003E-2</v>
      </c>
      <c r="AF603" s="9">
        <v>4.6125188999999997E-2</v>
      </c>
      <c r="AG603" s="9">
        <v>2.3830235000000002E-2</v>
      </c>
      <c r="AH603" s="9">
        <v>2.3092051999999998E-2</v>
      </c>
      <c r="AI603" s="9">
        <v>0.24336284499999999</v>
      </c>
      <c r="AJ603" s="9">
        <v>4.2614610000000002E-3</v>
      </c>
      <c r="AK603" s="9">
        <v>8.3548781000000003E-2</v>
      </c>
      <c r="AL603" s="9">
        <v>2.96046E-4</v>
      </c>
      <c r="AM603" s="9">
        <v>2.8842686999999999E-2</v>
      </c>
      <c r="AN603" s="9">
        <v>2.7758399999999999E-3</v>
      </c>
      <c r="AO603" s="9">
        <v>8.9723809999999998E-3</v>
      </c>
      <c r="AP603" s="9">
        <v>1.2958519999999999E-2</v>
      </c>
      <c r="AQ603" s="9">
        <v>2.5435170999999999E-2</v>
      </c>
      <c r="AR603" s="10">
        <v>5.1847100000000004E-3</v>
      </c>
    </row>
    <row r="604" spans="1:44" hidden="1" outlineLevel="1" x14ac:dyDescent="0.25">
      <c r="A604" s="52" t="s">
        <v>1922</v>
      </c>
      <c r="B604" s="20" t="str">
        <f>IFERROR(VLOOKUP(LEFT($A604,6),Data!$A:$F,2,FALSE),"")</f>
        <v>БЕ Москва</v>
      </c>
      <c r="C604" s="4" t="str">
        <f>IFERROR(VLOOKUP(LEFT($A604,6),Data!$A:$F,4,FALSE),"")</f>
        <v>Аптека.ру</v>
      </c>
      <c r="D604" s="4" t="str">
        <f>IFERROR(VLOOKUP(LEFT($A604,6),Data!$A:$F,5,FALSE),"")</f>
        <v>Стрит</v>
      </c>
      <c r="E604" s="4" t="str">
        <f>IFERROR(VLOOKUP(LEFT($A604,6),Data!$A:$F,8,FALSE),"")</f>
        <v/>
      </c>
      <c r="F604" s="4" t="str">
        <f>IFERROR(VLOOKUP(LEFT($A604,6),Data!$A:$F,7,FALSE),"")</f>
        <v/>
      </c>
      <c r="G604" s="4" t="str">
        <f>IFERROR(VLOOKUP(LEFT($A604,6),Data!$A:$F,6,FALSE),"")</f>
        <v>ЗФТ</v>
      </c>
      <c r="H604" s="4" t="str">
        <f>IFERROR(VLOOKUP(LEFT($A604,6),Data!$A:$F,9,FALSE),"")</f>
        <v/>
      </c>
      <c r="I604" s="21" t="str">
        <f>IFERROR(VLOOKUP(LEFT($A604,6),Data!$A:$F,10,FALSE),"")</f>
        <v/>
      </c>
      <c r="J604" s="6" t="str">
        <f>IFERROR(VLOOKUP(LEFT($A604,6),Data!$A:$F,13,FALSE),"")</f>
        <v/>
      </c>
      <c r="K604" s="21" t="str">
        <f>IFERROR(VLOOKUP(LEFT($A604,6),Data!$A:$F,14,FALSE),"")</f>
        <v/>
      </c>
      <c r="L604" s="6">
        <v>1</v>
      </c>
      <c r="M604" s="4">
        <v>3738037.92</v>
      </c>
      <c r="N604" s="4">
        <v>10015</v>
      </c>
      <c r="O604" s="4">
        <f t="shared" si="9"/>
        <v>373.24392611083374</v>
      </c>
      <c r="P604" s="56">
        <v>47.4</v>
      </c>
      <c r="Q604" s="27">
        <v>0.48070074370943672</v>
      </c>
      <c r="R604" s="28">
        <v>0.35254531698719732</v>
      </c>
      <c r="S604" s="29">
        <v>0.1667539393033661</v>
      </c>
      <c r="T604" s="8">
        <v>7.0149044999999993E-2</v>
      </c>
      <c r="U604" s="9">
        <v>1.3974345000000001E-2</v>
      </c>
      <c r="V604" s="9">
        <v>1.2236261E-2</v>
      </c>
      <c r="W604" s="9">
        <v>7.5210260000000001E-3</v>
      </c>
      <c r="X604" s="9">
        <v>4.5097102999999999E-2</v>
      </c>
      <c r="Y604" s="9">
        <v>4.3507513999999997E-2</v>
      </c>
      <c r="Z604" s="9">
        <v>1.0718767000000001E-2</v>
      </c>
      <c r="AA604" s="9">
        <v>4.1446077999999997E-2</v>
      </c>
      <c r="AB604" s="9">
        <v>4.2267369999999999E-2</v>
      </c>
      <c r="AC604" s="9">
        <v>4.5269943E-2</v>
      </c>
      <c r="AD604" s="9">
        <v>0.115409207</v>
      </c>
      <c r="AE604" s="9">
        <v>3.7406061999999997E-2</v>
      </c>
      <c r="AF604" s="9">
        <v>5.1455999000000002E-2</v>
      </c>
      <c r="AG604" s="9">
        <v>2.6403218999999999E-2</v>
      </c>
      <c r="AH604" s="9">
        <v>1.5202652000000001E-2</v>
      </c>
      <c r="AI604" s="9">
        <v>0.19501928700000001</v>
      </c>
      <c r="AJ604" s="9">
        <v>1.4284516000000001E-2</v>
      </c>
      <c r="AK604" s="9">
        <v>7.7390869000000001E-2</v>
      </c>
      <c r="AL604" s="9">
        <v>2.1067912000000001E-2</v>
      </c>
      <c r="AM604" s="9">
        <v>4.9908645000000001E-2</v>
      </c>
      <c r="AN604" s="9">
        <v>4.9780600000000003E-3</v>
      </c>
      <c r="AO604" s="9">
        <v>1.2804414E-2</v>
      </c>
      <c r="AP604" s="9">
        <v>1.176845E-2</v>
      </c>
      <c r="AQ604" s="9">
        <v>2.4148363999999999E-2</v>
      </c>
      <c r="AR604" s="10">
        <v>1.0564891999999999E-2</v>
      </c>
    </row>
    <row r="605" spans="1:44" hidden="1" outlineLevel="1" x14ac:dyDescent="0.25">
      <c r="A605" s="52" t="s">
        <v>1926</v>
      </c>
      <c r="B605" s="20" t="str">
        <f>IFERROR(VLOOKUP(LEFT($A605,6),Data!$A:$F,2,FALSE),"")</f>
        <v>БЕ Москва</v>
      </c>
      <c r="C605" s="4" t="str">
        <f>IFERROR(VLOOKUP(LEFT($A605,6),Data!$A:$F,4,FALSE),"")</f>
        <v>Аптека.ру</v>
      </c>
      <c r="D605" s="4" t="str">
        <f>IFERROR(VLOOKUP(LEFT($A605,6),Data!$A:$F,5,FALSE),"")</f>
        <v>Продуктовик</v>
      </c>
      <c r="E605" s="4" t="str">
        <f>IFERROR(VLOOKUP(LEFT($A605,6),Data!$A:$F,8,FALSE),"")</f>
        <v/>
      </c>
      <c r="F605" s="4" t="str">
        <f>IFERROR(VLOOKUP(LEFT($A605,6),Data!$A:$F,7,FALSE),"")</f>
        <v/>
      </c>
      <c r="G605" s="4" t="str">
        <f>IFERROR(VLOOKUP(LEFT($A605,6),Data!$A:$F,6,FALSE),"")</f>
        <v>ЗФТ</v>
      </c>
      <c r="H605" s="4" t="str">
        <f>IFERROR(VLOOKUP(LEFT($A605,6),Data!$A:$F,9,FALSE),"")</f>
        <v/>
      </c>
      <c r="I605" s="21" t="str">
        <f>IFERROR(VLOOKUP(LEFT($A605,6),Data!$A:$F,10,FALSE),"")</f>
        <v/>
      </c>
      <c r="J605" s="6" t="str">
        <f>IFERROR(VLOOKUP(LEFT($A605,6),Data!$A:$F,13,FALSE),"")</f>
        <v/>
      </c>
      <c r="K605" s="21" t="str">
        <f>IFERROR(VLOOKUP(LEFT($A605,6),Data!$A:$F,14,FALSE),"")</f>
        <v/>
      </c>
      <c r="L605" s="6">
        <v>1</v>
      </c>
      <c r="M605" s="4">
        <v>8542979</v>
      </c>
      <c r="N605" s="4">
        <v>26078</v>
      </c>
      <c r="O605" s="4">
        <f t="shared" si="9"/>
        <v>327.59333537847994</v>
      </c>
      <c r="P605" s="56">
        <v>30.2</v>
      </c>
      <c r="Q605" s="27">
        <v>0.45505587343637949</v>
      </c>
      <c r="R605" s="28">
        <v>0.35694172807928909</v>
      </c>
      <c r="S605" s="29">
        <v>0.18800239848433131</v>
      </c>
      <c r="T605" s="8">
        <v>8.3400259000000004E-2</v>
      </c>
      <c r="U605" s="9">
        <v>1.2162108E-2</v>
      </c>
      <c r="V605" s="9">
        <v>8.906934E-3</v>
      </c>
      <c r="W605" s="9">
        <v>9.1320659999999994E-3</v>
      </c>
      <c r="X605" s="9">
        <v>2.8475249000000001E-2</v>
      </c>
      <c r="Y605" s="9">
        <v>3.7488994999999997E-2</v>
      </c>
      <c r="Z605" s="9">
        <v>1.2009545999999999E-2</v>
      </c>
      <c r="AA605" s="9">
        <v>3.2756375999999997E-2</v>
      </c>
      <c r="AB605" s="9">
        <v>2.9764625999999999E-2</v>
      </c>
      <c r="AC605" s="9">
        <v>5.3695914999999997E-2</v>
      </c>
      <c r="AD605" s="9">
        <v>0.14397800899999999</v>
      </c>
      <c r="AE605" s="9">
        <v>6.4388630000000002E-2</v>
      </c>
      <c r="AF605" s="9">
        <v>5.4513249E-2</v>
      </c>
      <c r="AG605" s="9">
        <v>2.4160108999999999E-2</v>
      </c>
      <c r="AH605" s="9">
        <v>1.9200594000000001E-2</v>
      </c>
      <c r="AI605" s="9">
        <v>0.20515093000000001</v>
      </c>
      <c r="AJ605" s="9">
        <v>2.526174E-3</v>
      </c>
      <c r="AK605" s="9">
        <v>6.8546809E-2</v>
      </c>
      <c r="AL605" s="9">
        <v>1.8652782999999999E-2</v>
      </c>
      <c r="AM605" s="9">
        <v>4.4296339999999997E-2</v>
      </c>
      <c r="AN605" s="9">
        <v>3.7245249999999998E-3</v>
      </c>
      <c r="AO605" s="9">
        <v>2.6053410000000002E-3</v>
      </c>
      <c r="AP605" s="9">
        <v>1.0468842000000001E-2</v>
      </c>
      <c r="AQ605" s="9">
        <v>2.4334878000000001E-2</v>
      </c>
      <c r="AR605" s="10">
        <v>5.660712E-3</v>
      </c>
    </row>
    <row r="606" spans="1:44" collapsed="1" x14ac:dyDescent="0.25">
      <c r="A606" s="51" t="s">
        <v>1980</v>
      </c>
      <c r="B606" s="45" t="str">
        <f>IFERROR(VLOOKUP(LEFT($A606,6),Data!$A:$F,2,FALSE),"")</f>
        <v/>
      </c>
      <c r="C606" s="46" t="str">
        <f>IFERROR(VLOOKUP(LEFT($A606,6),Data!$A:$F,4,FALSE),"")</f>
        <v/>
      </c>
      <c r="D606" s="46" t="str">
        <f>IFERROR(VLOOKUP(LEFT($A606,6),Data!$A:$F,5,FALSE),"")</f>
        <v/>
      </c>
      <c r="E606" s="46" t="str">
        <f>IFERROR(VLOOKUP(LEFT($A606,6),Data!$A:$F,8,FALSE),"")</f>
        <v/>
      </c>
      <c r="F606" s="46" t="str">
        <f>IFERROR(VLOOKUP(LEFT($A606,6),Data!$A:$F,7,FALSE),"")</f>
        <v/>
      </c>
      <c r="G606" s="46" t="str">
        <f>IFERROR(VLOOKUP(LEFT($A606,6),Data!$A:$F,6,FALSE),"")</f>
        <v/>
      </c>
      <c r="H606" s="46" t="str">
        <f>IFERROR(VLOOKUP(LEFT($A606,6),Data!$A:$F,9,FALSE),"")</f>
        <v/>
      </c>
      <c r="I606" s="47" t="str">
        <f>IFERROR(VLOOKUP(LEFT($A606,6),Data!$A:$F,10,FALSE),"")</f>
        <v/>
      </c>
      <c r="J606" s="17" t="str">
        <f>IFERROR(VLOOKUP(LEFT($A606,6),Data!$A:$F,13,FALSE),"")</f>
        <v/>
      </c>
      <c r="K606" s="47" t="str">
        <f>IFERROR(VLOOKUP(LEFT($A606,6),Data!$A:$F,14,FALSE),"")</f>
        <v/>
      </c>
      <c r="L606" s="17">
        <v>12</v>
      </c>
      <c r="M606" s="46">
        <v>12491522.905833334</v>
      </c>
      <c r="N606" s="46">
        <v>47165.083333333336</v>
      </c>
      <c r="O606" s="46">
        <f t="shared" si="9"/>
        <v>264.84683208446927</v>
      </c>
      <c r="P606" s="55">
        <v>37.020000000000003</v>
      </c>
      <c r="Q606" s="24">
        <v>0.36092888351101093</v>
      </c>
      <c r="R606" s="25">
        <v>0.38518565137392763</v>
      </c>
      <c r="S606" s="26">
        <v>0.25388546511506144</v>
      </c>
      <c r="T606" s="33">
        <v>6.6690138333333329E-2</v>
      </c>
      <c r="U606" s="34">
        <v>8.5034625833333329E-3</v>
      </c>
      <c r="V606" s="34">
        <v>6.0169347500000012E-3</v>
      </c>
      <c r="W606" s="34">
        <v>6.491174083333333E-3</v>
      </c>
      <c r="X606" s="34">
        <v>2.2341728583333331E-2</v>
      </c>
      <c r="Y606" s="34">
        <v>3.8098081916666672E-2</v>
      </c>
      <c r="Z606" s="34">
        <v>1.1025145750000001E-2</v>
      </c>
      <c r="AA606" s="34">
        <v>3.1391075750000004E-2</v>
      </c>
      <c r="AB606" s="34">
        <v>3.2504176166666662E-2</v>
      </c>
      <c r="AC606" s="34">
        <v>4.0434901083333336E-2</v>
      </c>
      <c r="AD606" s="34">
        <v>0.12083281150000001</v>
      </c>
      <c r="AE606" s="34">
        <v>7.5051672416666673E-2</v>
      </c>
      <c r="AF606" s="34">
        <v>6.0506476833333322E-2</v>
      </c>
      <c r="AG606" s="34">
        <v>2.3231422083333331E-2</v>
      </c>
      <c r="AH606" s="34">
        <v>1.7611600083333335E-2</v>
      </c>
      <c r="AI606" s="34">
        <v>0.23831766733333334</v>
      </c>
      <c r="AJ606" s="34">
        <v>4.6023875833333333E-3</v>
      </c>
      <c r="AK606" s="34">
        <v>7.0289867833333339E-2</v>
      </c>
      <c r="AL606" s="34">
        <v>3.3862042500000002E-3</v>
      </c>
      <c r="AM606" s="34">
        <v>5.0320397500000003E-2</v>
      </c>
      <c r="AN606" s="34">
        <v>5.3964113333333334E-3</v>
      </c>
      <c r="AO606" s="34">
        <v>6.8172615000000004E-3</v>
      </c>
      <c r="AP606" s="34">
        <v>1.3251980083333332E-2</v>
      </c>
      <c r="AQ606" s="34">
        <v>3.8806622416666665E-2</v>
      </c>
      <c r="AR606" s="35">
        <v>8.0803980833333341E-3</v>
      </c>
    </row>
    <row r="607" spans="1:44" hidden="1" outlineLevel="1" x14ac:dyDescent="0.25">
      <c r="A607" s="52" t="s">
        <v>99</v>
      </c>
      <c r="B607" s="20" t="str">
        <f>IFERROR(VLOOKUP(LEFT($A607,6),Data!$A:$F,2,FALSE),"")</f>
        <v>БЕ Юг</v>
      </c>
      <c r="C607" s="4" t="str">
        <f>IFERROR(VLOOKUP(LEFT($A607,6),Data!$A:$F,4,FALSE),"")</f>
        <v>Аптека.ру</v>
      </c>
      <c r="D607" s="4" t="str">
        <f>IFERROR(VLOOKUP(LEFT($A607,6),Data!$A:$F,5,FALSE),"")</f>
        <v>Стрит</v>
      </c>
      <c r="E607" s="4" t="str">
        <f>IFERROR(VLOOKUP(LEFT($A607,6),Data!$A:$F,8,FALSE),"")</f>
        <v/>
      </c>
      <c r="F607" s="4" t="str">
        <f>IFERROR(VLOOKUP(LEFT($A607,6),Data!$A:$F,7,FALSE),"")</f>
        <v/>
      </c>
      <c r="G607" s="4" t="str">
        <f>IFERROR(VLOOKUP(LEFT($A607,6),Data!$A:$F,6,FALSE),"")</f>
        <v>ЗФТ</v>
      </c>
      <c r="H607" s="4" t="str">
        <f>IFERROR(VLOOKUP(LEFT($A607,6),Data!$A:$F,9,FALSE),"")</f>
        <v/>
      </c>
      <c r="I607" s="21" t="str">
        <f>IFERROR(VLOOKUP(LEFT($A607,6),Data!$A:$F,10,FALSE),"")</f>
        <v/>
      </c>
      <c r="J607" s="6" t="str">
        <f>IFERROR(VLOOKUP(LEFT($A607,6),Data!$A:$F,13,FALSE),"")</f>
        <v/>
      </c>
      <c r="K607" s="21" t="str">
        <f>IFERROR(VLOOKUP(LEFT($A607,6),Data!$A:$F,14,FALSE),"")</f>
        <v/>
      </c>
      <c r="L607" s="6">
        <v>1</v>
      </c>
      <c r="M607" s="4">
        <v>7427893.5099999998</v>
      </c>
      <c r="N607" s="4">
        <v>34357</v>
      </c>
      <c r="O607" s="4">
        <f t="shared" si="9"/>
        <v>216.19738364816484</v>
      </c>
      <c r="P607" s="56">
        <v>21.5</v>
      </c>
      <c r="Q607" s="27">
        <v>0.35215366725525732</v>
      </c>
      <c r="R607" s="28">
        <v>0.36598469929881122</v>
      </c>
      <c r="S607" s="29">
        <v>0.2818616334459314</v>
      </c>
      <c r="T607" s="8">
        <v>7.9463943999999995E-2</v>
      </c>
      <c r="U607" s="9">
        <v>1.1411760999999999E-2</v>
      </c>
      <c r="V607" s="9">
        <v>7.1878369999999999E-3</v>
      </c>
      <c r="W607" s="9">
        <v>4.9642280000000002E-3</v>
      </c>
      <c r="X607" s="9">
        <v>2.7044886000000001E-2</v>
      </c>
      <c r="Y607" s="9">
        <v>4.0846545999999997E-2</v>
      </c>
      <c r="Z607" s="9">
        <v>1.3602614000000001E-2</v>
      </c>
      <c r="AA607" s="9">
        <v>3.1123003999999999E-2</v>
      </c>
      <c r="AB607" s="9">
        <v>2.0310829999999998E-2</v>
      </c>
      <c r="AC607" s="9">
        <v>3.9412337999999998E-2</v>
      </c>
      <c r="AD607" s="9">
        <v>0.129104462</v>
      </c>
      <c r="AE607" s="9">
        <v>6.7269814999999997E-2</v>
      </c>
      <c r="AF607" s="9">
        <v>6.1996582000000001E-2</v>
      </c>
      <c r="AG607" s="9">
        <v>2.6505800999999999E-2</v>
      </c>
      <c r="AH607" s="9">
        <v>1.9303424999999999E-2</v>
      </c>
      <c r="AI607" s="9">
        <v>0.202370618</v>
      </c>
      <c r="AJ607" s="9">
        <v>2.6772850000000002E-3</v>
      </c>
      <c r="AK607" s="9">
        <v>6.8147720999999994E-2</v>
      </c>
      <c r="AL607" s="9">
        <v>0</v>
      </c>
      <c r="AM607" s="9">
        <v>6.0274676999999999E-2</v>
      </c>
      <c r="AN607" s="9">
        <v>8.6638519999999997E-3</v>
      </c>
      <c r="AO607" s="9">
        <v>6.0448569999999998E-3</v>
      </c>
      <c r="AP607" s="9">
        <v>2.0530705999999999E-2</v>
      </c>
      <c r="AQ607" s="9">
        <v>4.2386615000000002E-2</v>
      </c>
      <c r="AR607" s="10">
        <v>9.3555949999999995E-3</v>
      </c>
    </row>
    <row r="608" spans="1:44" hidden="1" outlineLevel="1" x14ac:dyDescent="0.25">
      <c r="A608" s="52" t="s">
        <v>278</v>
      </c>
      <c r="B608" s="20" t="str">
        <f>IFERROR(VLOOKUP(LEFT($A608,6),Data!$A:$F,2,FALSE),"")</f>
        <v>БЕ Центр</v>
      </c>
      <c r="C608" s="4" t="str">
        <f>IFERROR(VLOOKUP(LEFT($A608,6),Data!$A:$F,4,FALSE),"")</f>
        <v>Доктор Столетов</v>
      </c>
      <c r="D608" s="4" t="str">
        <f>IFERROR(VLOOKUP(LEFT($A608,6),Data!$A:$F,5,FALSE),"")</f>
        <v>ТЦ</v>
      </c>
      <c r="E608" s="4" t="str">
        <f>IFERROR(VLOOKUP(LEFT($A608,6),Data!$A:$F,8,FALSE),"")</f>
        <v/>
      </c>
      <c r="F608" s="4" t="str">
        <f>IFERROR(VLOOKUP(LEFT($A608,6),Data!$A:$F,7,FALSE),"")</f>
        <v/>
      </c>
      <c r="G608" s="4" t="str">
        <f>IFERROR(VLOOKUP(LEFT($A608,6),Data!$A:$F,6,FALSE),"")</f>
        <v>ОФТ</v>
      </c>
      <c r="H608" s="4" t="str">
        <f>IFERROR(VLOOKUP(LEFT($A608,6),Data!$A:$F,9,FALSE),"")</f>
        <v/>
      </c>
      <c r="I608" s="21" t="str">
        <f>IFERROR(VLOOKUP(LEFT($A608,6),Data!$A:$F,10,FALSE),"")</f>
        <v/>
      </c>
      <c r="J608" s="6" t="str">
        <f>IFERROR(VLOOKUP(LEFT($A608,6),Data!$A:$F,13,FALSE),"")</f>
        <v/>
      </c>
      <c r="K608" s="21" t="str">
        <f>IFERROR(VLOOKUP(LEFT($A608,6),Data!$A:$F,14,FALSE),"")</f>
        <v/>
      </c>
      <c r="L608" s="6">
        <v>1</v>
      </c>
      <c r="M608" s="4">
        <v>23999781.379999999</v>
      </c>
      <c r="N608" s="4">
        <v>90586</v>
      </c>
      <c r="O608" s="4">
        <f t="shared" si="9"/>
        <v>264.93918905791179</v>
      </c>
      <c r="P608" s="56">
        <v>25</v>
      </c>
      <c r="Q608" s="27">
        <v>0.3552055131832334</v>
      </c>
      <c r="R608" s="28">
        <v>0.39135953019565212</v>
      </c>
      <c r="S608" s="29">
        <v>0.25343495662111443</v>
      </c>
      <c r="T608" s="8">
        <v>0.101872192</v>
      </c>
      <c r="U608" s="9">
        <v>1.3669784000000001E-2</v>
      </c>
      <c r="V608" s="9">
        <v>5.8251750000000001E-3</v>
      </c>
      <c r="W608" s="9">
        <v>6.1136029999999996E-3</v>
      </c>
      <c r="X608" s="9">
        <v>2.2792711E-2</v>
      </c>
      <c r="Y608" s="9">
        <v>4.3914608000000001E-2</v>
      </c>
      <c r="Z608" s="9">
        <v>1.201578E-2</v>
      </c>
      <c r="AA608" s="9">
        <v>3.3943379000000003E-2</v>
      </c>
      <c r="AB608" s="9">
        <v>4.2228146000000001E-2</v>
      </c>
      <c r="AC608" s="9">
        <v>4.0597862999999998E-2</v>
      </c>
      <c r="AD608" s="9">
        <v>0.106640209</v>
      </c>
      <c r="AE608" s="9">
        <v>7.0156405000000005E-2</v>
      </c>
      <c r="AF608" s="9">
        <v>5.6416094E-2</v>
      </c>
      <c r="AG608" s="9">
        <v>2.0923252E-2</v>
      </c>
      <c r="AH608" s="9">
        <v>1.4905496000000001E-2</v>
      </c>
      <c r="AI608" s="9">
        <v>0.22126923400000001</v>
      </c>
      <c r="AJ608" s="9">
        <v>3.6336630000000001E-3</v>
      </c>
      <c r="AK608" s="9">
        <v>6.6788957999999995E-2</v>
      </c>
      <c r="AL608" s="9">
        <v>2.2130699999999999E-4</v>
      </c>
      <c r="AM608" s="9">
        <v>4.5872330000000003E-2</v>
      </c>
      <c r="AN608" s="9">
        <v>6.8568450000000003E-3</v>
      </c>
      <c r="AO608" s="9">
        <v>4.9114550000000003E-3</v>
      </c>
      <c r="AP608" s="9">
        <v>1.5579492E-2</v>
      </c>
      <c r="AQ608" s="9">
        <v>3.7696515999999999E-2</v>
      </c>
      <c r="AR608" s="10">
        <v>5.1555029999999996E-3</v>
      </c>
    </row>
    <row r="609" spans="1:44" hidden="1" outlineLevel="1" x14ac:dyDescent="0.25">
      <c r="A609" s="52" t="s">
        <v>669</v>
      </c>
      <c r="B609" s="20" t="str">
        <f>IFERROR(VLOOKUP(LEFT($A609,6),Data!$A:$F,2,FALSE),"")</f>
        <v>БЕ Юг</v>
      </c>
      <c r="C609" s="4" t="str">
        <f>IFERROR(VLOOKUP(LEFT($A609,6),Data!$A:$F,4,FALSE),"")</f>
        <v>Доктор Столетов</v>
      </c>
      <c r="D609" s="4" t="str">
        <f>IFERROR(VLOOKUP(LEFT($A609,6),Data!$A:$F,5,FALSE),"")</f>
        <v>ТЦ</v>
      </c>
      <c r="E609" s="4" t="str">
        <f>IFERROR(VLOOKUP(LEFT($A609,6),Data!$A:$F,8,FALSE),"")</f>
        <v/>
      </c>
      <c r="F609" s="4" t="str">
        <f>IFERROR(VLOOKUP(LEFT($A609,6),Data!$A:$F,7,FALSE),"")</f>
        <v/>
      </c>
      <c r="G609" s="4" t="str">
        <f>IFERROR(VLOOKUP(LEFT($A609,6),Data!$A:$F,6,FALSE),"")</f>
        <v>ОФТ</v>
      </c>
      <c r="H609" s="4" t="str">
        <f>IFERROR(VLOOKUP(LEFT($A609,6),Data!$A:$F,9,FALSE),"")</f>
        <v/>
      </c>
      <c r="I609" s="21" t="str">
        <f>IFERROR(VLOOKUP(LEFT($A609,6),Data!$A:$F,10,FALSE),"")</f>
        <v/>
      </c>
      <c r="J609" s="6" t="str">
        <f>IFERROR(VLOOKUP(LEFT($A609,6),Data!$A:$F,13,FALSE),"")</f>
        <v/>
      </c>
      <c r="K609" s="21" t="str">
        <f>IFERROR(VLOOKUP(LEFT($A609,6),Data!$A:$F,14,FALSE),"")</f>
        <v/>
      </c>
      <c r="L609" s="6">
        <v>1</v>
      </c>
      <c r="M609" s="4">
        <v>5834691.7199999997</v>
      </c>
      <c r="N609" s="4">
        <v>21916</v>
      </c>
      <c r="O609" s="4">
        <f t="shared" si="9"/>
        <v>266.22977368132871</v>
      </c>
      <c r="P609" s="56">
        <v>30.3</v>
      </c>
      <c r="Q609" s="27">
        <v>0.35372416644461979</v>
      </c>
      <c r="R609" s="28">
        <v>0.40406698242771621</v>
      </c>
      <c r="S609" s="29">
        <v>0.24220885112766399</v>
      </c>
      <c r="T609" s="8">
        <v>4.9670873999999997E-2</v>
      </c>
      <c r="U609" s="9">
        <v>5.5750009999999996E-3</v>
      </c>
      <c r="V609" s="9">
        <v>6.8923450000000002E-3</v>
      </c>
      <c r="W609" s="9">
        <v>5.3442710000000003E-3</v>
      </c>
      <c r="X609" s="9">
        <v>2.2927144999999999E-2</v>
      </c>
      <c r="Y609" s="9">
        <v>2.9124969000000001E-2</v>
      </c>
      <c r="Z609" s="9">
        <v>9.6878789999999999E-3</v>
      </c>
      <c r="AA609" s="9">
        <v>3.1143572000000001E-2</v>
      </c>
      <c r="AB609" s="9">
        <v>3.7936058000000002E-2</v>
      </c>
      <c r="AC609" s="9">
        <v>3.5943197000000003E-2</v>
      </c>
      <c r="AD609" s="9">
        <v>0.120257455</v>
      </c>
      <c r="AE609" s="9">
        <v>9.0800681999999994E-2</v>
      </c>
      <c r="AF609" s="9">
        <v>6.5279458999999998E-2</v>
      </c>
      <c r="AG609" s="9">
        <v>2.4385984999999999E-2</v>
      </c>
      <c r="AH609" s="9">
        <v>2.5546283999999999E-2</v>
      </c>
      <c r="AI609" s="9">
        <v>0.217544719</v>
      </c>
      <c r="AJ609" s="9">
        <v>5.1919770000000004E-3</v>
      </c>
      <c r="AK609" s="9">
        <v>6.6624618999999996E-2</v>
      </c>
      <c r="AL609" s="9">
        <v>7.9806010000000004E-3</v>
      </c>
      <c r="AM609" s="9">
        <v>6.3549202999999999E-2</v>
      </c>
      <c r="AN609" s="9">
        <v>4.6175290000000004E-3</v>
      </c>
      <c r="AO609" s="9">
        <v>1.5115339999999999E-3</v>
      </c>
      <c r="AP609" s="9">
        <v>9.7706340000000003E-3</v>
      </c>
      <c r="AQ609" s="9">
        <v>3.9572155999999997E-2</v>
      </c>
      <c r="AR609" s="10">
        <v>2.3121853000000001E-2</v>
      </c>
    </row>
    <row r="610" spans="1:44" hidden="1" outlineLevel="1" x14ac:dyDescent="0.25">
      <c r="A610" s="52" t="s">
        <v>809</v>
      </c>
      <c r="B610" s="20" t="str">
        <f>IFERROR(VLOOKUP(LEFT($A610,6),Data!$A:$F,2,FALSE),"")</f>
        <v>БЕ Москва</v>
      </c>
      <c r="C610" s="4" t="str">
        <f>IFERROR(VLOOKUP(LEFT($A610,6),Data!$A:$F,4,FALSE),"")</f>
        <v>Аптека.ру</v>
      </c>
      <c r="D610" s="4" t="str">
        <f>IFERROR(VLOOKUP(LEFT($A610,6),Data!$A:$F,5,FALSE),"")</f>
        <v>ТЦ</v>
      </c>
      <c r="E610" s="4" t="str">
        <f>IFERROR(VLOOKUP(LEFT($A610,6),Data!$A:$F,8,FALSE),"")</f>
        <v/>
      </c>
      <c r="F610" s="4" t="str">
        <f>IFERROR(VLOOKUP(LEFT($A610,6),Data!$A:$F,7,FALSE),"")</f>
        <v/>
      </c>
      <c r="G610" s="4" t="str">
        <f>IFERROR(VLOOKUP(LEFT($A610,6),Data!$A:$F,6,FALSE),"")</f>
        <v>ЗФТ</v>
      </c>
      <c r="H610" s="4" t="str">
        <f>IFERROR(VLOOKUP(LEFT($A610,6),Data!$A:$F,9,FALSE),"")</f>
        <v/>
      </c>
      <c r="I610" s="21" t="str">
        <f>IFERROR(VLOOKUP(LEFT($A610,6),Data!$A:$F,10,FALSE),"")</f>
        <v/>
      </c>
      <c r="J610" s="6" t="str">
        <f>IFERROR(VLOOKUP(LEFT($A610,6),Data!$A:$F,13,FALSE),"")</f>
        <v/>
      </c>
      <c r="K610" s="21" t="str">
        <f>IFERROR(VLOOKUP(LEFT($A610,6),Data!$A:$F,14,FALSE),"")</f>
        <v/>
      </c>
      <c r="L610" s="6">
        <v>1</v>
      </c>
      <c r="M610" s="4">
        <v>20505889.350000001</v>
      </c>
      <c r="N610" s="4">
        <v>84937</v>
      </c>
      <c r="O610" s="4">
        <f t="shared" si="9"/>
        <v>241.42469536244514</v>
      </c>
      <c r="P610" s="56">
        <v>20.94</v>
      </c>
      <c r="Q610" s="27">
        <v>0.368535437505358</v>
      </c>
      <c r="R610" s="28">
        <v>0.38255508559367668</v>
      </c>
      <c r="S610" s="29">
        <v>0.24890947690096529</v>
      </c>
      <c r="T610" s="8">
        <v>5.6677587000000001E-2</v>
      </c>
      <c r="U610" s="9">
        <v>8.2188620000000004E-3</v>
      </c>
      <c r="V610" s="9">
        <v>4.6686039999999998E-3</v>
      </c>
      <c r="W610" s="9">
        <v>5.5696879999999997E-3</v>
      </c>
      <c r="X610" s="9">
        <v>2.836116E-2</v>
      </c>
      <c r="Y610" s="9">
        <v>4.2381321999999999E-2</v>
      </c>
      <c r="Z610" s="9">
        <v>1.4321304999999999E-2</v>
      </c>
      <c r="AA610" s="9">
        <v>2.8625317000000001E-2</v>
      </c>
      <c r="AB610" s="9">
        <v>3.1574975999999998E-2</v>
      </c>
      <c r="AC610" s="9">
        <v>4.3590134000000003E-2</v>
      </c>
      <c r="AD610" s="9">
        <v>0.101886137</v>
      </c>
      <c r="AE610" s="9">
        <v>9.0778398999999996E-2</v>
      </c>
      <c r="AF610" s="9">
        <v>5.8598596000000003E-2</v>
      </c>
      <c r="AG610" s="9">
        <v>1.9613813000000001E-2</v>
      </c>
      <c r="AH610" s="9">
        <v>1.3893196999999999E-2</v>
      </c>
      <c r="AI610" s="9">
        <v>0.25148947799999999</v>
      </c>
      <c r="AJ610" s="9">
        <v>4.5752750000000002E-3</v>
      </c>
      <c r="AK610" s="9">
        <v>6.5699387999999997E-2</v>
      </c>
      <c r="AL610" s="9">
        <v>3.200245E-3</v>
      </c>
      <c r="AM610" s="9">
        <v>5.2277766000000003E-2</v>
      </c>
      <c r="AN610" s="9">
        <v>4.2530739999999999E-3</v>
      </c>
      <c r="AO610" s="9">
        <v>8.1709750000000005E-3</v>
      </c>
      <c r="AP610" s="9">
        <v>1.1969092000000001E-2</v>
      </c>
      <c r="AQ610" s="9">
        <v>4.1885406E-2</v>
      </c>
      <c r="AR610" s="10">
        <v>7.7202039999999996E-3</v>
      </c>
    </row>
    <row r="611" spans="1:44" hidden="1" outlineLevel="1" x14ac:dyDescent="0.25">
      <c r="A611" s="52" t="s">
        <v>917</v>
      </c>
      <c r="B611" s="20" t="str">
        <f>IFERROR(VLOOKUP(LEFT($A611,6),Data!$A:$F,2,FALSE),"")</f>
        <v>БЕ Поволжье</v>
      </c>
      <c r="C611" s="4" t="str">
        <f>IFERROR(VLOOKUP(LEFT($A611,6),Data!$A:$F,4,FALSE),"")</f>
        <v>Доктор Столетов</v>
      </c>
      <c r="D611" s="4" t="str">
        <f>IFERROR(VLOOKUP(LEFT($A611,6),Data!$A:$F,5,FALSE),"")</f>
        <v>Продуктовик</v>
      </c>
      <c r="E611" s="4" t="str">
        <f>IFERROR(VLOOKUP(LEFT($A611,6),Data!$A:$F,8,FALSE),"")</f>
        <v/>
      </c>
      <c r="F611" s="4" t="str">
        <f>IFERROR(VLOOKUP(LEFT($A611,6),Data!$A:$F,7,FALSE),"")</f>
        <v/>
      </c>
      <c r="G611" s="4" t="str">
        <f>IFERROR(VLOOKUP(LEFT($A611,6),Data!$A:$F,6,FALSE),"")</f>
        <v>ЗФТ</v>
      </c>
      <c r="H611" s="4" t="str">
        <f>IFERROR(VLOOKUP(LEFT($A611,6),Data!$A:$F,9,FALSE),"")</f>
        <v/>
      </c>
      <c r="I611" s="21" t="str">
        <f>IFERROR(VLOOKUP(LEFT($A611,6),Data!$A:$F,10,FALSE),"")</f>
        <v/>
      </c>
      <c r="J611" s="6" t="str">
        <f>IFERROR(VLOOKUP(LEFT($A611,6),Data!$A:$F,13,FALSE),"")</f>
        <v/>
      </c>
      <c r="K611" s="21" t="str">
        <f>IFERROR(VLOOKUP(LEFT($A611,6),Data!$A:$F,14,FALSE),"")</f>
        <v/>
      </c>
      <c r="L611" s="6">
        <v>1</v>
      </c>
      <c r="M611" s="4">
        <v>6005484.7800000003</v>
      </c>
      <c r="N611" s="4">
        <v>22846</v>
      </c>
      <c r="O611" s="4">
        <f t="shared" si="9"/>
        <v>262.86810732732209</v>
      </c>
      <c r="P611" s="56">
        <v>70.400000000000006</v>
      </c>
      <c r="Q611" s="27">
        <v>0.33785094936589638</v>
      </c>
      <c r="R611" s="28">
        <v>0.41490297862303799</v>
      </c>
      <c r="S611" s="29">
        <v>0.2472460720110656</v>
      </c>
      <c r="T611" s="8">
        <v>5.3958973E-2</v>
      </c>
      <c r="U611" s="9">
        <v>5.1840469999999998E-3</v>
      </c>
      <c r="V611" s="9">
        <v>8.5912539999999996E-3</v>
      </c>
      <c r="W611" s="9">
        <v>3.4990049999999999E-3</v>
      </c>
      <c r="X611" s="9">
        <v>2.0845539999999999E-2</v>
      </c>
      <c r="Y611" s="9">
        <v>2.8933877E-2</v>
      </c>
      <c r="Z611" s="9">
        <v>7.726686E-3</v>
      </c>
      <c r="AA611" s="9">
        <v>2.5892107000000001E-2</v>
      </c>
      <c r="AB611" s="9">
        <v>2.0506735000000002E-2</v>
      </c>
      <c r="AC611" s="9">
        <v>3.9459002E-2</v>
      </c>
      <c r="AD611" s="9">
        <v>0.143078382</v>
      </c>
      <c r="AE611" s="9">
        <v>8.2232911000000006E-2</v>
      </c>
      <c r="AF611" s="9">
        <v>5.9269756999999999E-2</v>
      </c>
      <c r="AG611" s="9">
        <v>2.2997351999999999E-2</v>
      </c>
      <c r="AH611" s="9">
        <v>1.8741652000000001E-2</v>
      </c>
      <c r="AI611" s="9">
        <v>0.28401892899999998</v>
      </c>
      <c r="AJ611" s="9">
        <v>5.0531949999999999E-3</v>
      </c>
      <c r="AK611" s="9">
        <v>7.1368750999999994E-2</v>
      </c>
      <c r="AL611" s="9">
        <v>1.327E-5</v>
      </c>
      <c r="AM611" s="9">
        <v>3.4682543000000003E-2</v>
      </c>
      <c r="AN611" s="9">
        <v>4.4483159999999999E-3</v>
      </c>
      <c r="AO611" s="9">
        <v>3.951782E-3</v>
      </c>
      <c r="AP611" s="9">
        <v>1.1689722E-2</v>
      </c>
      <c r="AQ611" s="9">
        <v>3.9095966000000003E-2</v>
      </c>
      <c r="AR611" s="10">
        <v>4.7602460000000001E-3</v>
      </c>
    </row>
    <row r="612" spans="1:44" hidden="1" outlineLevel="1" x14ac:dyDescent="0.25">
      <c r="A612" s="52" t="s">
        <v>929</v>
      </c>
      <c r="B612" s="20" t="str">
        <f>IFERROR(VLOOKUP(LEFT($A612,6),Data!$A:$F,2,FALSE),"")</f>
        <v>БЕ Северо-Запад</v>
      </c>
      <c r="C612" s="4" t="str">
        <f>IFERROR(VLOOKUP(LEFT($A612,6),Data!$A:$F,4,FALSE),"")</f>
        <v>Доктор Столетов</v>
      </c>
      <c r="D612" s="4" t="str">
        <f>IFERROR(VLOOKUP(LEFT($A612,6),Data!$A:$F,5,FALSE),"")</f>
        <v>ТЦ</v>
      </c>
      <c r="E612" s="4" t="str">
        <f>IFERROR(VLOOKUP(LEFT($A612,6),Data!$A:$F,8,FALSE),"")</f>
        <v/>
      </c>
      <c r="F612" s="4" t="str">
        <f>IFERROR(VLOOKUP(LEFT($A612,6),Data!$A:$F,7,FALSE),"")</f>
        <v/>
      </c>
      <c r="G612" s="4" t="str">
        <f>IFERROR(VLOOKUP(LEFT($A612,6),Data!$A:$F,6,FALSE),"")</f>
        <v>ОФТ</v>
      </c>
      <c r="H612" s="4" t="str">
        <f>IFERROR(VLOOKUP(LEFT($A612,6),Data!$A:$F,9,FALSE),"")</f>
        <v/>
      </c>
      <c r="I612" s="21" t="str">
        <f>IFERROR(VLOOKUP(LEFT($A612,6),Data!$A:$F,10,FALSE),"")</f>
        <v/>
      </c>
      <c r="J612" s="6" t="str">
        <f>IFERROR(VLOOKUP(LEFT($A612,6),Data!$A:$F,13,FALSE),"")</f>
        <v/>
      </c>
      <c r="K612" s="21" t="str">
        <f>IFERROR(VLOOKUP(LEFT($A612,6),Data!$A:$F,14,FALSE),"")</f>
        <v/>
      </c>
      <c r="L612" s="6">
        <v>1</v>
      </c>
      <c r="M612" s="4">
        <v>20240555.25</v>
      </c>
      <c r="N612" s="4">
        <v>66892</v>
      </c>
      <c r="O612" s="4">
        <f t="shared" si="9"/>
        <v>302.5855894576332</v>
      </c>
      <c r="P612" s="56">
        <v>36.299999999999997</v>
      </c>
      <c r="Q612" s="27">
        <v>0.36782399774215241</v>
      </c>
      <c r="R612" s="28">
        <v>0.38733300284068062</v>
      </c>
      <c r="S612" s="29">
        <v>0.24484299941716689</v>
      </c>
      <c r="T612" s="8">
        <v>5.6590848999999999E-2</v>
      </c>
      <c r="U612" s="9">
        <v>6.9117129999999999E-3</v>
      </c>
      <c r="V612" s="9">
        <v>6.6293610000000003E-3</v>
      </c>
      <c r="W612" s="9">
        <v>6.6259079999999998E-3</v>
      </c>
      <c r="X612" s="9">
        <v>2.5212043E-2</v>
      </c>
      <c r="Y612" s="9">
        <v>4.8539370999999998E-2</v>
      </c>
      <c r="Z612" s="9">
        <v>1.0066479E-2</v>
      </c>
      <c r="AA612" s="9">
        <v>3.3438759999999998E-2</v>
      </c>
      <c r="AB612" s="9">
        <v>5.4779981999999998E-2</v>
      </c>
      <c r="AC612" s="9">
        <v>4.1756302000000002E-2</v>
      </c>
      <c r="AD612" s="9">
        <v>0.113061693</v>
      </c>
      <c r="AE612" s="9">
        <v>6.3018529000000004E-2</v>
      </c>
      <c r="AF612" s="9">
        <v>6.8632338000000001E-2</v>
      </c>
      <c r="AG612" s="9">
        <v>2.4368066000000001E-2</v>
      </c>
      <c r="AH612" s="9">
        <v>1.7634024000000002E-2</v>
      </c>
      <c r="AI612" s="9">
        <v>0.22074640000000001</v>
      </c>
      <c r="AJ612" s="9">
        <v>4.0112730000000001E-3</v>
      </c>
      <c r="AK612" s="9">
        <v>7.5766284000000003E-2</v>
      </c>
      <c r="AL612" s="9">
        <v>2.4913079999999998E-3</v>
      </c>
      <c r="AM612" s="9">
        <v>4.9938137E-2</v>
      </c>
      <c r="AN612" s="9">
        <v>6.5107460000000004E-3</v>
      </c>
      <c r="AO612" s="9">
        <v>4.8382130000000001E-3</v>
      </c>
      <c r="AP612" s="9">
        <v>1.3848604E-2</v>
      </c>
      <c r="AQ612" s="9">
        <v>3.6446370999999998E-2</v>
      </c>
      <c r="AR612" s="10">
        <v>8.1372479999999997E-3</v>
      </c>
    </row>
    <row r="613" spans="1:44" hidden="1" outlineLevel="1" x14ac:dyDescent="0.25">
      <c r="A613" s="52" t="s">
        <v>943</v>
      </c>
      <c r="B613" s="20" t="str">
        <f>IFERROR(VLOOKUP(LEFT($A613,6),Data!$A:$F,2,FALSE),"")</f>
        <v>БЕ Северо-Запад</v>
      </c>
      <c r="C613" s="4" t="str">
        <f>IFERROR(VLOOKUP(LEFT($A613,6),Data!$A:$F,4,FALSE),"")</f>
        <v>Супераптека</v>
      </c>
      <c r="D613" s="4" t="str">
        <f>IFERROR(VLOOKUP(LEFT($A613,6),Data!$A:$F,5,FALSE),"")</f>
        <v>ТЦ</v>
      </c>
      <c r="E613" s="4" t="str">
        <f>IFERROR(VLOOKUP(LEFT($A613,6),Data!$A:$F,8,FALSE),"")</f>
        <v/>
      </c>
      <c r="F613" s="4" t="str">
        <f>IFERROR(VLOOKUP(LEFT($A613,6),Data!$A:$F,7,FALSE),"")</f>
        <v/>
      </c>
      <c r="G613" s="4" t="str">
        <f>IFERROR(VLOOKUP(LEFT($A613,6),Data!$A:$F,6,FALSE),"")</f>
        <v>ОФТ</v>
      </c>
      <c r="H613" s="4" t="str">
        <f>IFERROR(VLOOKUP(LEFT($A613,6),Data!$A:$F,9,FALSE),"")</f>
        <v/>
      </c>
      <c r="I613" s="21" t="str">
        <f>IFERROR(VLOOKUP(LEFT($A613,6),Data!$A:$F,10,FALSE),"")</f>
        <v/>
      </c>
      <c r="J613" s="6" t="str">
        <f>IFERROR(VLOOKUP(LEFT($A613,6),Data!$A:$F,13,FALSE),"")</f>
        <v/>
      </c>
      <c r="K613" s="21" t="str">
        <f>IFERROR(VLOOKUP(LEFT($A613,6),Data!$A:$F,14,FALSE),"")</f>
        <v/>
      </c>
      <c r="L613" s="6">
        <v>1</v>
      </c>
      <c r="M613" s="4">
        <v>13298767.68</v>
      </c>
      <c r="N613" s="4">
        <v>45807</v>
      </c>
      <c r="O613" s="4">
        <f t="shared" si="9"/>
        <v>290.32173423275918</v>
      </c>
      <c r="P613" s="56">
        <v>47</v>
      </c>
      <c r="Q613" s="27">
        <v>0.37565876587689823</v>
      </c>
      <c r="R613" s="28">
        <v>0.38533190832719211</v>
      </c>
      <c r="S613" s="29">
        <v>0.2390093257959098</v>
      </c>
      <c r="T613" s="8">
        <v>6.6507780000000002E-2</v>
      </c>
      <c r="U613" s="9">
        <v>9.8648099999999999E-3</v>
      </c>
      <c r="V613" s="9">
        <v>5.3598070000000003E-3</v>
      </c>
      <c r="W613" s="9">
        <v>7.1109049999999998E-3</v>
      </c>
      <c r="X613" s="9">
        <v>2.0723518999999999E-2</v>
      </c>
      <c r="Y613" s="9">
        <v>4.3617518000000001E-2</v>
      </c>
      <c r="Z613" s="9">
        <v>1.4066613E-2</v>
      </c>
      <c r="AA613" s="9">
        <v>3.3329636000000003E-2</v>
      </c>
      <c r="AB613" s="9">
        <v>3.9261122000000002E-2</v>
      </c>
      <c r="AC613" s="9">
        <v>4.8603762000000002E-2</v>
      </c>
      <c r="AD613" s="9">
        <v>0.113653188</v>
      </c>
      <c r="AE613" s="9">
        <v>6.2912434000000003E-2</v>
      </c>
      <c r="AF613" s="9">
        <v>6.1812964999999997E-2</v>
      </c>
      <c r="AG613" s="9">
        <v>2.6128508000000002E-2</v>
      </c>
      <c r="AH613" s="9">
        <v>1.6369700000000001E-2</v>
      </c>
      <c r="AI613" s="9">
        <v>0.20423212199999999</v>
      </c>
      <c r="AJ613" s="9">
        <v>2.474544E-3</v>
      </c>
      <c r="AK613" s="9">
        <v>7.9139617999999995E-2</v>
      </c>
      <c r="AL613" s="9">
        <v>2.1306879999999999E-3</v>
      </c>
      <c r="AM613" s="9">
        <v>6.7245930999999995E-2</v>
      </c>
      <c r="AN613" s="9">
        <v>4.7692209999999997E-3</v>
      </c>
      <c r="AO613" s="9">
        <v>1.3068455E-2</v>
      </c>
      <c r="AP613" s="9">
        <v>9.5141610000000001E-3</v>
      </c>
      <c r="AQ613" s="9">
        <v>3.8848104000000001E-2</v>
      </c>
      <c r="AR613" s="10">
        <v>9.2548879999999993E-3</v>
      </c>
    </row>
    <row r="614" spans="1:44" hidden="1" outlineLevel="1" x14ac:dyDescent="0.25">
      <c r="A614" s="52" t="s">
        <v>1076</v>
      </c>
      <c r="B614" s="20" t="str">
        <f>IFERROR(VLOOKUP(LEFT($A614,6),Data!$A:$F,2,FALSE),"")</f>
        <v>БЕ Северо-Запад</v>
      </c>
      <c r="C614" s="4" t="str">
        <f>IFERROR(VLOOKUP(LEFT($A614,6),Data!$A:$F,4,FALSE),"")</f>
        <v>Первая Помощь</v>
      </c>
      <c r="D614" s="4" t="str">
        <f>IFERROR(VLOOKUP(LEFT($A614,6),Data!$A:$F,5,FALSE),"")</f>
        <v>Стрит</v>
      </c>
      <c r="E614" s="4" t="str">
        <f>IFERROR(VLOOKUP(LEFT($A614,6),Data!$A:$F,8,FALSE),"")</f>
        <v/>
      </c>
      <c r="F614" s="4" t="str">
        <f>IFERROR(VLOOKUP(LEFT($A614,6),Data!$A:$F,7,FALSE),"")</f>
        <v/>
      </c>
      <c r="G614" s="4" t="str">
        <f>IFERROR(VLOOKUP(LEFT($A614,6),Data!$A:$F,6,FALSE),"")</f>
        <v>ЗФТ</v>
      </c>
      <c r="H614" s="4" t="str">
        <f>IFERROR(VLOOKUP(LEFT($A614,6),Data!$A:$F,9,FALSE),"")</f>
        <v/>
      </c>
      <c r="I614" s="21" t="str">
        <f>IFERROR(VLOOKUP(LEFT($A614,6),Data!$A:$F,10,FALSE),"")</f>
        <v/>
      </c>
      <c r="J614" s="6" t="str">
        <f>IFERROR(VLOOKUP(LEFT($A614,6),Data!$A:$F,13,FALSE),"")</f>
        <v/>
      </c>
      <c r="K614" s="21" t="str">
        <f>IFERROR(VLOOKUP(LEFT($A614,6),Data!$A:$F,14,FALSE),"")</f>
        <v/>
      </c>
      <c r="L614" s="6">
        <v>1</v>
      </c>
      <c r="M614" s="4">
        <v>12171969.640000001</v>
      </c>
      <c r="N614" s="4">
        <v>42181</v>
      </c>
      <c r="O614" s="4">
        <f t="shared" si="9"/>
        <v>288.5652222564662</v>
      </c>
      <c r="P614" s="56">
        <v>19.8</v>
      </c>
      <c r="Q614" s="27">
        <v>0.34546669109249267</v>
      </c>
      <c r="R614" s="28">
        <v>0.39994414186796129</v>
      </c>
      <c r="S614" s="29">
        <v>0.25458916703954598</v>
      </c>
      <c r="T614" s="8">
        <v>7.3346390999999997E-2</v>
      </c>
      <c r="U614" s="9">
        <v>7.1997119999999996E-3</v>
      </c>
      <c r="V614" s="9">
        <v>4.9403260000000001E-3</v>
      </c>
      <c r="W614" s="9">
        <v>8.2070500000000005E-3</v>
      </c>
      <c r="X614" s="9">
        <v>2.2239651999999999E-2</v>
      </c>
      <c r="Y614" s="9">
        <v>4.1262682000000002E-2</v>
      </c>
      <c r="Z614" s="9">
        <v>1.4118386E-2</v>
      </c>
      <c r="AA614" s="9">
        <v>2.7778328000000001E-2</v>
      </c>
      <c r="AB614" s="9">
        <v>2.6792489999999999E-2</v>
      </c>
      <c r="AC614" s="9">
        <v>4.5178627999999998E-2</v>
      </c>
      <c r="AD614" s="9">
        <v>0.11812120700000001</v>
      </c>
      <c r="AE614" s="9">
        <v>7.6922193999999999E-2</v>
      </c>
      <c r="AF614" s="9">
        <v>6.7650400999999999E-2</v>
      </c>
      <c r="AG614" s="9">
        <v>2.3652869999999999E-2</v>
      </c>
      <c r="AH614" s="9">
        <v>1.6862813000000001E-2</v>
      </c>
      <c r="AI614" s="9">
        <v>0.23899423</v>
      </c>
      <c r="AJ614" s="9">
        <v>4.657909E-3</v>
      </c>
      <c r="AK614" s="9">
        <v>7.3668247000000006E-2</v>
      </c>
      <c r="AL614" s="9">
        <v>0</v>
      </c>
      <c r="AM614" s="9">
        <v>3.8261455999999999E-2</v>
      </c>
      <c r="AN614" s="9">
        <v>2.8125419999999999E-3</v>
      </c>
      <c r="AO614" s="9">
        <v>1.2263767E-2</v>
      </c>
      <c r="AP614" s="9">
        <v>1.2600425E-2</v>
      </c>
      <c r="AQ614" s="9">
        <v>3.7957321000000002E-2</v>
      </c>
      <c r="AR614" s="10">
        <v>4.5109720000000002E-3</v>
      </c>
    </row>
    <row r="615" spans="1:44" hidden="1" outlineLevel="1" x14ac:dyDescent="0.25">
      <c r="A615" s="52" t="s">
        <v>1198</v>
      </c>
      <c r="B615" s="20" t="str">
        <f>IFERROR(VLOOKUP(LEFT($A615,6),Data!$A:$F,2,FALSE),"")</f>
        <v>БЕ Сибирь</v>
      </c>
      <c r="C615" s="4" t="str">
        <f>IFERROR(VLOOKUP(LEFT($A615,6),Data!$A:$F,4,FALSE),"")</f>
        <v>Доктор Столетов</v>
      </c>
      <c r="D615" s="4" t="str">
        <f>IFERROR(VLOOKUP(LEFT($A615,6),Data!$A:$F,5,FALSE),"")</f>
        <v>ТЦ</v>
      </c>
      <c r="E615" s="4" t="str">
        <f>IFERROR(VLOOKUP(LEFT($A615,6),Data!$A:$F,8,FALSE),"")</f>
        <v/>
      </c>
      <c r="F615" s="4" t="str">
        <f>IFERROR(VLOOKUP(LEFT($A615,6),Data!$A:$F,7,FALSE),"")</f>
        <v/>
      </c>
      <c r="G615" s="4" t="str">
        <f>IFERROR(VLOOKUP(LEFT($A615,6),Data!$A:$F,6,FALSE),"")</f>
        <v>ОФТ</v>
      </c>
      <c r="H615" s="4" t="str">
        <f>IFERROR(VLOOKUP(LEFT($A615,6),Data!$A:$F,9,FALSE),"")</f>
        <v/>
      </c>
      <c r="I615" s="21" t="str">
        <f>IFERROR(VLOOKUP(LEFT($A615,6),Data!$A:$F,10,FALSE),"")</f>
        <v/>
      </c>
      <c r="J615" s="6" t="str">
        <f>IFERROR(VLOOKUP(LEFT($A615,6),Data!$A:$F,13,FALSE),"")</f>
        <v/>
      </c>
      <c r="K615" s="21" t="str">
        <f>IFERROR(VLOOKUP(LEFT($A615,6),Data!$A:$F,14,FALSE),"")</f>
        <v/>
      </c>
      <c r="L615" s="6">
        <v>1</v>
      </c>
      <c r="M615" s="4">
        <v>11098683.23</v>
      </c>
      <c r="N615" s="4">
        <v>38752</v>
      </c>
      <c r="O615" s="4">
        <f t="shared" si="9"/>
        <v>286.40284965937241</v>
      </c>
      <c r="P615" s="56">
        <v>55.4</v>
      </c>
      <c r="Q615" s="27">
        <v>0.37291517355622772</v>
      </c>
      <c r="R615" s="28">
        <v>0.37831628923668198</v>
      </c>
      <c r="S615" s="29">
        <v>0.2487685372070903</v>
      </c>
      <c r="T615" s="8">
        <v>6.3120810999999999E-2</v>
      </c>
      <c r="U615" s="9">
        <v>6.6174529999999997E-3</v>
      </c>
      <c r="V615" s="9">
        <v>7.1254609999999996E-3</v>
      </c>
      <c r="W615" s="9">
        <v>5.2565420000000003E-3</v>
      </c>
      <c r="X615" s="9">
        <v>1.5631511000000001E-2</v>
      </c>
      <c r="Y615" s="9">
        <v>3.7909107999999997E-2</v>
      </c>
      <c r="Z615" s="9">
        <v>1.1197060999999999E-2</v>
      </c>
      <c r="AA615" s="9">
        <v>2.9794900999999999E-2</v>
      </c>
      <c r="AB615" s="9">
        <v>3.4246998000000001E-2</v>
      </c>
      <c r="AC615" s="9">
        <v>3.7835992999999998E-2</v>
      </c>
      <c r="AD615" s="9">
        <v>0.13853625</v>
      </c>
      <c r="AE615" s="9">
        <v>7.1192439999999996E-2</v>
      </c>
      <c r="AF615" s="9">
        <v>5.8381002000000001E-2</v>
      </c>
      <c r="AG615" s="9">
        <v>2.0507025000000002E-2</v>
      </c>
      <c r="AH615" s="9">
        <v>1.8553393000000001E-2</v>
      </c>
      <c r="AI615" s="9">
        <v>0.26108609100000002</v>
      </c>
      <c r="AJ615" s="9">
        <v>4.5471590000000003E-3</v>
      </c>
      <c r="AK615" s="9">
        <v>7.4797747999999997E-2</v>
      </c>
      <c r="AL615" s="9">
        <v>2.73591E-4</v>
      </c>
      <c r="AM615" s="9">
        <v>3.9388273000000001E-2</v>
      </c>
      <c r="AN615" s="9">
        <v>3.3429029999999999E-3</v>
      </c>
      <c r="AO615" s="9">
        <v>9.3795070000000005E-3</v>
      </c>
      <c r="AP615" s="9">
        <v>1.0756134000000001E-2</v>
      </c>
      <c r="AQ615" s="9">
        <v>3.6276620000000002E-2</v>
      </c>
      <c r="AR615" s="10">
        <v>4.2460270000000003E-3</v>
      </c>
    </row>
    <row r="616" spans="1:44" hidden="1" outlineLevel="1" x14ac:dyDescent="0.25">
      <c r="A616" s="52" t="s">
        <v>1294</v>
      </c>
      <c r="B616" s="20" t="str">
        <f>IFERROR(VLOOKUP(LEFT($A616,6),Data!$A:$F,2,FALSE),"")</f>
        <v>БЕ Сибирь</v>
      </c>
      <c r="C616" s="4" t="str">
        <f>IFERROR(VLOOKUP(LEFT($A616,6),Data!$A:$F,4,FALSE),"")</f>
        <v>Доктор Столетов</v>
      </c>
      <c r="D616" s="4" t="str">
        <f>IFERROR(VLOOKUP(LEFT($A616,6),Data!$A:$F,5,FALSE),"")</f>
        <v>Прикассовая зона</v>
      </c>
      <c r="E616" s="4" t="str">
        <f>IFERROR(VLOOKUP(LEFT($A616,6),Data!$A:$F,8,FALSE),"")</f>
        <v/>
      </c>
      <c r="F616" s="4" t="str">
        <f>IFERROR(VLOOKUP(LEFT($A616,6),Data!$A:$F,7,FALSE),"")</f>
        <v/>
      </c>
      <c r="G616" s="4" t="str">
        <f>IFERROR(VLOOKUP(LEFT($A616,6),Data!$A:$F,6,FALSE),"")</f>
        <v>ЗФТ</v>
      </c>
      <c r="H616" s="4" t="str">
        <f>IFERROR(VLOOKUP(LEFT($A616,6),Data!$A:$F,9,FALSE),"")</f>
        <v/>
      </c>
      <c r="I616" s="21" t="str">
        <f>IFERROR(VLOOKUP(LEFT($A616,6),Data!$A:$F,10,FALSE),"")</f>
        <v/>
      </c>
      <c r="J616" s="6" t="str">
        <f>IFERROR(VLOOKUP(LEFT($A616,6),Data!$A:$F,13,FALSE),"")</f>
        <v/>
      </c>
      <c r="K616" s="21" t="str">
        <f>IFERROR(VLOOKUP(LEFT($A616,6),Data!$A:$F,14,FALSE),"")</f>
        <v/>
      </c>
      <c r="L616" s="6">
        <v>1</v>
      </c>
      <c r="M616" s="4">
        <v>12651053.050000001</v>
      </c>
      <c r="N616" s="4">
        <v>47668</v>
      </c>
      <c r="O616" s="4">
        <f t="shared" si="9"/>
        <v>265.39928358647313</v>
      </c>
      <c r="P616" s="56">
        <v>60</v>
      </c>
      <c r="Q616" s="27">
        <v>0.37045017382415563</v>
      </c>
      <c r="R616" s="28">
        <v>0.35355334242150432</v>
      </c>
      <c r="S616" s="29">
        <v>0.27599648375434022</v>
      </c>
      <c r="T616" s="8">
        <v>6.6248799999999997E-2</v>
      </c>
      <c r="U616" s="9">
        <v>1.1300783999999999E-2</v>
      </c>
      <c r="V616" s="9">
        <v>5.853301E-3</v>
      </c>
      <c r="W616" s="9">
        <v>7.6920060000000004E-3</v>
      </c>
      <c r="X616" s="9">
        <v>2.2359139E-2</v>
      </c>
      <c r="Y616" s="9">
        <v>3.8328665999999997E-2</v>
      </c>
      <c r="Z616" s="9">
        <v>8.3977019999999999E-3</v>
      </c>
      <c r="AA616" s="9">
        <v>4.0110814000000002E-2</v>
      </c>
      <c r="AB616" s="9">
        <v>2.7070047999999999E-2</v>
      </c>
      <c r="AC616" s="9">
        <v>3.985408E-2</v>
      </c>
      <c r="AD616" s="9">
        <v>0.112729815</v>
      </c>
      <c r="AE616" s="9">
        <v>5.9965918999999999E-2</v>
      </c>
      <c r="AF616" s="9">
        <v>5.1323975000000001E-2</v>
      </c>
      <c r="AG616" s="9">
        <v>2.3475254000000001E-2</v>
      </c>
      <c r="AH616" s="9">
        <v>1.9274968999999999E-2</v>
      </c>
      <c r="AI616" s="9">
        <v>0.26211966799999997</v>
      </c>
      <c r="AJ616" s="9">
        <v>8.362118E-3</v>
      </c>
      <c r="AK616" s="9">
        <v>7.1873872000000005E-2</v>
      </c>
      <c r="AL616" s="9">
        <v>9.4013199999999999E-4</v>
      </c>
      <c r="AM616" s="9">
        <v>4.5542724999999999E-2</v>
      </c>
      <c r="AN616" s="9">
        <v>4.6487250000000003E-3</v>
      </c>
      <c r="AO616" s="9">
        <v>1.0130103E-2</v>
      </c>
      <c r="AP616" s="9">
        <v>1.8246887999999999E-2</v>
      </c>
      <c r="AQ616" s="9">
        <v>3.9442111000000002E-2</v>
      </c>
      <c r="AR616" s="10">
        <v>4.7083849999999998E-3</v>
      </c>
    </row>
    <row r="617" spans="1:44" hidden="1" outlineLevel="1" x14ac:dyDescent="0.25">
      <c r="A617" s="52" t="s">
        <v>1612</v>
      </c>
      <c r="B617" s="20" t="str">
        <f>IFERROR(VLOOKUP(LEFT($A617,6),Data!$A:$F,2,FALSE),"")</f>
        <v>БЕ Сибирь</v>
      </c>
      <c r="C617" s="4" t="str">
        <f>IFERROR(VLOOKUP(LEFT($A617,6),Data!$A:$F,4,FALSE),"")</f>
        <v>Доктор Столетов</v>
      </c>
      <c r="D617" s="4" t="str">
        <f>IFERROR(VLOOKUP(LEFT($A617,6),Data!$A:$F,5,FALSE),"")</f>
        <v>Другое</v>
      </c>
      <c r="E617" s="4" t="str">
        <f>IFERROR(VLOOKUP(LEFT($A617,6),Data!$A:$F,8,FALSE),"")</f>
        <v/>
      </c>
      <c r="F617" s="4" t="str">
        <f>IFERROR(VLOOKUP(LEFT($A617,6),Data!$A:$F,7,FALSE),"")</f>
        <v/>
      </c>
      <c r="G617" s="4" t="str">
        <f>IFERROR(VLOOKUP(LEFT($A617,6),Data!$A:$F,6,FALSE),"")</f>
        <v>ЗФТ</v>
      </c>
      <c r="H617" s="4" t="str">
        <f>IFERROR(VLOOKUP(LEFT($A617,6),Data!$A:$F,9,FALSE),"")</f>
        <v/>
      </c>
      <c r="I617" s="21" t="str">
        <f>IFERROR(VLOOKUP(LEFT($A617,6),Data!$A:$F,10,FALSE),"")</f>
        <v/>
      </c>
      <c r="J617" s="6" t="str">
        <f>IFERROR(VLOOKUP(LEFT($A617,6),Data!$A:$F,13,FALSE),"")</f>
        <v/>
      </c>
      <c r="K617" s="21" t="str">
        <f>IFERROR(VLOOKUP(LEFT($A617,6),Data!$A:$F,14,FALSE),"")</f>
        <v/>
      </c>
      <c r="L617" s="6">
        <v>1</v>
      </c>
      <c r="M617" s="4">
        <v>11957195.140000001</v>
      </c>
      <c r="N617" s="4">
        <v>50371</v>
      </c>
      <c r="O617" s="4">
        <f t="shared" si="9"/>
        <v>237.38252446844416</v>
      </c>
      <c r="P617" s="56">
        <v>31.8</v>
      </c>
      <c r="Q617" s="27">
        <v>0.36189106289652889</v>
      </c>
      <c r="R617" s="28">
        <v>0.37940418707717571</v>
      </c>
      <c r="S617" s="29">
        <v>0.25870475002629539</v>
      </c>
      <c r="T617" s="8">
        <v>5.2504816000000003E-2</v>
      </c>
      <c r="U617" s="9">
        <v>6.2372909999999998E-3</v>
      </c>
      <c r="V617" s="9">
        <v>3.8538829999999998E-3</v>
      </c>
      <c r="W617" s="9">
        <v>8.4036930000000003E-3</v>
      </c>
      <c r="X617" s="9">
        <v>1.7372201E-2</v>
      </c>
      <c r="Y617" s="9">
        <v>2.636807E-2</v>
      </c>
      <c r="Z617" s="9">
        <v>6.6167459999999997E-3</v>
      </c>
      <c r="AA617" s="9">
        <v>2.1724238E-2</v>
      </c>
      <c r="AB617" s="9">
        <v>3.4965077999999997E-2</v>
      </c>
      <c r="AC617" s="9">
        <v>3.4025645E-2</v>
      </c>
      <c r="AD617" s="9">
        <v>0.103102877</v>
      </c>
      <c r="AE617" s="9">
        <v>8.8541547999999998E-2</v>
      </c>
      <c r="AF617" s="9">
        <v>5.3589039999999998E-2</v>
      </c>
      <c r="AG617" s="9">
        <v>2.2135073000000002E-2</v>
      </c>
      <c r="AH617" s="9">
        <v>1.3645193E-2</v>
      </c>
      <c r="AI617" s="9">
        <v>0.27209208099999999</v>
      </c>
      <c r="AJ617" s="9">
        <v>5.1882200000000003E-3</v>
      </c>
      <c r="AK617" s="9">
        <v>8.2376506000000002E-2</v>
      </c>
      <c r="AL617" s="9">
        <v>2.0761862999999998E-2</v>
      </c>
      <c r="AM617" s="9">
        <v>5.3364980999999999E-2</v>
      </c>
      <c r="AN617" s="9">
        <v>6.7969859999999997E-3</v>
      </c>
      <c r="AO617" s="9">
        <v>3.4171980000000002E-3</v>
      </c>
      <c r="AP617" s="9">
        <v>1.3837288999999999E-2</v>
      </c>
      <c r="AQ617" s="9">
        <v>3.7455629999999997E-2</v>
      </c>
      <c r="AR617" s="10">
        <v>1.1623852E-2</v>
      </c>
    </row>
    <row r="618" spans="1:44" hidden="1" outlineLevel="1" x14ac:dyDescent="0.25">
      <c r="A618" s="52" t="s">
        <v>1846</v>
      </c>
      <c r="B618" s="20" t="str">
        <f>IFERROR(VLOOKUP(LEFT($A618,6),Data!$A:$F,2,FALSE),"")</f>
        <v>БЕ Юг</v>
      </c>
      <c r="C618" s="4" t="str">
        <f>IFERROR(VLOOKUP(LEFT($A618,6),Data!$A:$F,4,FALSE),"")</f>
        <v>Аптека.ру</v>
      </c>
      <c r="D618" s="4" t="str">
        <f>IFERROR(VLOOKUP(LEFT($A618,6),Data!$A:$F,5,FALSE),"")</f>
        <v>Стрит</v>
      </c>
      <c r="E618" s="4" t="str">
        <f>IFERROR(VLOOKUP(LEFT($A618,6),Data!$A:$F,8,FALSE),"")</f>
        <v/>
      </c>
      <c r="F618" s="4" t="str">
        <f>IFERROR(VLOOKUP(LEFT($A618,6),Data!$A:$F,7,FALSE),"")</f>
        <v/>
      </c>
      <c r="G618" s="4" t="str">
        <f>IFERROR(VLOOKUP(LEFT($A618,6),Data!$A:$F,6,FALSE),"")</f>
        <v>ЗФТ</v>
      </c>
      <c r="H618" s="4" t="str">
        <f>IFERROR(VLOOKUP(LEFT($A618,6),Data!$A:$F,9,FALSE),"")</f>
        <v/>
      </c>
      <c r="I618" s="21" t="str">
        <f>IFERROR(VLOOKUP(LEFT($A618,6),Data!$A:$F,10,FALSE),"")</f>
        <v/>
      </c>
      <c r="J618" s="6" t="str">
        <f>IFERROR(VLOOKUP(LEFT($A618,6),Data!$A:$F,13,FALSE),"")</f>
        <v/>
      </c>
      <c r="K618" s="21" t="str">
        <f>IFERROR(VLOOKUP(LEFT($A618,6),Data!$A:$F,14,FALSE),"")</f>
        <v/>
      </c>
      <c r="L618" s="6">
        <v>1</v>
      </c>
      <c r="M618" s="4">
        <v>4706310.1399999997</v>
      </c>
      <c r="N618" s="4">
        <v>19668</v>
      </c>
      <c r="O618" s="4">
        <f t="shared" si="9"/>
        <v>239.28768252999794</v>
      </c>
      <c r="P618" s="56">
        <v>25.8</v>
      </c>
      <c r="Q618" s="27">
        <v>0.36947100338931138</v>
      </c>
      <c r="R618" s="28">
        <v>0.37947566857704101</v>
      </c>
      <c r="S618" s="29">
        <v>0.2510533280336476</v>
      </c>
      <c r="T618" s="8">
        <v>8.0318642999999995E-2</v>
      </c>
      <c r="U618" s="9">
        <v>9.8503329999999993E-3</v>
      </c>
      <c r="V618" s="9">
        <v>5.2758630000000004E-3</v>
      </c>
      <c r="W618" s="9">
        <v>9.1071899999999994E-3</v>
      </c>
      <c r="X618" s="9">
        <v>2.2591236000000001E-2</v>
      </c>
      <c r="Y618" s="9">
        <v>3.5950245999999998E-2</v>
      </c>
      <c r="Z618" s="9">
        <v>1.0484498E-2</v>
      </c>
      <c r="AA618" s="9">
        <v>3.9788852999999999E-2</v>
      </c>
      <c r="AB618" s="9">
        <v>2.0377651E-2</v>
      </c>
      <c r="AC618" s="9">
        <v>3.8961869000000003E-2</v>
      </c>
      <c r="AD618" s="9">
        <v>0.14982206300000001</v>
      </c>
      <c r="AE618" s="9">
        <v>7.6828793000000006E-2</v>
      </c>
      <c r="AF618" s="9">
        <v>6.3127512999999996E-2</v>
      </c>
      <c r="AG618" s="9">
        <v>2.4084066000000001E-2</v>
      </c>
      <c r="AH618" s="9">
        <v>1.6609055000000001E-2</v>
      </c>
      <c r="AI618" s="9">
        <v>0.22384843800000001</v>
      </c>
      <c r="AJ618" s="9">
        <v>4.8560330000000001E-3</v>
      </c>
      <c r="AK618" s="9">
        <v>4.7226702000000002E-2</v>
      </c>
      <c r="AL618" s="9">
        <v>2.6214459999999999E-3</v>
      </c>
      <c r="AM618" s="9">
        <v>5.3446748000000002E-2</v>
      </c>
      <c r="AN618" s="9">
        <v>7.0361970000000001E-3</v>
      </c>
      <c r="AO618" s="9">
        <v>4.1192920000000001E-3</v>
      </c>
      <c r="AP618" s="9">
        <v>1.0680614E-2</v>
      </c>
      <c r="AQ618" s="9">
        <v>3.8616653000000001E-2</v>
      </c>
      <c r="AR618" s="10">
        <v>4.3700040000000002E-3</v>
      </c>
    </row>
    <row r="619" spans="1:44" collapsed="1" x14ac:dyDescent="0.25">
      <c r="A619" s="60" t="s">
        <v>1967</v>
      </c>
      <c r="B619" s="61" t="str">
        <f>IFERROR(VLOOKUP(LEFT($A619,6),Data!$A:$F,2,FALSE),"")</f>
        <v/>
      </c>
      <c r="C619" s="62" t="str">
        <f>IFERROR(VLOOKUP(LEFT($A619,6),Data!$A:$F,4,FALSE),"")</f>
        <v/>
      </c>
      <c r="D619" s="62" t="str">
        <f>IFERROR(VLOOKUP(LEFT($A619,6),Data!$A:$F,5,FALSE),"")</f>
        <v/>
      </c>
      <c r="E619" s="62" t="str">
        <f>IFERROR(VLOOKUP(LEFT($A619,6),Data!$A:$F,8,FALSE),"")</f>
        <v/>
      </c>
      <c r="F619" s="62" t="str">
        <f>IFERROR(VLOOKUP(LEFT($A619,6),Data!$A:$F,7,FALSE),"")</f>
        <v/>
      </c>
      <c r="G619" s="62" t="str">
        <f>IFERROR(VLOOKUP(LEFT($A619,6),Data!$A:$F,6,FALSE),"")</f>
        <v/>
      </c>
      <c r="H619" s="62" t="str">
        <f>IFERROR(VLOOKUP(LEFT($A619,6),Data!$A:$F,9,FALSE),"")</f>
        <v/>
      </c>
      <c r="I619" s="63" t="str">
        <f>IFERROR(VLOOKUP(LEFT($A619,6),Data!$A:$F,10,FALSE),"")</f>
        <v/>
      </c>
      <c r="J619" s="64" t="str">
        <f>IFERROR(VLOOKUP(LEFT($A619,6),Data!$A:$F,13,FALSE),"")</f>
        <v/>
      </c>
      <c r="K619" s="63" t="str">
        <f>IFERROR(VLOOKUP(LEFT($A619,6),Data!$A:$F,14,FALSE),"")</f>
        <v/>
      </c>
      <c r="L619" s="64">
        <v>254</v>
      </c>
      <c r="M619" s="62">
        <v>16113443.696535416</v>
      </c>
      <c r="N619" s="62">
        <v>52968.602362204721</v>
      </c>
      <c r="O619" s="62">
        <f t="shared" si="9"/>
        <v>304.20745456619829</v>
      </c>
      <c r="P619" s="65">
        <v>38.333149606299195</v>
      </c>
      <c r="Q619" s="66">
        <v>0.40063565849360611</v>
      </c>
      <c r="R619" s="67">
        <v>0.36907186948454584</v>
      </c>
      <c r="S619" s="68">
        <v>0.23029247202184788</v>
      </c>
      <c r="T619" s="69">
        <v>9.668253058661419E-2</v>
      </c>
      <c r="U619" s="70">
        <v>1.2752521866141732E-2</v>
      </c>
      <c r="V619" s="70">
        <v>8.7860387677165357E-3</v>
      </c>
      <c r="W619" s="70">
        <v>8.1542399803149635E-3</v>
      </c>
      <c r="X619" s="70">
        <v>3.1487077763779521E-2</v>
      </c>
      <c r="Y619" s="70">
        <v>4.7690655342519692E-2</v>
      </c>
      <c r="Z619" s="70">
        <v>1.3776417031496057E-2</v>
      </c>
      <c r="AA619" s="70">
        <v>3.4927661838582667E-2</v>
      </c>
      <c r="AB619" s="70">
        <v>3.2630483775590566E-2</v>
      </c>
      <c r="AC619" s="70">
        <v>5.7384052862204708E-2</v>
      </c>
      <c r="AD619" s="70">
        <v>0.11639399518503939</v>
      </c>
      <c r="AE619" s="70">
        <v>5.9076062244094521E-2</v>
      </c>
      <c r="AF619" s="70">
        <v>5.05603669055118E-2</v>
      </c>
      <c r="AG619" s="70">
        <v>2.3637381787401594E-2</v>
      </c>
      <c r="AH619" s="70">
        <v>1.6120827755905516E-2</v>
      </c>
      <c r="AI619" s="70">
        <v>0.20556558153543297</v>
      </c>
      <c r="AJ619" s="70">
        <v>3.4775416102362225E-3</v>
      </c>
      <c r="AK619" s="70">
        <v>6.6701303401574777E-2</v>
      </c>
      <c r="AL619" s="70">
        <v>5.147818708425198E-3</v>
      </c>
      <c r="AM619" s="70">
        <v>3.7074481090551184E-2</v>
      </c>
      <c r="AN619" s="70">
        <v>5.0888817204724369E-3</v>
      </c>
      <c r="AO619" s="70">
        <v>1.1949296555118113E-2</v>
      </c>
      <c r="AP619" s="70">
        <v>1.4947989047244094E-2</v>
      </c>
      <c r="AQ619" s="70">
        <v>3.5009279291338596E-2</v>
      </c>
      <c r="AR619" s="71">
        <v>4.9775134055118093E-3</v>
      </c>
    </row>
    <row r="620" spans="1:44" x14ac:dyDescent="0.25">
      <c r="A620" s="51" t="s">
        <v>1959</v>
      </c>
      <c r="B620" s="45" t="str">
        <f>IFERROR(VLOOKUP(LEFT($A620,6),Data!$A:$F,2,FALSE),"")</f>
        <v/>
      </c>
      <c r="C620" s="46" t="str">
        <f>IFERROR(VLOOKUP(LEFT($A620,6),Data!$A:$F,4,FALSE),"")</f>
        <v/>
      </c>
      <c r="D620" s="46" t="str">
        <f>IFERROR(VLOOKUP(LEFT($A620,6),Data!$A:$F,5,FALSE),"")</f>
        <v/>
      </c>
      <c r="E620" s="46" t="str">
        <f>IFERROR(VLOOKUP(LEFT($A620,6),Data!$A:$F,8,FALSE),"")</f>
        <v/>
      </c>
      <c r="F620" s="46" t="str">
        <f>IFERROR(VLOOKUP(LEFT($A620,6),Data!$A:$F,7,FALSE),"")</f>
        <v/>
      </c>
      <c r="G620" s="46" t="str">
        <f>IFERROR(VLOOKUP(LEFT($A620,6),Data!$A:$F,6,FALSE),"")</f>
        <v/>
      </c>
      <c r="H620" s="46" t="str">
        <f>IFERROR(VLOOKUP(LEFT($A620,6),Data!$A:$F,9,FALSE),"")</f>
        <v/>
      </c>
      <c r="I620" s="47" t="str">
        <f>IFERROR(VLOOKUP(LEFT($A620,6),Data!$A:$F,10,FALSE),"")</f>
        <v/>
      </c>
      <c r="J620" s="17" t="str">
        <f>IFERROR(VLOOKUP(LEFT($A620,6),Data!$A:$F,13,FALSE),"")</f>
        <v/>
      </c>
      <c r="K620" s="47" t="str">
        <f>IFERROR(VLOOKUP(LEFT($A620,6),Data!$A:$F,14,FALSE),"")</f>
        <v/>
      </c>
      <c r="L620" s="17">
        <v>26</v>
      </c>
      <c r="M620" s="46">
        <v>39661016.581538454</v>
      </c>
      <c r="N620" s="46">
        <v>103359.34615384616</v>
      </c>
      <c r="O620" s="46">
        <f t="shared" si="9"/>
        <v>383.71969306485988</v>
      </c>
      <c r="P620" s="55">
        <v>55.301923076923053</v>
      </c>
      <c r="Q620" s="24">
        <v>0.4791792667999995</v>
      </c>
      <c r="R620" s="25">
        <v>0.34513208141284668</v>
      </c>
      <c r="S620" s="26">
        <v>0.17568865178715382</v>
      </c>
      <c r="T620" s="33">
        <v>9.6359019769230767E-2</v>
      </c>
      <c r="U620" s="34">
        <v>1.4943774346153845E-2</v>
      </c>
      <c r="V620" s="34">
        <v>1.1666443692307692E-2</v>
      </c>
      <c r="W620" s="34">
        <v>8.3090871923076938E-3</v>
      </c>
      <c r="X620" s="34">
        <v>2.5283576115384617E-2</v>
      </c>
      <c r="Y620" s="34">
        <v>4.570668457692309E-2</v>
      </c>
      <c r="Z620" s="34">
        <v>1.418743292307692E-2</v>
      </c>
      <c r="AA620" s="34">
        <v>3.6888912499999996E-2</v>
      </c>
      <c r="AB620" s="34">
        <v>3.5097547115384611E-2</v>
      </c>
      <c r="AC620" s="34">
        <v>6.223178965384614E-2</v>
      </c>
      <c r="AD620" s="34">
        <v>0.11798719796153846</v>
      </c>
      <c r="AE620" s="34">
        <v>4.6361217000000003E-2</v>
      </c>
      <c r="AF620" s="34">
        <v>5.2626636538461551E-2</v>
      </c>
      <c r="AG620" s="34">
        <v>2.463129549999999E-2</v>
      </c>
      <c r="AH620" s="34">
        <v>1.6138804038461539E-2</v>
      </c>
      <c r="AI620" s="34">
        <v>0.17946941799999999</v>
      </c>
      <c r="AJ620" s="34">
        <v>3.9657176923076918E-3</v>
      </c>
      <c r="AK620" s="34">
        <v>7.6026069807692304E-2</v>
      </c>
      <c r="AL620" s="34">
        <v>1.517682523076923E-2</v>
      </c>
      <c r="AM620" s="34">
        <v>4.5151757692307691E-2</v>
      </c>
      <c r="AN620" s="34">
        <v>5.4337060769230764E-3</v>
      </c>
      <c r="AO620" s="34">
        <v>1.400573680769231E-2</v>
      </c>
      <c r="AP620" s="34">
        <v>1.5735625115384615E-2</v>
      </c>
      <c r="AQ620" s="34">
        <v>3.0431999730769231E-2</v>
      </c>
      <c r="AR620" s="35">
        <v>6.1837253461538471E-3</v>
      </c>
    </row>
    <row r="621" spans="1:44" hidden="1" outlineLevel="1" x14ac:dyDescent="0.25">
      <c r="A621" s="52" t="s">
        <v>139</v>
      </c>
      <c r="B621" s="20" t="str">
        <f>IFERROR(VLOOKUP(LEFT($A621,6),Data!$A:$F,2,FALSE),"")</f>
        <v>БЕ Поволжье</v>
      </c>
      <c r="C621" s="4" t="str">
        <f>IFERROR(VLOOKUP(LEFT($A621,6),Data!$A:$F,4,FALSE),"")</f>
        <v>Озерки</v>
      </c>
      <c r="D621" s="4" t="str">
        <f>IFERROR(VLOOKUP(LEFT($A621,6),Data!$A:$F,5,FALSE),"")</f>
        <v>Стрит</v>
      </c>
      <c r="E621" s="4" t="str">
        <f>IFERROR(VLOOKUP(LEFT($A621,6),Data!$A:$F,8,FALSE),"")</f>
        <v/>
      </c>
      <c r="F621" s="4" t="str">
        <f>IFERROR(VLOOKUP(LEFT($A621,6),Data!$A:$F,7,FALSE),"")</f>
        <v/>
      </c>
      <c r="G621" s="4" t="str">
        <f>IFERROR(VLOOKUP(LEFT($A621,6),Data!$A:$F,6,FALSE),"")</f>
        <v>ЗФТ</v>
      </c>
      <c r="H621" s="4" t="str">
        <f>IFERROR(VLOOKUP(LEFT($A621,6),Data!$A:$F,9,FALSE),"")</f>
        <v/>
      </c>
      <c r="I621" s="21" t="str">
        <f>IFERROR(VLOOKUP(LEFT($A621,6),Data!$A:$F,10,FALSE),"")</f>
        <v/>
      </c>
      <c r="J621" s="6" t="str">
        <f>IFERROR(VLOOKUP(LEFT($A621,6),Data!$A:$F,13,FALSE),"")</f>
        <v/>
      </c>
      <c r="K621" s="21" t="str">
        <f>IFERROR(VLOOKUP(LEFT($A621,6),Data!$A:$F,14,FALSE),"")</f>
        <v/>
      </c>
      <c r="L621" s="6">
        <v>1</v>
      </c>
      <c r="M621" s="4">
        <v>36701590.590000004</v>
      </c>
      <c r="N621" s="4">
        <v>120819</v>
      </c>
      <c r="O621" s="4">
        <f t="shared" si="9"/>
        <v>303.77333523700747</v>
      </c>
      <c r="P621" s="56">
        <v>61.6</v>
      </c>
      <c r="Q621" s="27">
        <v>0.3888078035589605</v>
      </c>
      <c r="R621" s="28">
        <v>0.36846169456418121</v>
      </c>
      <c r="S621" s="29">
        <v>0.2427305018768583</v>
      </c>
      <c r="T621" s="8">
        <v>0.10465490199999999</v>
      </c>
      <c r="U621" s="9">
        <v>1.1466163999999999E-2</v>
      </c>
      <c r="V621" s="9">
        <v>1.2437704000000001E-2</v>
      </c>
      <c r="W621" s="9">
        <v>7.3331400000000001E-3</v>
      </c>
      <c r="X621" s="9">
        <v>3.8916631E-2</v>
      </c>
      <c r="Y621" s="9">
        <v>5.6101453000000003E-2</v>
      </c>
      <c r="Z621" s="9">
        <v>1.4078177000000001E-2</v>
      </c>
      <c r="AA621" s="9">
        <v>4.1554071999999997E-2</v>
      </c>
      <c r="AB621" s="9">
        <v>2.852741E-2</v>
      </c>
      <c r="AC621" s="9">
        <v>7.1612571E-2</v>
      </c>
      <c r="AD621" s="9">
        <v>0.11710245499999999</v>
      </c>
      <c r="AE621" s="9">
        <v>6.1326177000000003E-2</v>
      </c>
      <c r="AF621" s="9">
        <v>4.4841789999999999E-2</v>
      </c>
      <c r="AG621" s="9">
        <v>2.1469301E-2</v>
      </c>
      <c r="AH621" s="9">
        <v>1.4388823E-2</v>
      </c>
      <c r="AI621" s="9">
        <v>0.178254934</v>
      </c>
      <c r="AJ621" s="9">
        <v>2.8516079999999998E-3</v>
      </c>
      <c r="AK621" s="9">
        <v>6.6443417000000005E-2</v>
      </c>
      <c r="AL621" s="9">
        <v>4.4652899999999998E-4</v>
      </c>
      <c r="AM621" s="9">
        <v>3.2869875999999999E-2</v>
      </c>
      <c r="AN621" s="9">
        <v>8.5059920000000004E-3</v>
      </c>
      <c r="AO621" s="9">
        <v>1.180054E-2</v>
      </c>
      <c r="AP621" s="9">
        <v>1.9327569999999999E-2</v>
      </c>
      <c r="AQ621" s="9">
        <v>3.0033068999999999E-2</v>
      </c>
      <c r="AR621" s="10">
        <v>3.655695E-3</v>
      </c>
    </row>
    <row r="622" spans="1:44" hidden="1" outlineLevel="1" x14ac:dyDescent="0.25">
      <c r="A622" s="52" t="s">
        <v>286</v>
      </c>
      <c r="B622" s="20" t="str">
        <f>IFERROR(VLOOKUP(LEFT($A622,6),Data!$A:$F,2,FALSE),"")</f>
        <v>БЕ Поволжье</v>
      </c>
      <c r="C622" s="4" t="str">
        <f>IFERROR(VLOOKUP(LEFT($A622,6),Data!$A:$F,4,FALSE),"")</f>
        <v>Озерки</v>
      </c>
      <c r="D622" s="4" t="str">
        <f>IFERROR(VLOOKUP(LEFT($A622,6),Data!$A:$F,5,FALSE),"")</f>
        <v>Стрит</v>
      </c>
      <c r="E622" s="4" t="str">
        <f>IFERROR(VLOOKUP(LEFT($A622,6),Data!$A:$F,8,FALSE),"")</f>
        <v/>
      </c>
      <c r="F622" s="4" t="str">
        <f>IFERROR(VLOOKUP(LEFT($A622,6),Data!$A:$F,7,FALSE),"")</f>
        <v/>
      </c>
      <c r="G622" s="4" t="str">
        <f>IFERROR(VLOOKUP(LEFT($A622,6),Data!$A:$F,6,FALSE),"")</f>
        <v>ЗФТ</v>
      </c>
      <c r="H622" s="4" t="str">
        <f>IFERROR(VLOOKUP(LEFT($A622,6),Data!$A:$F,9,FALSE),"")</f>
        <v/>
      </c>
      <c r="I622" s="21" t="str">
        <f>IFERROR(VLOOKUP(LEFT($A622,6),Data!$A:$F,10,FALSE),"")</f>
        <v/>
      </c>
      <c r="J622" s="6" t="str">
        <f>IFERROR(VLOOKUP(LEFT($A622,6),Data!$A:$F,13,FALSE),"")</f>
        <v/>
      </c>
      <c r="K622" s="21" t="str">
        <f>IFERROR(VLOOKUP(LEFT($A622,6),Data!$A:$F,14,FALSE),"")</f>
        <v/>
      </c>
      <c r="L622" s="6">
        <v>1</v>
      </c>
      <c r="M622" s="4">
        <v>30083757.129999999</v>
      </c>
      <c r="N622" s="4">
        <v>91852</v>
      </c>
      <c r="O622" s="4">
        <f t="shared" si="9"/>
        <v>327.52424694073073</v>
      </c>
      <c r="P622" s="56">
        <v>60</v>
      </c>
      <c r="Q622" s="27">
        <v>0.42778116937657112</v>
      </c>
      <c r="R622" s="28">
        <v>0.37598012644176271</v>
      </c>
      <c r="S622" s="29">
        <v>0.1962387041816662</v>
      </c>
      <c r="T622" s="8">
        <v>0.12035254099999999</v>
      </c>
      <c r="U622" s="9">
        <v>1.7593587000000001E-2</v>
      </c>
      <c r="V622" s="9">
        <v>1.0962832E-2</v>
      </c>
      <c r="W622" s="9">
        <v>1.1106309999999999E-2</v>
      </c>
      <c r="X622" s="9">
        <v>2.8936185999999999E-2</v>
      </c>
      <c r="Y622" s="9">
        <v>4.2934117000000001E-2</v>
      </c>
      <c r="Z622" s="9">
        <v>1.4364254E-2</v>
      </c>
      <c r="AA622" s="9">
        <v>5.2734536999999998E-2</v>
      </c>
      <c r="AB622" s="9">
        <v>3.7538534999999998E-2</v>
      </c>
      <c r="AC622" s="9">
        <v>5.5604119E-2</v>
      </c>
      <c r="AD622" s="9">
        <v>0.121830649</v>
      </c>
      <c r="AE622" s="9">
        <v>6.2049753999999999E-2</v>
      </c>
      <c r="AF622" s="9">
        <v>4.3970378999999997E-2</v>
      </c>
      <c r="AG622" s="9">
        <v>2.2871259000000001E-2</v>
      </c>
      <c r="AH622" s="9">
        <v>1.4860816000000001E-2</v>
      </c>
      <c r="AI622" s="9">
        <v>0.170005407</v>
      </c>
      <c r="AJ622" s="9">
        <v>2.3625370000000001E-3</v>
      </c>
      <c r="AK622" s="9">
        <v>6.1659323000000002E-2</v>
      </c>
      <c r="AL622" s="9">
        <v>1.9396159999999999E-3</v>
      </c>
      <c r="AM622" s="9">
        <v>3.6360226000000002E-2</v>
      </c>
      <c r="AN622" s="9">
        <v>6.0253269999999996E-3</v>
      </c>
      <c r="AO622" s="9">
        <v>9.9469450000000004E-3</v>
      </c>
      <c r="AP622" s="9">
        <v>1.5998110999999999E-2</v>
      </c>
      <c r="AQ622" s="9">
        <v>3.1289035999999999E-2</v>
      </c>
      <c r="AR622" s="10">
        <v>6.7035999999999997E-3</v>
      </c>
    </row>
    <row r="623" spans="1:44" hidden="1" outlineLevel="1" x14ac:dyDescent="0.25">
      <c r="A623" s="52" t="s">
        <v>290</v>
      </c>
      <c r="B623" s="20" t="str">
        <f>IFERROR(VLOOKUP(LEFT($A623,6),Data!$A:$F,2,FALSE),"")</f>
        <v>БЕ Центр</v>
      </c>
      <c r="C623" s="4" t="str">
        <f>IFERROR(VLOOKUP(LEFT($A623,6),Data!$A:$F,4,FALSE),"")</f>
        <v>Озерки</v>
      </c>
      <c r="D623" s="4" t="str">
        <f>IFERROR(VLOOKUP(LEFT($A623,6),Data!$A:$F,5,FALSE),"")</f>
        <v>Стрит</v>
      </c>
      <c r="E623" s="4" t="str">
        <f>IFERROR(VLOOKUP(LEFT($A623,6),Data!$A:$F,8,FALSE),"")</f>
        <v/>
      </c>
      <c r="F623" s="4" t="str">
        <f>IFERROR(VLOOKUP(LEFT($A623,6),Data!$A:$F,7,FALSE),"")</f>
        <v/>
      </c>
      <c r="G623" s="4" t="str">
        <f>IFERROR(VLOOKUP(LEFT($A623,6),Data!$A:$F,6,FALSE),"")</f>
        <v>ЗФТ</v>
      </c>
      <c r="H623" s="4" t="str">
        <f>IFERROR(VLOOKUP(LEFT($A623,6),Data!$A:$F,9,FALSE),"")</f>
        <v/>
      </c>
      <c r="I623" s="21" t="str">
        <f>IFERROR(VLOOKUP(LEFT($A623,6),Data!$A:$F,10,FALSE),"")</f>
        <v/>
      </c>
      <c r="J623" s="6" t="str">
        <f>IFERROR(VLOOKUP(LEFT($A623,6),Data!$A:$F,13,FALSE),"")</f>
        <v/>
      </c>
      <c r="K623" s="21" t="str">
        <f>IFERROR(VLOOKUP(LEFT($A623,6),Data!$A:$F,14,FALSE),"")</f>
        <v/>
      </c>
      <c r="L623" s="6">
        <v>1</v>
      </c>
      <c r="M623" s="4">
        <v>44754074.170000002</v>
      </c>
      <c r="N623" s="4">
        <v>125739</v>
      </c>
      <c r="O623" s="4">
        <f t="shared" si="9"/>
        <v>355.92834498445194</v>
      </c>
      <c r="P623" s="56">
        <v>63.4</v>
      </c>
      <c r="Q623" s="27">
        <v>0.46851824785239571</v>
      </c>
      <c r="R623" s="28">
        <v>0.35964138859615891</v>
      </c>
      <c r="S623" s="29">
        <v>0.17184036355144541</v>
      </c>
      <c r="T623" s="8">
        <v>9.9442023000000004E-2</v>
      </c>
      <c r="U623" s="9">
        <v>1.4455681E-2</v>
      </c>
      <c r="V623" s="9">
        <v>1.0302446999999999E-2</v>
      </c>
      <c r="W623" s="9">
        <v>7.5478139999999999E-3</v>
      </c>
      <c r="X623" s="9">
        <v>2.8042482000000001E-2</v>
      </c>
      <c r="Y623" s="9">
        <v>3.7738523000000003E-2</v>
      </c>
      <c r="Z623" s="9">
        <v>1.6631147999999998E-2</v>
      </c>
      <c r="AA623" s="9">
        <v>4.4371316000000001E-2</v>
      </c>
      <c r="AB623" s="9">
        <v>5.3228018000000002E-2</v>
      </c>
      <c r="AC623" s="9">
        <v>4.7760841999999998E-2</v>
      </c>
      <c r="AD623" s="9">
        <v>0.101148405</v>
      </c>
      <c r="AE623" s="9">
        <v>4.1644309999999997E-2</v>
      </c>
      <c r="AF623" s="9">
        <v>5.1951652000000001E-2</v>
      </c>
      <c r="AG623" s="9">
        <v>2.6352978999999999E-2</v>
      </c>
      <c r="AH623" s="9">
        <v>1.4505723E-2</v>
      </c>
      <c r="AI623" s="9">
        <v>0.167328632</v>
      </c>
      <c r="AJ623" s="9">
        <v>3.071121E-3</v>
      </c>
      <c r="AK623" s="9">
        <v>8.3396225000000004E-2</v>
      </c>
      <c r="AL623" s="9">
        <v>4.5859509E-2</v>
      </c>
      <c r="AM623" s="9">
        <v>4.2296616000000002E-2</v>
      </c>
      <c r="AN623" s="9">
        <v>7.625616E-3</v>
      </c>
      <c r="AO623" s="9">
        <v>6.6183860000000004E-3</v>
      </c>
      <c r="AP623" s="9">
        <v>1.5482246999999999E-2</v>
      </c>
      <c r="AQ623" s="9">
        <v>2.9627751000000001E-2</v>
      </c>
      <c r="AR623" s="10">
        <v>3.570536E-3</v>
      </c>
    </row>
    <row r="624" spans="1:44" hidden="1" outlineLevel="1" x14ac:dyDescent="0.25">
      <c r="A624" s="52" t="s">
        <v>304</v>
      </c>
      <c r="B624" s="20" t="str">
        <f>IFERROR(VLOOKUP(LEFT($A624,6),Data!$A:$F,2,FALSE),"")</f>
        <v>БЕ Центр</v>
      </c>
      <c r="C624" s="4" t="str">
        <f>IFERROR(VLOOKUP(LEFT($A624,6),Data!$A:$F,4,FALSE),"")</f>
        <v>Аптека.ру</v>
      </c>
      <c r="D624" s="4" t="str">
        <f>IFERROR(VLOOKUP(LEFT($A624,6),Data!$A:$F,5,FALSE),"")</f>
        <v>Стрит</v>
      </c>
      <c r="E624" s="4" t="str">
        <f>IFERROR(VLOOKUP(LEFT($A624,6),Data!$A:$F,8,FALSE),"")</f>
        <v/>
      </c>
      <c r="F624" s="4" t="str">
        <f>IFERROR(VLOOKUP(LEFT($A624,6),Data!$A:$F,7,FALSE),"")</f>
        <v/>
      </c>
      <c r="G624" s="4" t="str">
        <f>IFERROR(VLOOKUP(LEFT($A624,6),Data!$A:$F,6,FALSE),"")</f>
        <v>ОФТ</v>
      </c>
      <c r="H624" s="4" t="str">
        <f>IFERROR(VLOOKUP(LEFT($A624,6),Data!$A:$F,9,FALSE),"")</f>
        <v/>
      </c>
      <c r="I624" s="21" t="str">
        <f>IFERROR(VLOOKUP(LEFT($A624,6),Data!$A:$F,10,FALSE),"")</f>
        <v/>
      </c>
      <c r="J624" s="6" t="str">
        <f>IFERROR(VLOOKUP(LEFT($A624,6),Data!$A:$F,13,FALSE),"")</f>
        <v/>
      </c>
      <c r="K624" s="21" t="str">
        <f>IFERROR(VLOOKUP(LEFT($A624,6),Data!$A:$F,14,FALSE),"")</f>
        <v/>
      </c>
      <c r="L624" s="6">
        <v>1</v>
      </c>
      <c r="M624" s="4">
        <v>29486134.350000001</v>
      </c>
      <c r="N624" s="4">
        <v>95575</v>
      </c>
      <c r="O624" s="4">
        <f t="shared" si="9"/>
        <v>308.51304577556891</v>
      </c>
      <c r="P624" s="56">
        <v>98</v>
      </c>
      <c r="Q624" s="27">
        <v>0.45394688284446988</v>
      </c>
      <c r="R624" s="28">
        <v>0.36443281892113127</v>
      </c>
      <c r="S624" s="29">
        <v>0.1816202982343989</v>
      </c>
      <c r="T624" s="8">
        <v>0.114458043</v>
      </c>
      <c r="U624" s="9">
        <v>1.4930173999999999E-2</v>
      </c>
      <c r="V624" s="9">
        <v>8.8152979999999992E-3</v>
      </c>
      <c r="W624" s="9">
        <v>7.9794970000000003E-3</v>
      </c>
      <c r="X624" s="9">
        <v>2.8973991000000001E-2</v>
      </c>
      <c r="Y624" s="9">
        <v>4.5577299000000002E-2</v>
      </c>
      <c r="Z624" s="9">
        <v>1.5999118E-2</v>
      </c>
      <c r="AA624" s="9">
        <v>3.8408698999999998E-2</v>
      </c>
      <c r="AB624" s="9">
        <v>4.8253989999999997E-2</v>
      </c>
      <c r="AC624" s="9">
        <v>4.3442886E-2</v>
      </c>
      <c r="AD624" s="9">
        <v>0.107834678</v>
      </c>
      <c r="AE624" s="9">
        <v>4.0968868999999998E-2</v>
      </c>
      <c r="AF624" s="9">
        <v>4.7805785000000003E-2</v>
      </c>
      <c r="AG624" s="9">
        <v>2.1772485000000001E-2</v>
      </c>
      <c r="AH624" s="9">
        <v>1.4191871E-2</v>
      </c>
      <c r="AI624" s="9">
        <v>0.198955096</v>
      </c>
      <c r="AJ624" s="9">
        <v>4.2093360000000002E-3</v>
      </c>
      <c r="AK624" s="9">
        <v>7.9939995999999999E-2</v>
      </c>
      <c r="AL624" s="9">
        <v>5.7467150000000003E-3</v>
      </c>
      <c r="AM624" s="9">
        <v>3.8875355E-2</v>
      </c>
      <c r="AN624" s="9">
        <v>6.8273819999999999E-3</v>
      </c>
      <c r="AO624" s="9">
        <v>1.1621100000000001E-2</v>
      </c>
      <c r="AP624" s="9">
        <v>1.9301087000000001E-2</v>
      </c>
      <c r="AQ624" s="9">
        <v>2.8832017000000001E-2</v>
      </c>
      <c r="AR624" s="10">
        <v>6.2792359999999997E-3</v>
      </c>
    </row>
    <row r="625" spans="1:44" hidden="1" outlineLevel="1" x14ac:dyDescent="0.25">
      <c r="A625" s="52" t="s">
        <v>567</v>
      </c>
      <c r="B625" s="20" t="str">
        <f>IFERROR(VLOOKUP(LEFT($A625,6),Data!$A:$F,2,FALSE),"")</f>
        <v>БЕ Озерки СЗ</v>
      </c>
      <c r="C625" s="4" t="str">
        <f>IFERROR(VLOOKUP(LEFT($A625,6),Data!$A:$F,4,FALSE),"")</f>
        <v>Озерки</v>
      </c>
      <c r="D625" s="4" t="str">
        <f>IFERROR(VLOOKUP(LEFT($A625,6),Data!$A:$F,5,FALSE),"")</f>
        <v>Стрит</v>
      </c>
      <c r="E625" s="4" t="str">
        <f>IFERROR(VLOOKUP(LEFT($A625,6),Data!$A:$F,8,FALSE),"")</f>
        <v/>
      </c>
      <c r="F625" s="4" t="str">
        <f>IFERROR(VLOOKUP(LEFT($A625,6),Data!$A:$F,7,FALSE),"")</f>
        <v/>
      </c>
      <c r="G625" s="4" t="str">
        <f>IFERROR(VLOOKUP(LEFT($A625,6),Data!$A:$F,6,FALSE),"")</f>
        <v>ОФТ</v>
      </c>
      <c r="H625" s="4" t="str">
        <f>IFERROR(VLOOKUP(LEFT($A625,6),Data!$A:$F,9,FALSE),"")</f>
        <v/>
      </c>
      <c r="I625" s="21" t="str">
        <f>IFERROR(VLOOKUP(LEFT($A625,6),Data!$A:$F,10,FALSE),"")</f>
        <v/>
      </c>
      <c r="J625" s="6" t="str">
        <f>IFERROR(VLOOKUP(LEFT($A625,6),Data!$A:$F,13,FALSE),"")</f>
        <v/>
      </c>
      <c r="K625" s="21" t="str">
        <f>IFERROR(VLOOKUP(LEFT($A625,6),Data!$A:$F,14,FALSE),"")</f>
        <v/>
      </c>
      <c r="L625" s="6">
        <v>1</v>
      </c>
      <c r="M625" s="4">
        <v>41155752.140000001</v>
      </c>
      <c r="N625" s="4">
        <v>99480</v>
      </c>
      <c r="O625" s="4">
        <f t="shared" si="9"/>
        <v>413.70880719742661</v>
      </c>
      <c r="P625" s="56">
        <v>47.9</v>
      </c>
      <c r="Q625" s="27">
        <v>0.50197138414020481</v>
      </c>
      <c r="R625" s="28">
        <v>0.34253309321383663</v>
      </c>
      <c r="S625" s="29">
        <v>0.15549552264595851</v>
      </c>
      <c r="T625" s="8">
        <v>9.4394349000000002E-2</v>
      </c>
      <c r="U625" s="9">
        <v>1.5154397E-2</v>
      </c>
      <c r="V625" s="9">
        <v>7.8316619999999997E-3</v>
      </c>
      <c r="W625" s="9">
        <v>7.5964650000000002E-3</v>
      </c>
      <c r="X625" s="9">
        <v>1.9626962000000001E-2</v>
      </c>
      <c r="Y625" s="9">
        <v>3.6050458000000001E-2</v>
      </c>
      <c r="Z625" s="9">
        <v>1.5516509E-2</v>
      </c>
      <c r="AA625" s="9">
        <v>3.8860166000000002E-2</v>
      </c>
      <c r="AB625" s="9">
        <v>4.3233366000000002E-2</v>
      </c>
      <c r="AC625" s="9">
        <v>6.0833865000000001E-2</v>
      </c>
      <c r="AD625" s="9">
        <v>0.127095079</v>
      </c>
      <c r="AE625" s="9">
        <v>4.4390263999999999E-2</v>
      </c>
      <c r="AF625" s="9">
        <v>5.6215662999999999E-2</v>
      </c>
      <c r="AG625" s="9">
        <v>2.1552394999999998E-2</v>
      </c>
      <c r="AH625" s="9">
        <v>1.6895868000000001E-2</v>
      </c>
      <c r="AI625" s="9">
        <v>0.17653554199999999</v>
      </c>
      <c r="AJ625" s="9">
        <v>4.1420880000000004E-3</v>
      </c>
      <c r="AK625" s="9">
        <v>9.5981051999999997E-2</v>
      </c>
      <c r="AL625" s="9">
        <v>8.5947929999999999E-3</v>
      </c>
      <c r="AM625" s="9">
        <v>4.9091135000000001E-2</v>
      </c>
      <c r="AN625" s="9">
        <v>3.375154E-3</v>
      </c>
      <c r="AO625" s="9">
        <v>8.7644860000000002E-3</v>
      </c>
      <c r="AP625" s="9">
        <v>1.4012327E-2</v>
      </c>
      <c r="AQ625" s="9">
        <v>2.805274E-2</v>
      </c>
      <c r="AR625" s="10">
        <v>6.2032160000000001E-3</v>
      </c>
    </row>
    <row r="626" spans="1:44" hidden="1" outlineLevel="1" x14ac:dyDescent="0.25">
      <c r="A626" s="52" t="s">
        <v>683</v>
      </c>
      <c r="B626" s="20" t="str">
        <f>IFERROR(VLOOKUP(LEFT($A626,6),Data!$A:$F,2,FALSE),"")</f>
        <v>БЕ Юг</v>
      </c>
      <c r="C626" s="4" t="str">
        <f>IFERROR(VLOOKUP(LEFT($A626,6),Data!$A:$F,4,FALSE),"")</f>
        <v>Озерки</v>
      </c>
      <c r="D626" s="4" t="str">
        <f>IFERROR(VLOOKUP(LEFT($A626,6),Data!$A:$F,5,FALSE),"")</f>
        <v>ТЦ</v>
      </c>
      <c r="E626" s="4" t="str">
        <f>IFERROR(VLOOKUP(LEFT($A626,6),Data!$A:$F,8,FALSE),"")</f>
        <v/>
      </c>
      <c r="F626" s="4" t="str">
        <f>IFERROR(VLOOKUP(LEFT($A626,6),Data!$A:$F,7,FALSE),"")</f>
        <v/>
      </c>
      <c r="G626" s="4" t="str">
        <f>IFERROR(VLOOKUP(LEFT($A626,6),Data!$A:$F,6,FALSE),"")</f>
        <v>ЗФТ</v>
      </c>
      <c r="H626" s="4" t="str">
        <f>IFERROR(VLOOKUP(LEFT($A626,6),Data!$A:$F,9,FALSE),"")</f>
        <v/>
      </c>
      <c r="I626" s="21" t="str">
        <f>IFERROR(VLOOKUP(LEFT($A626,6),Data!$A:$F,10,FALSE),"")</f>
        <v/>
      </c>
      <c r="J626" s="6" t="str">
        <f>IFERROR(VLOOKUP(LEFT($A626,6),Data!$A:$F,13,FALSE),"")</f>
        <v/>
      </c>
      <c r="K626" s="21" t="str">
        <f>IFERROR(VLOOKUP(LEFT($A626,6),Data!$A:$F,14,FALSE),"")</f>
        <v/>
      </c>
      <c r="L626" s="6">
        <v>1</v>
      </c>
      <c r="M626" s="4">
        <v>28527130.789999999</v>
      </c>
      <c r="N626" s="4">
        <v>79673</v>
      </c>
      <c r="O626" s="4">
        <f t="shared" si="9"/>
        <v>358.05267518481793</v>
      </c>
      <c r="P626" s="56">
        <v>29.7</v>
      </c>
      <c r="Q626" s="27">
        <v>0.48074848585595531</v>
      </c>
      <c r="R626" s="28">
        <v>0.35298427255339881</v>
      </c>
      <c r="S626" s="29">
        <v>0.1662672415906459</v>
      </c>
      <c r="T626" s="8">
        <v>9.9795419999999996E-2</v>
      </c>
      <c r="U626" s="9">
        <v>2.0823313E-2</v>
      </c>
      <c r="V626" s="9">
        <v>9.0654059999999998E-3</v>
      </c>
      <c r="W626" s="9">
        <v>8.4180279999999993E-3</v>
      </c>
      <c r="X626" s="9">
        <v>2.2386802000000001E-2</v>
      </c>
      <c r="Y626" s="9">
        <v>4.2527215E-2</v>
      </c>
      <c r="Z626" s="9">
        <v>1.367707E-2</v>
      </c>
      <c r="AA626" s="9">
        <v>3.5303619000000001E-2</v>
      </c>
      <c r="AB626" s="9">
        <v>4.3911411999999997E-2</v>
      </c>
      <c r="AC626" s="9">
        <v>5.9673221999999998E-2</v>
      </c>
      <c r="AD626" s="9">
        <v>0.117267603</v>
      </c>
      <c r="AE626" s="9">
        <v>4.2144184000000001E-2</v>
      </c>
      <c r="AF626" s="9">
        <v>5.5664867E-2</v>
      </c>
      <c r="AG626" s="9">
        <v>3.0812346000000001E-2</v>
      </c>
      <c r="AH626" s="9">
        <v>1.7628600000000001E-2</v>
      </c>
      <c r="AI626" s="9">
        <v>0.12596521299999999</v>
      </c>
      <c r="AJ626" s="9">
        <v>1.8495499999999999E-3</v>
      </c>
      <c r="AK626" s="9">
        <v>8.4652066999999998E-2</v>
      </c>
      <c r="AL626" s="9">
        <v>4.3251967000000002E-2</v>
      </c>
      <c r="AM626" s="9">
        <v>5.8606088000000001E-2</v>
      </c>
      <c r="AN626" s="9">
        <v>5.903597E-3</v>
      </c>
      <c r="AO626" s="9">
        <v>5.7685590000000004E-3</v>
      </c>
      <c r="AP626" s="9">
        <v>1.8444289999999999E-2</v>
      </c>
      <c r="AQ626" s="9">
        <v>2.7457252000000001E-2</v>
      </c>
      <c r="AR626" s="10">
        <v>9.0023069999999993E-3</v>
      </c>
    </row>
    <row r="627" spans="1:44" hidden="1" outlineLevel="1" x14ac:dyDescent="0.25">
      <c r="A627" s="52" t="s">
        <v>757</v>
      </c>
      <c r="B627" s="20" t="str">
        <f>IFERROR(VLOOKUP(LEFT($A627,6),Data!$A:$F,2,FALSE),"")</f>
        <v>БЕ Озерки СЗ</v>
      </c>
      <c r="C627" s="4" t="str">
        <f>IFERROR(VLOOKUP(LEFT($A627,6),Data!$A:$F,4,FALSE),"")</f>
        <v>Озерки</v>
      </c>
      <c r="D627" s="4" t="str">
        <f>IFERROR(VLOOKUP(LEFT($A627,6),Data!$A:$F,5,FALSE),"")</f>
        <v>Стрит</v>
      </c>
      <c r="E627" s="4" t="str">
        <f>IFERROR(VLOOKUP(LEFT($A627,6),Data!$A:$F,8,FALSE),"")</f>
        <v/>
      </c>
      <c r="F627" s="4" t="str">
        <f>IFERROR(VLOOKUP(LEFT($A627,6),Data!$A:$F,7,FALSE),"")</f>
        <v/>
      </c>
      <c r="G627" s="4" t="str">
        <f>IFERROR(VLOOKUP(LEFT($A627,6),Data!$A:$F,6,FALSE),"")</f>
        <v>ЗФТ</v>
      </c>
      <c r="H627" s="4" t="str">
        <f>IFERROR(VLOOKUP(LEFT($A627,6),Data!$A:$F,9,FALSE),"")</f>
        <v/>
      </c>
      <c r="I627" s="21" t="str">
        <f>IFERROR(VLOOKUP(LEFT($A627,6),Data!$A:$F,10,FALSE),"")</f>
        <v/>
      </c>
      <c r="J627" s="6" t="str">
        <f>IFERROR(VLOOKUP(LEFT($A627,6),Data!$A:$F,13,FALSE),"")</f>
        <v/>
      </c>
      <c r="K627" s="21" t="str">
        <f>IFERROR(VLOOKUP(LEFT($A627,6),Data!$A:$F,14,FALSE),"")</f>
        <v/>
      </c>
      <c r="L627" s="6">
        <v>1</v>
      </c>
      <c r="M627" s="4">
        <v>63638174.030000001</v>
      </c>
      <c r="N627" s="4">
        <v>157380</v>
      </c>
      <c r="O627" s="4">
        <f t="shared" si="9"/>
        <v>404.35998239928836</v>
      </c>
      <c r="P627" s="56">
        <v>53.7</v>
      </c>
      <c r="Q627" s="27">
        <v>0.49673014406991511</v>
      </c>
      <c r="R627" s="28">
        <v>0.34484704345648931</v>
      </c>
      <c r="S627" s="29">
        <v>0.1584228124735956</v>
      </c>
      <c r="T627" s="8">
        <v>9.4865759999999993E-2</v>
      </c>
      <c r="U627" s="9">
        <v>1.4187412E-2</v>
      </c>
      <c r="V627" s="9">
        <v>7.081492E-3</v>
      </c>
      <c r="W627" s="9">
        <v>8.2487329999999994E-3</v>
      </c>
      <c r="X627" s="9">
        <v>2.0918052999999999E-2</v>
      </c>
      <c r="Y627" s="9">
        <v>4.7366864000000002E-2</v>
      </c>
      <c r="Z627" s="9">
        <v>1.4091625999999999E-2</v>
      </c>
      <c r="AA627" s="9">
        <v>4.3834855999999998E-2</v>
      </c>
      <c r="AB627" s="9">
        <v>3.3061462E-2</v>
      </c>
      <c r="AC627" s="9">
        <v>6.5700052999999994E-2</v>
      </c>
      <c r="AD627" s="9">
        <v>0.110460978</v>
      </c>
      <c r="AE627" s="9">
        <v>4.8783293999999998E-2</v>
      </c>
      <c r="AF627" s="9">
        <v>5.1486158999999997E-2</v>
      </c>
      <c r="AG627" s="9">
        <v>2.7074458999999999E-2</v>
      </c>
      <c r="AH627" s="9">
        <v>1.5727097999999998E-2</v>
      </c>
      <c r="AI627" s="9">
        <v>0.18498609999999999</v>
      </c>
      <c r="AJ627" s="9">
        <v>3.333127E-3</v>
      </c>
      <c r="AK627" s="9">
        <v>8.9652335999999999E-2</v>
      </c>
      <c r="AL627" s="9">
        <v>5.7410669999999999E-3</v>
      </c>
      <c r="AM627" s="9">
        <v>4.7675724000000003E-2</v>
      </c>
      <c r="AN627" s="9">
        <v>4.3346340000000004E-3</v>
      </c>
      <c r="AO627" s="9">
        <v>9.0425769999999996E-3</v>
      </c>
      <c r="AP627" s="9">
        <v>1.4668820000000001E-2</v>
      </c>
      <c r="AQ627" s="9">
        <v>3.2987734999999997E-2</v>
      </c>
      <c r="AR627" s="10">
        <v>4.689581E-3</v>
      </c>
    </row>
    <row r="628" spans="1:44" hidden="1" outlineLevel="1" x14ac:dyDescent="0.25">
      <c r="A628" s="52" t="s">
        <v>803</v>
      </c>
      <c r="B628" s="20" t="str">
        <f>IFERROR(VLOOKUP(LEFT($A628,6),Data!$A:$F,2,FALSE),"")</f>
        <v>БЕ Москва</v>
      </c>
      <c r="C628" s="4" t="str">
        <f>IFERROR(VLOOKUP(LEFT($A628,6),Data!$A:$F,4,FALSE),"")</f>
        <v>Супераптека</v>
      </c>
      <c r="D628" s="4" t="str">
        <f>IFERROR(VLOOKUP(LEFT($A628,6),Data!$A:$F,5,FALSE),"")</f>
        <v>Стрит</v>
      </c>
      <c r="E628" s="4" t="str">
        <f>IFERROR(VLOOKUP(LEFT($A628,6),Data!$A:$F,8,FALSE),"")</f>
        <v/>
      </c>
      <c r="F628" s="4" t="str">
        <f>IFERROR(VLOOKUP(LEFT($A628,6),Data!$A:$F,7,FALSE),"")</f>
        <v/>
      </c>
      <c r="G628" s="4" t="str">
        <f>IFERROR(VLOOKUP(LEFT($A628,6),Data!$A:$F,6,FALSE),"")</f>
        <v>ОФТ</v>
      </c>
      <c r="H628" s="4" t="str">
        <f>IFERROR(VLOOKUP(LEFT($A628,6),Data!$A:$F,9,FALSE),"")</f>
        <v/>
      </c>
      <c r="I628" s="21" t="str">
        <f>IFERROR(VLOOKUP(LEFT($A628,6),Data!$A:$F,10,FALSE),"")</f>
        <v/>
      </c>
      <c r="J628" s="6" t="str">
        <f>IFERROR(VLOOKUP(LEFT($A628,6),Data!$A:$F,13,FALSE),"")</f>
        <v/>
      </c>
      <c r="K628" s="21" t="str">
        <f>IFERROR(VLOOKUP(LEFT($A628,6),Data!$A:$F,14,FALSE),"")</f>
        <v/>
      </c>
      <c r="L628" s="6">
        <v>1</v>
      </c>
      <c r="M628" s="4">
        <v>43863631.420000002</v>
      </c>
      <c r="N628" s="4">
        <v>114591</v>
      </c>
      <c r="O628" s="4">
        <f t="shared" si="9"/>
        <v>382.78426246389336</v>
      </c>
      <c r="P628" s="56">
        <v>52.27</v>
      </c>
      <c r="Q628" s="27">
        <v>0.4593935168730181</v>
      </c>
      <c r="R628" s="28">
        <v>0.36028719957534661</v>
      </c>
      <c r="S628" s="29">
        <v>0.1803192835516354</v>
      </c>
      <c r="T628" s="8">
        <v>7.2830421000000006E-2</v>
      </c>
      <c r="U628" s="9">
        <v>1.1756496999999999E-2</v>
      </c>
      <c r="V628" s="9">
        <v>9.8798370000000007E-3</v>
      </c>
      <c r="W628" s="9">
        <v>7.7758970000000004E-3</v>
      </c>
      <c r="X628" s="9">
        <v>2.90464E-2</v>
      </c>
      <c r="Y628" s="9">
        <v>3.9895356E-2</v>
      </c>
      <c r="Z628" s="9">
        <v>1.1899147000000001E-2</v>
      </c>
      <c r="AA628" s="9">
        <v>4.2571578999999998E-2</v>
      </c>
      <c r="AB628" s="9">
        <v>3.6221886000000002E-2</v>
      </c>
      <c r="AC628" s="9">
        <v>5.4727088E-2</v>
      </c>
      <c r="AD628" s="9">
        <v>0.113325725</v>
      </c>
      <c r="AE628" s="9">
        <v>5.9631034999999999E-2</v>
      </c>
      <c r="AF628" s="9">
        <v>5.5585362999999999E-2</v>
      </c>
      <c r="AG628" s="9">
        <v>2.2103375000000001E-2</v>
      </c>
      <c r="AH628" s="9">
        <v>1.8171151E-2</v>
      </c>
      <c r="AI628" s="9">
        <v>0.20815721200000001</v>
      </c>
      <c r="AJ628" s="9">
        <v>4.6416720000000003E-3</v>
      </c>
      <c r="AK628" s="9">
        <v>7.6239699999999994E-2</v>
      </c>
      <c r="AL628" s="9">
        <v>1.0831092E-2</v>
      </c>
      <c r="AM628" s="9">
        <v>4.4248033999999999E-2</v>
      </c>
      <c r="AN628" s="9">
        <v>5.5048069999999996E-3</v>
      </c>
      <c r="AO628" s="9">
        <v>8.5161000000000004E-3</v>
      </c>
      <c r="AP628" s="9">
        <v>1.7191323000000001E-2</v>
      </c>
      <c r="AQ628" s="9">
        <v>3.4240351000000002E-2</v>
      </c>
      <c r="AR628" s="10">
        <v>5.008953E-3</v>
      </c>
    </row>
    <row r="629" spans="1:44" hidden="1" outlineLevel="1" x14ac:dyDescent="0.25">
      <c r="A629" s="52" t="s">
        <v>829</v>
      </c>
      <c r="B629" s="20" t="str">
        <f>IFERROR(VLOOKUP(LEFT($A629,6),Data!$A:$F,2,FALSE),"")</f>
        <v>БЕ Самсон Москва</v>
      </c>
      <c r="C629" s="4" t="str">
        <f>IFERROR(VLOOKUP(LEFT($A629,6),Data!$A:$F,4,FALSE),"")</f>
        <v>Самсон Фарма</v>
      </c>
      <c r="D629" s="4" t="str">
        <f>IFERROR(VLOOKUP(LEFT($A629,6),Data!$A:$F,5,FALSE),"")</f>
        <v>Стрит</v>
      </c>
      <c r="E629" s="4" t="str">
        <f>IFERROR(VLOOKUP(LEFT($A629,6),Data!$A:$F,8,FALSE),"")</f>
        <v/>
      </c>
      <c r="F629" s="4" t="str">
        <f>IFERROR(VLOOKUP(LEFT($A629,6),Data!$A:$F,7,FALSE),"")</f>
        <v/>
      </c>
      <c r="G629" s="4" t="str">
        <f>IFERROR(VLOOKUP(LEFT($A629,6),Data!$A:$F,6,FALSE),"")</f>
        <v>ОФТ</v>
      </c>
      <c r="H629" s="4" t="str">
        <f>IFERROR(VLOOKUP(LEFT($A629,6),Data!$A:$F,9,FALSE),"")</f>
        <v/>
      </c>
      <c r="I629" s="21" t="str">
        <f>IFERROR(VLOOKUP(LEFT($A629,6),Data!$A:$F,10,FALSE),"")</f>
        <v/>
      </c>
      <c r="J629" s="6" t="str">
        <f>IFERROR(VLOOKUP(LEFT($A629,6),Data!$A:$F,13,FALSE),"")</f>
        <v/>
      </c>
      <c r="K629" s="21" t="str">
        <f>IFERROR(VLOOKUP(LEFT($A629,6),Data!$A:$F,14,FALSE),"")</f>
        <v/>
      </c>
      <c r="L629" s="6">
        <v>1</v>
      </c>
      <c r="M629" s="4">
        <v>51444105.43</v>
      </c>
      <c r="N629" s="4">
        <v>133436</v>
      </c>
      <c r="O629" s="4">
        <f t="shared" si="9"/>
        <v>385.53392959920859</v>
      </c>
      <c r="P629" s="56">
        <v>58.8</v>
      </c>
      <c r="Q629" s="27">
        <v>0.52249779373392502</v>
      </c>
      <c r="R629" s="28">
        <v>0.32516895432716941</v>
      </c>
      <c r="S629" s="29">
        <v>0.1523332519389056</v>
      </c>
      <c r="T629" s="8">
        <v>7.3025223E-2</v>
      </c>
      <c r="U629" s="9">
        <v>1.5224942999999999E-2</v>
      </c>
      <c r="V629" s="9">
        <v>1.5464411000000001E-2</v>
      </c>
      <c r="W629" s="9">
        <v>7.5989259999999998E-3</v>
      </c>
      <c r="X629" s="9">
        <v>2.3033523E-2</v>
      </c>
      <c r="Y629" s="9">
        <v>5.4445836999999997E-2</v>
      </c>
      <c r="Z629" s="9">
        <v>1.0651122000000001E-2</v>
      </c>
      <c r="AA629" s="9">
        <v>3.5761198000000001E-2</v>
      </c>
      <c r="AB629" s="9">
        <v>3.2550598E-2</v>
      </c>
      <c r="AC629" s="9">
        <v>7.6126227000000005E-2</v>
      </c>
      <c r="AD629" s="9">
        <v>0.112242907</v>
      </c>
      <c r="AE629" s="9">
        <v>4.2222931999999998E-2</v>
      </c>
      <c r="AF629" s="9">
        <v>5.2688133999999998E-2</v>
      </c>
      <c r="AG629" s="9">
        <v>2.2572129999999999E-2</v>
      </c>
      <c r="AH629" s="9">
        <v>1.5805441999999999E-2</v>
      </c>
      <c r="AI629" s="9">
        <v>0.185813486</v>
      </c>
      <c r="AJ629" s="9">
        <v>7.0537380000000004E-3</v>
      </c>
      <c r="AK629" s="9">
        <v>7.1499736999999994E-2</v>
      </c>
      <c r="AL629" s="9">
        <v>2.2370230000000001E-2</v>
      </c>
      <c r="AM629" s="9">
        <v>5.2744496000000002E-2</v>
      </c>
      <c r="AN629" s="9">
        <v>7.0950809999999996E-3</v>
      </c>
      <c r="AO629" s="9">
        <v>8.6500759999999996E-3</v>
      </c>
      <c r="AP629" s="9">
        <v>1.8406946E-2</v>
      </c>
      <c r="AQ629" s="9">
        <v>3.0138927999999999E-2</v>
      </c>
      <c r="AR629" s="10">
        <v>6.8137270000000003E-3</v>
      </c>
    </row>
    <row r="630" spans="1:44" hidden="1" outlineLevel="1" x14ac:dyDescent="0.25">
      <c r="A630" s="52" t="s">
        <v>863</v>
      </c>
      <c r="B630" s="20" t="str">
        <f>IFERROR(VLOOKUP(LEFT($A630,6),Data!$A:$F,2,FALSE),"")</f>
        <v>БЕ Ниж.Новгород</v>
      </c>
      <c r="C630" s="4" t="str">
        <f>IFERROR(VLOOKUP(LEFT($A630,6),Data!$A:$F,4,FALSE),"")</f>
        <v>Озерки у дома</v>
      </c>
      <c r="D630" s="4" t="str">
        <f>IFERROR(VLOOKUP(LEFT($A630,6),Data!$A:$F,5,FALSE),"")</f>
        <v>Стрит</v>
      </c>
      <c r="E630" s="4" t="str">
        <f>IFERROR(VLOOKUP(LEFT($A630,6),Data!$A:$F,8,FALSE),"")</f>
        <v/>
      </c>
      <c r="F630" s="4" t="str">
        <f>IFERROR(VLOOKUP(LEFT($A630,6),Data!$A:$F,7,FALSE),"")</f>
        <v/>
      </c>
      <c r="G630" s="4" t="str">
        <f>IFERROR(VLOOKUP(LEFT($A630,6),Data!$A:$F,6,FALSE),"")</f>
        <v>ЗФТ</v>
      </c>
      <c r="H630" s="4" t="str">
        <f>IFERROR(VLOOKUP(LEFT($A630,6),Data!$A:$F,9,FALSE),"")</f>
        <v/>
      </c>
      <c r="I630" s="21" t="str">
        <f>IFERROR(VLOOKUP(LEFT($A630,6),Data!$A:$F,10,FALSE),"")</f>
        <v/>
      </c>
      <c r="J630" s="6" t="str">
        <f>IFERROR(VLOOKUP(LEFT($A630,6),Data!$A:$F,13,FALSE),"")</f>
        <v/>
      </c>
      <c r="K630" s="21" t="str">
        <f>IFERROR(VLOOKUP(LEFT($A630,6),Data!$A:$F,14,FALSE),"")</f>
        <v/>
      </c>
      <c r="L630" s="6">
        <v>1</v>
      </c>
      <c r="M630" s="4">
        <v>37772287.020000003</v>
      </c>
      <c r="N630" s="4">
        <v>102174</v>
      </c>
      <c r="O630" s="4">
        <f t="shared" si="9"/>
        <v>369.68589876093728</v>
      </c>
      <c r="P630" s="56">
        <v>40.9</v>
      </c>
      <c r="Q630" s="27">
        <v>0.47526900257625482</v>
      </c>
      <c r="R630" s="28">
        <v>0.34440384122150541</v>
      </c>
      <c r="S630" s="29">
        <v>0.18032715620223971</v>
      </c>
      <c r="T630" s="8">
        <v>0.114720392</v>
      </c>
      <c r="U630" s="9">
        <v>1.6173851E-2</v>
      </c>
      <c r="V630" s="9">
        <v>2.5357590999999999E-2</v>
      </c>
      <c r="W630" s="9">
        <v>7.8927210000000001E-3</v>
      </c>
      <c r="X630" s="9">
        <v>2.6098241000000001E-2</v>
      </c>
      <c r="Y630" s="9">
        <v>4.5833822000000003E-2</v>
      </c>
      <c r="Z630" s="9">
        <v>1.4901704999999999E-2</v>
      </c>
      <c r="AA630" s="9">
        <v>3.1412640999999998E-2</v>
      </c>
      <c r="AB630" s="9">
        <v>2.6267944000000001E-2</v>
      </c>
      <c r="AC630" s="9">
        <v>6.5022893999999998E-2</v>
      </c>
      <c r="AD630" s="9">
        <v>0.123379445</v>
      </c>
      <c r="AE630" s="9">
        <v>4.3096177999999999E-2</v>
      </c>
      <c r="AF630" s="9">
        <v>4.6180456000000002E-2</v>
      </c>
      <c r="AG630" s="9">
        <v>2.9477527E-2</v>
      </c>
      <c r="AH630" s="9">
        <v>1.594951E-2</v>
      </c>
      <c r="AI630" s="9">
        <v>0.17318034700000001</v>
      </c>
      <c r="AJ630" s="9">
        <v>4.0732620000000002E-3</v>
      </c>
      <c r="AK630" s="9">
        <v>7.8353628999999994E-2</v>
      </c>
      <c r="AL630" s="9">
        <v>1.1925352E-2</v>
      </c>
      <c r="AM630" s="9">
        <v>3.5984993999999999E-2</v>
      </c>
      <c r="AN630" s="9">
        <v>3.1545890000000002E-3</v>
      </c>
      <c r="AO630" s="9">
        <v>1.7351162999999999E-2</v>
      </c>
      <c r="AP630" s="9">
        <v>1.4184334E-2</v>
      </c>
      <c r="AQ630" s="9">
        <v>2.6700246E-2</v>
      </c>
      <c r="AR630" s="10">
        <v>3.327169E-3</v>
      </c>
    </row>
    <row r="631" spans="1:44" hidden="1" outlineLevel="1" x14ac:dyDescent="0.25">
      <c r="A631" s="52" t="s">
        <v>941</v>
      </c>
      <c r="B631" s="20" t="str">
        <f>IFERROR(VLOOKUP(LEFT($A631,6),Data!$A:$F,2,FALSE),"")</f>
        <v>БЕ Северо-Запад</v>
      </c>
      <c r="C631" s="4" t="str">
        <f>IFERROR(VLOOKUP(LEFT($A631,6),Data!$A:$F,4,FALSE),"")</f>
        <v>Первая Помощь</v>
      </c>
      <c r="D631" s="4" t="str">
        <f>IFERROR(VLOOKUP(LEFT($A631,6),Data!$A:$F,5,FALSE),"")</f>
        <v>Стрит</v>
      </c>
      <c r="E631" s="4" t="str">
        <f>IFERROR(VLOOKUP(LEFT($A631,6),Data!$A:$F,8,FALSE),"")</f>
        <v/>
      </c>
      <c r="F631" s="4" t="str">
        <f>IFERROR(VLOOKUP(LEFT($A631,6),Data!$A:$F,7,FALSE),"")</f>
        <v/>
      </c>
      <c r="G631" s="4" t="str">
        <f>IFERROR(VLOOKUP(LEFT($A631,6),Data!$A:$F,6,FALSE),"")</f>
        <v>ОФТ</v>
      </c>
      <c r="H631" s="4" t="str">
        <f>IFERROR(VLOOKUP(LEFT($A631,6),Data!$A:$F,9,FALSE),"")</f>
        <v/>
      </c>
      <c r="I631" s="21" t="str">
        <f>IFERROR(VLOOKUP(LEFT($A631,6),Data!$A:$F,10,FALSE),"")</f>
        <v/>
      </c>
      <c r="J631" s="6" t="str">
        <f>IFERROR(VLOOKUP(LEFT($A631,6),Data!$A:$F,13,FALSE),"")</f>
        <v/>
      </c>
      <c r="K631" s="21" t="str">
        <f>IFERROR(VLOOKUP(LEFT($A631,6),Data!$A:$F,14,FALSE),"")</f>
        <v/>
      </c>
      <c r="L631" s="6">
        <v>1</v>
      </c>
      <c r="M631" s="4">
        <v>32611272.649999999</v>
      </c>
      <c r="N631" s="4">
        <v>79774</v>
      </c>
      <c r="O631" s="4">
        <f t="shared" si="9"/>
        <v>408.79575613608444</v>
      </c>
      <c r="P631" s="56">
        <v>73.8</v>
      </c>
      <c r="Q631" s="27">
        <v>0.46912201123173403</v>
      </c>
      <c r="R631" s="28">
        <v>0.34978423396429159</v>
      </c>
      <c r="S631" s="29">
        <v>0.18109375480397441</v>
      </c>
      <c r="T631" s="8">
        <v>0.106595193</v>
      </c>
      <c r="U631" s="9">
        <v>1.0148855E-2</v>
      </c>
      <c r="V631" s="9">
        <v>4.8377430000000003E-3</v>
      </c>
      <c r="W631" s="9">
        <v>7.4210159999999999E-3</v>
      </c>
      <c r="X631" s="9">
        <v>2.0379853999999999E-2</v>
      </c>
      <c r="Y631" s="9">
        <v>4.0466069E-2</v>
      </c>
      <c r="Z631" s="9">
        <v>1.5007517999999999E-2</v>
      </c>
      <c r="AA631" s="9">
        <v>3.6533305000000002E-2</v>
      </c>
      <c r="AB631" s="9">
        <v>2.6843447999999999E-2</v>
      </c>
      <c r="AC631" s="9">
        <v>5.0427402000000003E-2</v>
      </c>
      <c r="AD631" s="9">
        <v>0.106432587</v>
      </c>
      <c r="AE631" s="9">
        <v>4.4837949000000002E-2</v>
      </c>
      <c r="AF631" s="9">
        <v>5.8319388999999999E-2</v>
      </c>
      <c r="AG631" s="9">
        <v>2.5289029000000001E-2</v>
      </c>
      <c r="AH631" s="9">
        <v>1.6527033999999999E-2</v>
      </c>
      <c r="AI631" s="9">
        <v>0.19083259699999999</v>
      </c>
      <c r="AJ631" s="9">
        <v>3.3020440000000001E-3</v>
      </c>
      <c r="AK631" s="9">
        <v>8.7511046999999995E-2</v>
      </c>
      <c r="AL631" s="9">
        <v>9.6654819999999995E-3</v>
      </c>
      <c r="AM631" s="9">
        <v>6.4128896000000005E-2</v>
      </c>
      <c r="AN631" s="9">
        <v>5.1737379999999998E-3</v>
      </c>
      <c r="AO631" s="9">
        <v>1.2551867E-2</v>
      </c>
      <c r="AP631" s="9">
        <v>1.7317023000000001E-2</v>
      </c>
      <c r="AQ631" s="9">
        <v>3.2937554000000001E-2</v>
      </c>
      <c r="AR631" s="10">
        <v>6.5133609999999996E-3</v>
      </c>
    </row>
    <row r="632" spans="1:44" hidden="1" outlineLevel="1" x14ac:dyDescent="0.25">
      <c r="A632" s="52" t="s">
        <v>990</v>
      </c>
      <c r="B632" s="20" t="str">
        <f>IFERROR(VLOOKUP(LEFT($A632,6),Data!$A:$F,2,FALSE),"")</f>
        <v>БЕ Озерки СЗ</v>
      </c>
      <c r="C632" s="4" t="str">
        <f>IFERROR(VLOOKUP(LEFT($A632,6),Data!$A:$F,4,FALSE),"")</f>
        <v>Озерки</v>
      </c>
      <c r="D632" s="4" t="str">
        <f>IFERROR(VLOOKUP(LEFT($A632,6),Data!$A:$F,5,FALSE),"")</f>
        <v>Стрит</v>
      </c>
      <c r="E632" s="4" t="str">
        <f>IFERROR(VLOOKUP(LEFT($A632,6),Data!$A:$F,8,FALSE),"")</f>
        <v/>
      </c>
      <c r="F632" s="4" t="str">
        <f>IFERROR(VLOOKUP(LEFT($A632,6),Data!$A:$F,7,FALSE),"")</f>
        <v/>
      </c>
      <c r="G632" s="4" t="str">
        <f>IFERROR(VLOOKUP(LEFT($A632,6),Data!$A:$F,6,FALSE),"")</f>
        <v>ЗФТ</v>
      </c>
      <c r="H632" s="4" t="str">
        <f>IFERROR(VLOOKUP(LEFT($A632,6),Data!$A:$F,9,FALSE),"")</f>
        <v/>
      </c>
      <c r="I632" s="21" t="str">
        <f>IFERROR(VLOOKUP(LEFT($A632,6),Data!$A:$F,10,FALSE),"")</f>
        <v/>
      </c>
      <c r="J632" s="6" t="str">
        <f>IFERROR(VLOOKUP(LEFT($A632,6),Data!$A:$F,13,FALSE),"")</f>
        <v/>
      </c>
      <c r="K632" s="21" t="str">
        <f>IFERROR(VLOOKUP(LEFT($A632,6),Data!$A:$F,14,FALSE),"")</f>
        <v/>
      </c>
      <c r="L632" s="6">
        <v>1</v>
      </c>
      <c r="M632" s="4">
        <v>36080992.689999998</v>
      </c>
      <c r="N632" s="4">
        <v>82583</v>
      </c>
      <c r="O632" s="4">
        <f t="shared" si="9"/>
        <v>436.90581221316734</v>
      </c>
      <c r="P632" s="56">
        <v>68.3</v>
      </c>
      <c r="Q632" s="27">
        <v>0.53230695571869768</v>
      </c>
      <c r="R632" s="28">
        <v>0.327177912635918</v>
      </c>
      <c r="S632" s="29">
        <v>0.14051513164538429</v>
      </c>
      <c r="T632" s="8">
        <v>0.119949334</v>
      </c>
      <c r="U632" s="9">
        <v>1.6613807000000001E-2</v>
      </c>
      <c r="V632" s="9">
        <v>6.7438389999999997E-3</v>
      </c>
      <c r="W632" s="9">
        <v>1.0430088000000001E-2</v>
      </c>
      <c r="X632" s="9">
        <v>2.0633978000000001E-2</v>
      </c>
      <c r="Y632" s="9">
        <v>4.5514522000000002E-2</v>
      </c>
      <c r="Z632" s="9">
        <v>1.4632387E-2</v>
      </c>
      <c r="AA632" s="9">
        <v>3.8432194000000003E-2</v>
      </c>
      <c r="AB632" s="9">
        <v>3.9183379999999997E-2</v>
      </c>
      <c r="AC632" s="9">
        <v>7.6091514999999998E-2</v>
      </c>
      <c r="AD632" s="9">
        <v>0.118091468</v>
      </c>
      <c r="AE632" s="9">
        <v>3.623726E-2</v>
      </c>
      <c r="AF632" s="9">
        <v>6.2804241999999996E-2</v>
      </c>
      <c r="AG632" s="9">
        <v>2.4042197000000001E-2</v>
      </c>
      <c r="AH632" s="9">
        <v>1.8357121000000001E-2</v>
      </c>
      <c r="AI632" s="9">
        <v>0.15744971399999999</v>
      </c>
      <c r="AJ632" s="9">
        <v>4.3970320000000004E-3</v>
      </c>
      <c r="AK632" s="9">
        <v>7.4265857000000005E-2</v>
      </c>
      <c r="AL632" s="9">
        <v>2.2163679999999998E-3</v>
      </c>
      <c r="AM632" s="9">
        <v>3.7225568000000001E-2</v>
      </c>
      <c r="AN632" s="9">
        <v>3.37076E-3</v>
      </c>
      <c r="AO632" s="9">
        <v>2.4993281999999999E-2</v>
      </c>
      <c r="AP632" s="9">
        <v>1.6220167000000001E-2</v>
      </c>
      <c r="AQ632" s="9">
        <v>2.2400209000000001E-2</v>
      </c>
      <c r="AR632" s="10">
        <v>9.7037089999999996E-3</v>
      </c>
    </row>
    <row r="633" spans="1:44" hidden="1" outlineLevel="1" x14ac:dyDescent="0.25">
      <c r="A633" s="52" t="s">
        <v>1036</v>
      </c>
      <c r="B633" s="20" t="str">
        <f>IFERROR(VLOOKUP(LEFT($A633,6),Data!$A:$F,2,FALSE),"")</f>
        <v>БЕ Северо-Запад</v>
      </c>
      <c r="C633" s="4" t="str">
        <f>IFERROR(VLOOKUP(LEFT($A633,6),Data!$A:$F,4,FALSE),"")</f>
        <v>Супераптека</v>
      </c>
      <c r="D633" s="4" t="str">
        <f>IFERROR(VLOOKUP(LEFT($A633,6),Data!$A:$F,5,FALSE),"")</f>
        <v>ЛПУ</v>
      </c>
      <c r="E633" s="4" t="str">
        <f>IFERROR(VLOOKUP(LEFT($A633,6),Data!$A:$F,8,FALSE),"")</f>
        <v/>
      </c>
      <c r="F633" s="4" t="str">
        <f>IFERROR(VLOOKUP(LEFT($A633,6),Data!$A:$F,7,FALSE),"")</f>
        <v/>
      </c>
      <c r="G633" s="4" t="str">
        <f>IFERROR(VLOOKUP(LEFT($A633,6),Data!$A:$F,6,FALSE),"")</f>
        <v>ЗФТ</v>
      </c>
      <c r="H633" s="4" t="str">
        <f>IFERROR(VLOOKUP(LEFT($A633,6),Data!$A:$F,9,FALSE),"")</f>
        <v/>
      </c>
      <c r="I633" s="21" t="str">
        <f>IFERROR(VLOOKUP(LEFT($A633,6),Data!$A:$F,10,FALSE),"")</f>
        <v/>
      </c>
      <c r="J633" s="6" t="str">
        <f>IFERROR(VLOOKUP(LEFT($A633,6),Data!$A:$F,13,FALSE),"")</f>
        <v/>
      </c>
      <c r="K633" s="21" t="str">
        <f>IFERROR(VLOOKUP(LEFT($A633,6),Data!$A:$F,14,FALSE),"")</f>
        <v/>
      </c>
      <c r="L633" s="6">
        <v>1</v>
      </c>
      <c r="M633" s="4">
        <v>47238663.409999996</v>
      </c>
      <c r="N633" s="4">
        <v>122351</v>
      </c>
      <c r="O633" s="4">
        <f t="shared" si="9"/>
        <v>386.09135528111739</v>
      </c>
      <c r="P633" s="56">
        <v>24.55</v>
      </c>
      <c r="Q633" s="27">
        <v>0.46422829699507467</v>
      </c>
      <c r="R633" s="28">
        <v>0.33508788318595489</v>
      </c>
      <c r="S633" s="29">
        <v>0.2006838198189704</v>
      </c>
      <c r="T633" s="8">
        <v>0.110648978</v>
      </c>
      <c r="U633" s="9">
        <v>1.7312526000000002E-2</v>
      </c>
      <c r="V633" s="9">
        <v>4.8217930000000004E-3</v>
      </c>
      <c r="W633" s="9">
        <v>1.260319E-2</v>
      </c>
      <c r="X633" s="9">
        <v>3.9127686000000002E-2</v>
      </c>
      <c r="Y633" s="9">
        <v>3.5967407999999999E-2</v>
      </c>
      <c r="Z633" s="9">
        <v>1.2010826E-2</v>
      </c>
      <c r="AA633" s="9">
        <v>3.2971002999999999E-2</v>
      </c>
      <c r="AB633" s="9">
        <v>2.2190584999999999E-2</v>
      </c>
      <c r="AC633" s="9">
        <v>8.1484332000000007E-2</v>
      </c>
      <c r="AD633" s="9">
        <v>0.154604724</v>
      </c>
      <c r="AE633" s="9">
        <v>3.0520116E-2</v>
      </c>
      <c r="AF633" s="9">
        <v>3.4046442000000003E-2</v>
      </c>
      <c r="AG633" s="9">
        <v>1.5579295999999999E-2</v>
      </c>
      <c r="AH633" s="9">
        <v>8.1699800000000003E-3</v>
      </c>
      <c r="AI633" s="9">
        <v>8.0236089999999996E-2</v>
      </c>
      <c r="AJ633" s="9">
        <v>1.2861909999999999E-3</v>
      </c>
      <c r="AK633" s="9">
        <v>2.4398018E-2</v>
      </c>
      <c r="AL633" s="9">
        <v>0</v>
      </c>
      <c r="AM633" s="9">
        <v>6.0153917000000001E-2</v>
      </c>
      <c r="AN633" s="9">
        <v>7.1591090000000003E-3</v>
      </c>
      <c r="AO633" s="9">
        <v>0.10950157000000001</v>
      </c>
      <c r="AP633" s="9">
        <v>1.0636157E-2</v>
      </c>
      <c r="AQ633" s="9">
        <v>7.6911303E-2</v>
      </c>
      <c r="AR633" s="10">
        <v>1.7658760999999999E-2</v>
      </c>
    </row>
    <row r="634" spans="1:44" hidden="1" outlineLevel="1" x14ac:dyDescent="0.25">
      <c r="A634" s="52" t="s">
        <v>1108</v>
      </c>
      <c r="B634" s="20" t="str">
        <f>IFERROR(VLOOKUP(LEFT($A634,6),Data!$A:$F,2,FALSE),"")</f>
        <v>БЕ Озерки СЗ</v>
      </c>
      <c r="C634" s="4" t="str">
        <f>IFERROR(VLOOKUP(LEFT($A634,6),Data!$A:$F,4,FALSE),"")</f>
        <v>Озерки</v>
      </c>
      <c r="D634" s="4" t="str">
        <f>IFERROR(VLOOKUP(LEFT($A634,6),Data!$A:$F,5,FALSE),"")</f>
        <v>Стрит</v>
      </c>
      <c r="E634" s="4" t="str">
        <f>IFERROR(VLOOKUP(LEFT($A634,6),Data!$A:$F,8,FALSE),"")</f>
        <v/>
      </c>
      <c r="F634" s="4" t="str">
        <f>IFERROR(VLOOKUP(LEFT($A634,6),Data!$A:$F,7,FALSE),"")</f>
        <v/>
      </c>
      <c r="G634" s="4" t="str">
        <f>IFERROR(VLOOKUP(LEFT($A634,6),Data!$A:$F,6,FALSE),"")</f>
        <v>ОФТ</v>
      </c>
      <c r="H634" s="4" t="str">
        <f>IFERROR(VLOOKUP(LEFT($A634,6),Data!$A:$F,9,FALSE),"")</f>
        <v/>
      </c>
      <c r="I634" s="21" t="str">
        <f>IFERROR(VLOOKUP(LEFT($A634,6),Data!$A:$F,10,FALSE),"")</f>
        <v/>
      </c>
      <c r="J634" s="6" t="str">
        <f>IFERROR(VLOOKUP(LEFT($A634,6),Data!$A:$F,13,FALSE),"")</f>
        <v/>
      </c>
      <c r="K634" s="21" t="str">
        <f>IFERROR(VLOOKUP(LEFT($A634,6),Data!$A:$F,14,FALSE),"")</f>
        <v/>
      </c>
      <c r="L634" s="6">
        <v>1</v>
      </c>
      <c r="M634" s="4">
        <v>35717001.869999997</v>
      </c>
      <c r="N634" s="4">
        <v>96597</v>
      </c>
      <c r="O634" s="4">
        <f t="shared" si="9"/>
        <v>369.75270318954</v>
      </c>
      <c r="P634" s="56">
        <v>35.700000000000003</v>
      </c>
      <c r="Q634" s="27">
        <v>0.49482108341872622</v>
      </c>
      <c r="R634" s="28">
        <v>0.34489350795381418</v>
      </c>
      <c r="S634" s="29">
        <v>0.1602854086274596</v>
      </c>
      <c r="T634" s="8">
        <v>9.1186814000000005E-2</v>
      </c>
      <c r="U634" s="9">
        <v>1.3267117E-2</v>
      </c>
      <c r="V634" s="9">
        <v>6.5541799999999997E-3</v>
      </c>
      <c r="W634" s="9">
        <v>9.7183540000000002E-3</v>
      </c>
      <c r="X634" s="9">
        <v>2.2331251E-2</v>
      </c>
      <c r="Y634" s="9">
        <v>4.2031420999999999E-2</v>
      </c>
      <c r="Z634" s="9">
        <v>1.4429648999999999E-2</v>
      </c>
      <c r="AA634" s="9">
        <v>4.3463288000000003E-2</v>
      </c>
      <c r="AB634" s="9">
        <v>3.4906228999999997E-2</v>
      </c>
      <c r="AC634" s="9">
        <v>5.2487186999999998E-2</v>
      </c>
      <c r="AD634" s="9">
        <v>0.11725935699999999</v>
      </c>
      <c r="AE634" s="9">
        <v>5.9071643E-2</v>
      </c>
      <c r="AF634" s="9">
        <v>5.6971038000000002E-2</v>
      </c>
      <c r="AG634" s="9">
        <v>2.6030411999999999E-2</v>
      </c>
      <c r="AH634" s="9">
        <v>1.6906043999999999E-2</v>
      </c>
      <c r="AI634" s="9">
        <v>0.20268610300000001</v>
      </c>
      <c r="AJ634" s="9">
        <v>4.3443860000000004E-3</v>
      </c>
      <c r="AK634" s="9">
        <v>6.3449363999999994E-2</v>
      </c>
      <c r="AL634" s="9">
        <v>5.1908969999999999E-3</v>
      </c>
      <c r="AM634" s="9">
        <v>4.5154598999999997E-2</v>
      </c>
      <c r="AN634" s="9">
        <v>4.1397539999999998E-3</v>
      </c>
      <c r="AO634" s="9">
        <v>1.0310066999999999E-2</v>
      </c>
      <c r="AP634" s="9">
        <v>1.591851E-2</v>
      </c>
      <c r="AQ634" s="9">
        <v>3.4790385E-2</v>
      </c>
      <c r="AR634" s="10">
        <v>7.40195E-3</v>
      </c>
    </row>
    <row r="635" spans="1:44" hidden="1" outlineLevel="1" x14ac:dyDescent="0.25">
      <c r="A635" s="52" t="s">
        <v>1144</v>
      </c>
      <c r="B635" s="20" t="str">
        <f>IFERROR(VLOOKUP(LEFT($A635,6),Data!$A:$F,2,FALSE),"")</f>
        <v>БЕ Озерки СЗ</v>
      </c>
      <c r="C635" s="4" t="str">
        <f>IFERROR(VLOOKUP(LEFT($A635,6),Data!$A:$F,4,FALSE),"")</f>
        <v>Озерки</v>
      </c>
      <c r="D635" s="4" t="str">
        <f>IFERROR(VLOOKUP(LEFT($A635,6),Data!$A:$F,5,FALSE),"")</f>
        <v>Стрит</v>
      </c>
      <c r="E635" s="4" t="str">
        <f>IFERROR(VLOOKUP(LEFT($A635,6),Data!$A:$F,8,FALSE),"")</f>
        <v/>
      </c>
      <c r="F635" s="4" t="str">
        <f>IFERROR(VLOOKUP(LEFT($A635,6),Data!$A:$F,7,FALSE),"")</f>
        <v/>
      </c>
      <c r="G635" s="4" t="str">
        <f>IFERROR(VLOOKUP(LEFT($A635,6),Data!$A:$F,6,FALSE),"")</f>
        <v>ЗФТ</v>
      </c>
      <c r="H635" s="4" t="str">
        <f>IFERROR(VLOOKUP(LEFT($A635,6),Data!$A:$F,9,FALSE),"")</f>
        <v/>
      </c>
      <c r="I635" s="21" t="str">
        <f>IFERROR(VLOOKUP(LEFT($A635,6),Data!$A:$F,10,FALSE),"")</f>
        <v/>
      </c>
      <c r="J635" s="6" t="str">
        <f>IFERROR(VLOOKUP(LEFT($A635,6),Data!$A:$F,13,FALSE),"")</f>
        <v/>
      </c>
      <c r="K635" s="21" t="str">
        <f>IFERROR(VLOOKUP(LEFT($A635,6),Data!$A:$F,14,FALSE),"")</f>
        <v/>
      </c>
      <c r="L635" s="6">
        <v>1</v>
      </c>
      <c r="M635" s="4">
        <v>34806782.25</v>
      </c>
      <c r="N635" s="4">
        <v>97483</v>
      </c>
      <c r="O635" s="4">
        <f t="shared" si="9"/>
        <v>357.05489418667872</v>
      </c>
      <c r="P635" s="56">
        <v>25</v>
      </c>
      <c r="Q635" s="27">
        <v>0.45179565943334382</v>
      </c>
      <c r="R635" s="28">
        <v>0.36431538745199138</v>
      </c>
      <c r="S635" s="29">
        <v>0.18388895311466469</v>
      </c>
      <c r="T635" s="8">
        <v>9.9892455000000005E-2</v>
      </c>
      <c r="U635" s="9">
        <v>1.1170418E-2</v>
      </c>
      <c r="V635" s="9">
        <v>8.8487229999999993E-3</v>
      </c>
      <c r="W635" s="9">
        <v>8.6084639999999997E-3</v>
      </c>
      <c r="X635" s="9">
        <v>1.7422068999999998E-2</v>
      </c>
      <c r="Y635" s="9">
        <v>4.7617619999999999E-2</v>
      </c>
      <c r="Z635" s="9">
        <v>1.5272328E-2</v>
      </c>
      <c r="AA635" s="9">
        <v>2.8946039E-2</v>
      </c>
      <c r="AB635" s="9">
        <v>4.2154663000000002E-2</v>
      </c>
      <c r="AC635" s="9">
        <v>5.1820272000000001E-2</v>
      </c>
      <c r="AD635" s="9">
        <v>0.121790987</v>
      </c>
      <c r="AE635" s="9">
        <v>4.5806151000000003E-2</v>
      </c>
      <c r="AF635" s="9">
        <v>5.5353877000000003E-2</v>
      </c>
      <c r="AG635" s="9">
        <v>2.7155645999999999E-2</v>
      </c>
      <c r="AH635" s="9">
        <v>1.7336843000000001E-2</v>
      </c>
      <c r="AI635" s="9">
        <v>0.223024416</v>
      </c>
      <c r="AJ635" s="9">
        <v>4.4591279999999997E-3</v>
      </c>
      <c r="AK635" s="9">
        <v>8.8207294000000006E-2</v>
      </c>
      <c r="AL635" s="9">
        <v>3.1948399999999998E-4</v>
      </c>
      <c r="AM635" s="9">
        <v>3.2756688999999999E-2</v>
      </c>
      <c r="AN635" s="9">
        <v>3.0157669999999999E-3</v>
      </c>
      <c r="AO635" s="9">
        <v>7.9302279999999992E-3</v>
      </c>
      <c r="AP635" s="9">
        <v>1.1040891000000001E-2</v>
      </c>
      <c r="AQ635" s="9">
        <v>2.5264292000000001E-2</v>
      </c>
      <c r="AR635" s="10">
        <v>4.7852570000000002E-3</v>
      </c>
    </row>
    <row r="636" spans="1:44" hidden="1" outlineLevel="1" x14ac:dyDescent="0.25">
      <c r="A636" s="52" t="s">
        <v>1226</v>
      </c>
      <c r="B636" s="20" t="str">
        <f>IFERROR(VLOOKUP(LEFT($A636,6),Data!$A:$F,2,FALSE),"")</f>
        <v>БЕ Сибирь</v>
      </c>
      <c r="C636" s="4" t="str">
        <f>IFERROR(VLOOKUP(LEFT($A636,6),Data!$A:$F,4,FALSE),"")</f>
        <v>Аптека.ру</v>
      </c>
      <c r="D636" s="4" t="str">
        <f>IFERROR(VLOOKUP(LEFT($A636,6),Data!$A:$F,5,FALSE),"")</f>
        <v>Стрит</v>
      </c>
      <c r="E636" s="4" t="str">
        <f>IFERROR(VLOOKUP(LEFT($A636,6),Data!$A:$F,8,FALSE),"")</f>
        <v/>
      </c>
      <c r="F636" s="4" t="str">
        <f>IFERROR(VLOOKUP(LEFT($A636,6),Data!$A:$F,7,FALSE),"")</f>
        <v/>
      </c>
      <c r="G636" s="4" t="str">
        <f>IFERROR(VLOOKUP(LEFT($A636,6),Data!$A:$F,6,FALSE),"")</f>
        <v>ЗФТ</v>
      </c>
      <c r="H636" s="4" t="str">
        <f>IFERROR(VLOOKUP(LEFT($A636,6),Data!$A:$F,9,FALSE),"")</f>
        <v/>
      </c>
      <c r="I636" s="21" t="str">
        <f>IFERROR(VLOOKUP(LEFT($A636,6),Data!$A:$F,10,FALSE),"")</f>
        <v/>
      </c>
      <c r="J636" s="6" t="str">
        <f>IFERROR(VLOOKUP(LEFT($A636,6),Data!$A:$F,13,FALSE),"")</f>
        <v/>
      </c>
      <c r="K636" s="21" t="str">
        <f>IFERROR(VLOOKUP(LEFT($A636,6),Data!$A:$F,14,FALSE),"")</f>
        <v/>
      </c>
      <c r="L636" s="6">
        <v>1</v>
      </c>
      <c r="M636" s="4">
        <v>34454350.93</v>
      </c>
      <c r="N636" s="4">
        <v>126777</v>
      </c>
      <c r="O636" s="4">
        <f t="shared" si="9"/>
        <v>271.77130654614007</v>
      </c>
      <c r="P636" s="56">
        <v>53</v>
      </c>
      <c r="Q636" s="27">
        <v>0.41619277123859533</v>
      </c>
      <c r="R636" s="28">
        <v>0.37759861899086411</v>
      </c>
      <c r="S636" s="29">
        <v>0.20620860977054059</v>
      </c>
      <c r="T636" s="8">
        <v>7.9897950999999995E-2</v>
      </c>
      <c r="U636" s="9">
        <v>1.3695931E-2</v>
      </c>
      <c r="V636" s="9">
        <v>8.4072859999999999E-3</v>
      </c>
      <c r="W636" s="9">
        <v>1.1077698E-2</v>
      </c>
      <c r="X636" s="9">
        <v>1.9832808E-2</v>
      </c>
      <c r="Y636" s="9">
        <v>4.6509562999999997E-2</v>
      </c>
      <c r="Z636" s="9">
        <v>1.3470971E-2</v>
      </c>
      <c r="AA636" s="9">
        <v>3.9075945000000001E-2</v>
      </c>
      <c r="AB636" s="9">
        <v>3.6260342000000001E-2</v>
      </c>
      <c r="AC636" s="9">
        <v>4.4121250000000001E-2</v>
      </c>
      <c r="AD636" s="9">
        <v>0.11580791999999999</v>
      </c>
      <c r="AE636" s="9">
        <v>6.1217488E-2</v>
      </c>
      <c r="AF636" s="9">
        <v>4.7614811E-2</v>
      </c>
      <c r="AG636" s="9">
        <v>2.5364497E-2</v>
      </c>
      <c r="AH636" s="9">
        <v>1.5587559000000001E-2</v>
      </c>
      <c r="AI636" s="9">
        <v>0.221887628</v>
      </c>
      <c r="AJ636" s="9">
        <v>6.2227430000000002E-3</v>
      </c>
      <c r="AK636" s="9">
        <v>6.5550300000000006E-2</v>
      </c>
      <c r="AL636" s="9">
        <v>3.4147600000000001E-4</v>
      </c>
      <c r="AM636" s="9">
        <v>4.7747623000000003E-2</v>
      </c>
      <c r="AN636" s="9">
        <v>6.7694230000000001E-3</v>
      </c>
      <c r="AO636" s="9">
        <v>1.0654187000000001E-2</v>
      </c>
      <c r="AP636" s="9">
        <v>1.7538484999999999E-2</v>
      </c>
      <c r="AQ636" s="9">
        <v>3.8451434999999999E-2</v>
      </c>
      <c r="AR636" s="10">
        <v>6.8946820000000001E-3</v>
      </c>
    </row>
    <row r="637" spans="1:44" hidden="1" outlineLevel="1" x14ac:dyDescent="0.25">
      <c r="A637" s="52" t="s">
        <v>1392</v>
      </c>
      <c r="B637" s="20" t="str">
        <f>IFERROR(VLOOKUP(LEFT($A637,6),Data!$A:$F,2,FALSE),"")</f>
        <v>БЕ Самсон Москва</v>
      </c>
      <c r="C637" s="4" t="str">
        <f>IFERROR(VLOOKUP(LEFT($A637,6),Data!$A:$F,4,FALSE),"")</f>
        <v>Самсон Фарма</v>
      </c>
      <c r="D637" s="4" t="str">
        <f>IFERROR(VLOOKUP(LEFT($A637,6),Data!$A:$F,5,FALSE),"")</f>
        <v>Стрит</v>
      </c>
      <c r="E637" s="4" t="str">
        <f>IFERROR(VLOOKUP(LEFT($A637,6),Data!$A:$F,8,FALSE),"")</f>
        <v/>
      </c>
      <c r="F637" s="4" t="str">
        <f>IFERROR(VLOOKUP(LEFT($A637,6),Data!$A:$F,7,FALSE),"")</f>
        <v/>
      </c>
      <c r="G637" s="4" t="str">
        <f>IFERROR(VLOOKUP(LEFT($A637,6),Data!$A:$F,6,FALSE),"")</f>
        <v>ЗФТ</v>
      </c>
      <c r="H637" s="4" t="str">
        <f>IFERROR(VLOOKUP(LEFT($A637,6),Data!$A:$F,9,FALSE),"")</f>
        <v/>
      </c>
      <c r="I637" s="21" t="str">
        <f>IFERROR(VLOOKUP(LEFT($A637,6),Data!$A:$F,10,FALSE),"")</f>
        <v/>
      </c>
      <c r="J637" s="6" t="str">
        <f>IFERROR(VLOOKUP(LEFT($A637,6),Data!$A:$F,13,FALSE),"")</f>
        <v/>
      </c>
      <c r="K637" s="21" t="str">
        <f>IFERROR(VLOOKUP(LEFT($A637,6),Data!$A:$F,14,FALSE),"")</f>
        <v/>
      </c>
      <c r="L637" s="6">
        <v>1</v>
      </c>
      <c r="M637" s="4">
        <v>62493059.710000001</v>
      </c>
      <c r="N637" s="4">
        <v>124503</v>
      </c>
      <c r="O637" s="4">
        <f t="shared" si="9"/>
        <v>501.94019188292651</v>
      </c>
      <c r="P637" s="56">
        <v>87.3</v>
      </c>
      <c r="Q637" s="27">
        <v>0.51975962065228631</v>
      </c>
      <c r="R637" s="28">
        <v>0.32403008283062401</v>
      </c>
      <c r="S637" s="29">
        <v>0.15621029651708959</v>
      </c>
      <c r="T637" s="8">
        <v>8.0129349000000002E-2</v>
      </c>
      <c r="U637" s="9">
        <v>2.2632124999999999E-2</v>
      </c>
      <c r="V637" s="9">
        <v>2.9675795000000001E-2</v>
      </c>
      <c r="W637" s="9">
        <v>6.3623389999999998E-3</v>
      </c>
      <c r="X637" s="9">
        <v>2.5400309999999999E-2</v>
      </c>
      <c r="Y637" s="9">
        <v>5.1689614000000002E-2</v>
      </c>
      <c r="Z637" s="9">
        <v>1.2658957E-2</v>
      </c>
      <c r="AA637" s="9">
        <v>2.8484391000000001E-2</v>
      </c>
      <c r="AB637" s="9">
        <v>3.0120200999999999E-2</v>
      </c>
      <c r="AC637" s="9">
        <v>6.9081853999999998E-2</v>
      </c>
      <c r="AD637" s="9">
        <v>0.116075372</v>
      </c>
      <c r="AE637" s="9">
        <v>3.1024405000000001E-2</v>
      </c>
      <c r="AF637" s="9">
        <v>5.2740455999999998E-2</v>
      </c>
      <c r="AG637" s="9">
        <v>2.3381175000000001E-2</v>
      </c>
      <c r="AH637" s="9">
        <v>2.1332791E-2</v>
      </c>
      <c r="AI637" s="9">
        <v>0.17513431900000001</v>
      </c>
      <c r="AJ637" s="9">
        <v>3.0611039999999998E-3</v>
      </c>
      <c r="AK637" s="9">
        <v>7.4429061000000005E-2</v>
      </c>
      <c r="AL637" s="9">
        <v>2.9265487E-2</v>
      </c>
      <c r="AM637" s="9">
        <v>4.1635776999999999E-2</v>
      </c>
      <c r="AN637" s="9">
        <v>9.6173700000000001E-3</v>
      </c>
      <c r="AO637" s="9">
        <v>1.2969108E-2</v>
      </c>
      <c r="AP637" s="9">
        <v>1.9765834999999999E-2</v>
      </c>
      <c r="AQ637" s="9">
        <v>2.4196438000000001E-2</v>
      </c>
      <c r="AR637" s="10">
        <v>9.1363650000000005E-3</v>
      </c>
    </row>
    <row r="638" spans="1:44" hidden="1" outlineLevel="1" x14ac:dyDescent="0.25">
      <c r="A638" s="52" t="s">
        <v>1396</v>
      </c>
      <c r="B638" s="20" t="str">
        <f>IFERROR(VLOOKUP(LEFT($A638,6),Data!$A:$F,2,FALSE),"")</f>
        <v>БЕ Самсон Москва</v>
      </c>
      <c r="C638" s="4" t="str">
        <f>IFERROR(VLOOKUP(LEFT($A638,6),Data!$A:$F,4,FALSE),"")</f>
        <v>Самсон Фарма</v>
      </c>
      <c r="D638" s="4" t="str">
        <f>IFERROR(VLOOKUP(LEFT($A638,6),Data!$A:$F,5,FALSE),"")</f>
        <v>Стрит</v>
      </c>
      <c r="E638" s="4" t="str">
        <f>IFERROR(VLOOKUP(LEFT($A638,6),Data!$A:$F,8,FALSE),"")</f>
        <v/>
      </c>
      <c r="F638" s="4" t="str">
        <f>IFERROR(VLOOKUP(LEFT($A638,6),Data!$A:$F,7,FALSE),"")</f>
        <v/>
      </c>
      <c r="G638" s="4" t="str">
        <f>IFERROR(VLOOKUP(LEFT($A638,6),Data!$A:$F,6,FALSE),"")</f>
        <v>ЗФТ</v>
      </c>
      <c r="H638" s="4" t="str">
        <f>IFERROR(VLOOKUP(LEFT($A638,6),Data!$A:$F,9,FALSE),"")</f>
        <v/>
      </c>
      <c r="I638" s="21" t="str">
        <f>IFERROR(VLOOKUP(LEFT($A638,6),Data!$A:$F,10,FALSE),"")</f>
        <v/>
      </c>
      <c r="J638" s="6" t="str">
        <f>IFERROR(VLOOKUP(LEFT($A638,6),Data!$A:$F,13,FALSE),"")</f>
        <v/>
      </c>
      <c r="K638" s="21" t="str">
        <f>IFERROR(VLOOKUP(LEFT($A638,6),Data!$A:$F,14,FALSE),"")</f>
        <v/>
      </c>
      <c r="L638" s="6">
        <v>1</v>
      </c>
      <c r="M638" s="4">
        <v>50569154.710000001</v>
      </c>
      <c r="N638" s="4">
        <v>102184</v>
      </c>
      <c r="O638" s="4">
        <f t="shared" si="9"/>
        <v>494.88329591716905</v>
      </c>
      <c r="P638" s="56">
        <v>131.37</v>
      </c>
      <c r="Q638" s="27">
        <v>0.54151095742889321</v>
      </c>
      <c r="R638" s="28">
        <v>0.31165435710594969</v>
      </c>
      <c r="S638" s="29">
        <v>0.14683468546515699</v>
      </c>
      <c r="T638" s="8">
        <v>8.7817998999999994E-2</v>
      </c>
      <c r="U638" s="9">
        <v>1.5514801999999999E-2</v>
      </c>
      <c r="V638" s="9">
        <v>1.5417804E-2</v>
      </c>
      <c r="W638" s="9">
        <v>9.9100669999999998E-3</v>
      </c>
      <c r="X638" s="9">
        <v>2.4979877000000001E-2</v>
      </c>
      <c r="Y638" s="9">
        <v>5.7222160000000001E-2</v>
      </c>
      <c r="Z638" s="9">
        <v>1.2963728000000001E-2</v>
      </c>
      <c r="AA638" s="9">
        <v>2.5662593000000001E-2</v>
      </c>
      <c r="AB638" s="9">
        <v>3.1940349999999999E-2</v>
      </c>
      <c r="AC638" s="9">
        <v>6.6462619000000001E-2</v>
      </c>
      <c r="AD638" s="9">
        <v>0.109474208</v>
      </c>
      <c r="AE638" s="9">
        <v>3.6074173000000001E-2</v>
      </c>
      <c r="AF638" s="9">
        <v>5.2154471000000001E-2</v>
      </c>
      <c r="AG638" s="9">
        <v>2.2992696E-2</v>
      </c>
      <c r="AH638" s="9">
        <v>1.5789955000000001E-2</v>
      </c>
      <c r="AI638" s="9">
        <v>0.18176102299999999</v>
      </c>
      <c r="AJ638" s="9">
        <v>2.833056E-3</v>
      </c>
      <c r="AK638" s="9">
        <v>9.6741712999999993E-2</v>
      </c>
      <c r="AL638" s="9">
        <v>3.4730381999999997E-2</v>
      </c>
      <c r="AM638" s="9">
        <v>4.0596668000000002E-2</v>
      </c>
      <c r="AN638" s="9">
        <v>5.4203740000000004E-3</v>
      </c>
      <c r="AO638" s="9">
        <v>8.2099029999999993E-3</v>
      </c>
      <c r="AP638" s="9">
        <v>1.7932976E-2</v>
      </c>
      <c r="AQ638" s="9">
        <v>2.3429993999999999E-2</v>
      </c>
      <c r="AR638" s="10">
        <v>3.9664100000000001E-3</v>
      </c>
    </row>
    <row r="639" spans="1:44" hidden="1" outlineLevel="1" x14ac:dyDescent="0.25">
      <c r="A639" s="52" t="s">
        <v>1402</v>
      </c>
      <c r="B639" s="20" t="str">
        <f>IFERROR(VLOOKUP(LEFT($A639,6),Data!$A:$F,2,FALSE),"")</f>
        <v>БЕ Самсон Москва</v>
      </c>
      <c r="C639" s="4" t="str">
        <f>IFERROR(VLOOKUP(LEFT($A639,6),Data!$A:$F,4,FALSE),"")</f>
        <v>Самсон Фарма</v>
      </c>
      <c r="D639" s="4" t="str">
        <f>IFERROR(VLOOKUP(LEFT($A639,6),Data!$A:$F,5,FALSE),"")</f>
        <v>Стрит</v>
      </c>
      <c r="E639" s="4" t="str">
        <f>IFERROR(VLOOKUP(LEFT($A639,6),Data!$A:$F,8,FALSE),"")</f>
        <v/>
      </c>
      <c r="F639" s="4" t="str">
        <f>IFERROR(VLOOKUP(LEFT($A639,6),Data!$A:$F,7,FALSE),"")</f>
        <v/>
      </c>
      <c r="G639" s="4" t="str">
        <f>IFERROR(VLOOKUP(LEFT($A639,6),Data!$A:$F,6,FALSE),"")</f>
        <v>ЗФТ</v>
      </c>
      <c r="H639" s="4" t="str">
        <f>IFERROR(VLOOKUP(LEFT($A639,6),Data!$A:$F,9,FALSE),"")</f>
        <v/>
      </c>
      <c r="I639" s="21" t="str">
        <f>IFERROR(VLOOKUP(LEFT($A639,6),Data!$A:$F,10,FALSE),"")</f>
        <v/>
      </c>
      <c r="J639" s="6" t="str">
        <f>IFERROR(VLOOKUP(LEFT($A639,6),Data!$A:$F,13,FALSE),"")</f>
        <v/>
      </c>
      <c r="K639" s="21" t="str">
        <f>IFERROR(VLOOKUP(LEFT($A639,6),Data!$A:$F,14,FALSE),"")</f>
        <v/>
      </c>
      <c r="L639" s="6">
        <v>1</v>
      </c>
      <c r="M639" s="4">
        <v>47519800.909999996</v>
      </c>
      <c r="N639" s="4">
        <v>106209</v>
      </c>
      <c r="O639" s="4">
        <f t="shared" si="9"/>
        <v>447.41783568247507</v>
      </c>
      <c r="P639" s="56">
        <v>62</v>
      </c>
      <c r="Q639" s="27">
        <v>0.53013300324103874</v>
      </c>
      <c r="R639" s="28">
        <v>0.3258961724036567</v>
      </c>
      <c r="S639" s="29">
        <v>0.14397082435530439</v>
      </c>
      <c r="T639" s="8">
        <v>8.8196849999999993E-2</v>
      </c>
      <c r="U639" s="9">
        <v>2.2192545000000001E-2</v>
      </c>
      <c r="V639" s="9">
        <v>1.9748080000000001E-2</v>
      </c>
      <c r="W639" s="9">
        <v>6.4637679999999999E-3</v>
      </c>
      <c r="X639" s="9">
        <v>2.236285E-2</v>
      </c>
      <c r="Y639" s="9">
        <v>5.2141091000000001E-2</v>
      </c>
      <c r="Z639" s="9">
        <v>1.4130821E-2</v>
      </c>
      <c r="AA639" s="9">
        <v>3.9914676000000003E-2</v>
      </c>
      <c r="AB639" s="9">
        <v>3.0153929999999999E-2</v>
      </c>
      <c r="AC639" s="9">
        <v>7.2600830000000005E-2</v>
      </c>
      <c r="AD639" s="9">
        <v>0.11772228999999999</v>
      </c>
      <c r="AE639" s="9">
        <v>4.1170588000000001E-2</v>
      </c>
      <c r="AF639" s="9">
        <v>5.2320199999999997E-2</v>
      </c>
      <c r="AG639" s="9">
        <v>2.2233973000000001E-2</v>
      </c>
      <c r="AH639" s="9">
        <v>1.5681662999999998E-2</v>
      </c>
      <c r="AI639" s="9">
        <v>0.182517124</v>
      </c>
      <c r="AJ639" s="9">
        <v>4.2228020000000003E-3</v>
      </c>
      <c r="AK639" s="9">
        <v>6.9830355999999996E-2</v>
      </c>
      <c r="AL639" s="9">
        <v>3.0020589E-2</v>
      </c>
      <c r="AM639" s="9">
        <v>4.3079915000000003E-2</v>
      </c>
      <c r="AN639" s="9">
        <v>4.70981E-3</v>
      </c>
      <c r="AO639" s="9">
        <v>7.777249E-3</v>
      </c>
      <c r="AP639" s="9">
        <v>1.2847012999999999E-2</v>
      </c>
      <c r="AQ639" s="9">
        <v>2.4288957999999999E-2</v>
      </c>
      <c r="AR639" s="10">
        <v>3.6720289999999998E-3</v>
      </c>
    </row>
    <row r="640" spans="1:44" hidden="1" outlineLevel="1" x14ac:dyDescent="0.25">
      <c r="A640" s="52" t="s">
        <v>1428</v>
      </c>
      <c r="B640" s="20" t="str">
        <f>IFERROR(VLOOKUP(LEFT($A640,6),Data!$A:$F,2,FALSE),"")</f>
        <v>БЕ Самсон Москва</v>
      </c>
      <c r="C640" s="4" t="str">
        <f>IFERROR(VLOOKUP(LEFT($A640,6),Data!$A:$F,4,FALSE),"")</f>
        <v>Самсон Фарма</v>
      </c>
      <c r="D640" s="4" t="str">
        <f>IFERROR(VLOOKUP(LEFT($A640,6),Data!$A:$F,5,FALSE),"")</f>
        <v>Стрит</v>
      </c>
      <c r="E640" s="4" t="str">
        <f>IFERROR(VLOOKUP(LEFT($A640,6),Data!$A:$F,8,FALSE),"")</f>
        <v/>
      </c>
      <c r="F640" s="4" t="str">
        <f>IFERROR(VLOOKUP(LEFT($A640,6),Data!$A:$F,7,FALSE),"")</f>
        <v/>
      </c>
      <c r="G640" s="4" t="str">
        <f>IFERROR(VLOOKUP(LEFT($A640,6),Data!$A:$F,6,FALSE),"")</f>
        <v>ЗФТ</v>
      </c>
      <c r="H640" s="4" t="str">
        <f>IFERROR(VLOOKUP(LEFT($A640,6),Data!$A:$F,9,FALSE),"")</f>
        <v/>
      </c>
      <c r="I640" s="21" t="str">
        <f>IFERROR(VLOOKUP(LEFT($A640,6),Data!$A:$F,10,FALSE),"")</f>
        <v/>
      </c>
      <c r="J640" s="6" t="str">
        <f>IFERROR(VLOOKUP(LEFT($A640,6),Data!$A:$F,13,FALSE),"")</f>
        <v/>
      </c>
      <c r="K640" s="21" t="str">
        <f>IFERROR(VLOOKUP(LEFT($A640,6),Data!$A:$F,14,FALSE),"")</f>
        <v/>
      </c>
      <c r="L640" s="6">
        <v>1</v>
      </c>
      <c r="M640" s="4">
        <v>43843480.490000002</v>
      </c>
      <c r="N640" s="4">
        <v>90510</v>
      </c>
      <c r="O640" s="4">
        <f t="shared" si="9"/>
        <v>484.40482256104298</v>
      </c>
      <c r="P640" s="56">
        <v>40.6</v>
      </c>
      <c r="Q640" s="27">
        <v>0.53539670715757381</v>
      </c>
      <c r="R640" s="28">
        <v>0.31870604790958068</v>
      </c>
      <c r="S640" s="29">
        <v>0.1458972449328455</v>
      </c>
      <c r="T640" s="8">
        <v>8.9471044999999999E-2</v>
      </c>
      <c r="U640" s="9">
        <v>1.9192023999999999E-2</v>
      </c>
      <c r="V640" s="9">
        <v>1.6682869999999999E-2</v>
      </c>
      <c r="W640" s="9">
        <v>6.668635E-3</v>
      </c>
      <c r="X640" s="9">
        <v>2.1936997999999999E-2</v>
      </c>
      <c r="Y640" s="9">
        <v>5.1937822000000002E-2</v>
      </c>
      <c r="Z640" s="9">
        <v>1.5530627999999999E-2</v>
      </c>
      <c r="AA640" s="9">
        <v>3.5787235000000001E-2</v>
      </c>
      <c r="AB640" s="9">
        <v>4.4785380999999999E-2</v>
      </c>
      <c r="AC640" s="9">
        <v>7.7920202999999993E-2</v>
      </c>
      <c r="AD640" s="9">
        <v>0.11617042700000001</v>
      </c>
      <c r="AE640" s="9">
        <v>3.3850376000000001E-2</v>
      </c>
      <c r="AF640" s="9">
        <v>5.7000926E-2</v>
      </c>
      <c r="AG640" s="9">
        <v>2.2846627000000001E-2</v>
      </c>
      <c r="AH640" s="9">
        <v>1.8764871999999998E-2</v>
      </c>
      <c r="AI640" s="9">
        <v>0.166452979</v>
      </c>
      <c r="AJ640" s="9">
        <v>3.6587999999999998E-3</v>
      </c>
      <c r="AK640" s="9">
        <v>8.0101833999999997E-2</v>
      </c>
      <c r="AL640" s="9">
        <v>2.3771771000000001E-2</v>
      </c>
      <c r="AM640" s="9">
        <v>4.5536812000000003E-2</v>
      </c>
      <c r="AN640" s="9">
        <v>3.8472580000000001E-3</v>
      </c>
      <c r="AO640" s="9">
        <v>6.5472769999999998E-3</v>
      </c>
      <c r="AP640" s="9">
        <v>1.1839565E-2</v>
      </c>
      <c r="AQ640" s="9">
        <v>2.2925634E-2</v>
      </c>
      <c r="AR640" s="10">
        <v>6.7720009999999997E-3</v>
      </c>
    </row>
    <row r="641" spans="1:44" hidden="1" outlineLevel="1" x14ac:dyDescent="0.25">
      <c r="A641" s="52" t="s">
        <v>1440</v>
      </c>
      <c r="B641" s="20" t="str">
        <f>IFERROR(VLOOKUP(LEFT($A641,6),Data!$A:$F,2,FALSE),"")</f>
        <v>БЕ Поволжье</v>
      </c>
      <c r="C641" s="4" t="str">
        <f>IFERROR(VLOOKUP(LEFT($A641,6),Data!$A:$F,4,FALSE),"")</f>
        <v>Озерки у дома</v>
      </c>
      <c r="D641" s="4" t="str">
        <f>IFERROR(VLOOKUP(LEFT($A641,6),Data!$A:$F,5,FALSE),"")</f>
        <v>UN</v>
      </c>
      <c r="E641" s="4" t="str">
        <f>IFERROR(VLOOKUP(LEFT($A641,6),Data!$A:$F,8,FALSE),"")</f>
        <v/>
      </c>
      <c r="F641" s="4" t="str">
        <f>IFERROR(VLOOKUP(LEFT($A641,6),Data!$A:$F,7,FALSE),"")</f>
        <v/>
      </c>
      <c r="G641" s="4" t="str">
        <f>IFERROR(VLOOKUP(LEFT($A641,6),Data!$A:$F,6,FALSE),"")</f>
        <v>ЗФТ</v>
      </c>
      <c r="H641" s="4" t="str">
        <f>IFERROR(VLOOKUP(LEFT($A641,6),Data!$A:$F,9,FALSE),"")</f>
        <v/>
      </c>
      <c r="I641" s="21" t="str">
        <f>IFERROR(VLOOKUP(LEFT($A641,6),Data!$A:$F,10,FALSE),"")</f>
        <v/>
      </c>
      <c r="J641" s="6" t="str">
        <f>IFERROR(VLOOKUP(LEFT($A641,6),Data!$A:$F,13,FALSE),"")</f>
        <v/>
      </c>
      <c r="K641" s="21" t="str">
        <f>IFERROR(VLOOKUP(LEFT($A641,6),Data!$A:$F,14,FALSE),"")</f>
        <v/>
      </c>
      <c r="L641" s="6">
        <v>1</v>
      </c>
      <c r="M641" s="4">
        <v>40239313.039999999</v>
      </c>
      <c r="N641" s="4">
        <v>139560</v>
      </c>
      <c r="O641" s="4">
        <f t="shared" si="9"/>
        <v>288.32984408139868</v>
      </c>
      <c r="P641" s="56">
        <v>33</v>
      </c>
      <c r="Q641" s="27">
        <v>0.40198629849048151</v>
      </c>
      <c r="R641" s="28">
        <v>0.37442427306507381</v>
      </c>
      <c r="S641" s="29">
        <v>0.22358942844444471</v>
      </c>
      <c r="T641" s="8">
        <v>6.6871062999999994E-2</v>
      </c>
      <c r="U641" s="9">
        <v>7.1698830000000002E-3</v>
      </c>
      <c r="V641" s="9">
        <v>1.442474E-2</v>
      </c>
      <c r="W641" s="9">
        <v>1.02741E-2</v>
      </c>
      <c r="X641" s="9">
        <v>4.4944739999999997E-2</v>
      </c>
      <c r="Y641" s="9">
        <v>3.7286501999999999E-2</v>
      </c>
      <c r="Z641" s="9">
        <v>7.1377879999999999E-3</v>
      </c>
      <c r="AA641" s="9">
        <v>3.2172566E-2</v>
      </c>
      <c r="AB641" s="9">
        <v>3.8138907E-2</v>
      </c>
      <c r="AC641" s="9">
        <v>4.4516432000000002E-2</v>
      </c>
      <c r="AD641" s="9">
        <v>0.13039050499999999</v>
      </c>
      <c r="AE641" s="9">
        <v>4.8350082000000003E-2</v>
      </c>
      <c r="AF641" s="9">
        <v>5.4803448999999997E-2</v>
      </c>
      <c r="AG641" s="9">
        <v>2.3736096000000002E-2</v>
      </c>
      <c r="AH641" s="9">
        <v>1.7658921000000001E-2</v>
      </c>
      <c r="AI641" s="9">
        <v>0.23822869499999999</v>
      </c>
      <c r="AJ641" s="9">
        <v>5.4764940000000002E-3</v>
      </c>
      <c r="AK641" s="9">
        <v>6.8676400999999998E-2</v>
      </c>
      <c r="AL641" s="9">
        <v>7.6501360000000001E-3</v>
      </c>
      <c r="AM641" s="9">
        <v>3.6116203999999999E-2</v>
      </c>
      <c r="AN641" s="9">
        <v>6.8990659999999997E-3</v>
      </c>
      <c r="AO641" s="9">
        <v>4.9931910000000001E-3</v>
      </c>
      <c r="AP641" s="9">
        <v>1.4062184E-2</v>
      </c>
      <c r="AQ641" s="9">
        <v>3.5371524000000001E-2</v>
      </c>
      <c r="AR641" s="10">
        <v>4.6503300000000003E-3</v>
      </c>
    </row>
    <row r="642" spans="1:44" hidden="1" outlineLevel="1" x14ac:dyDescent="0.25">
      <c r="A642" s="52" t="s">
        <v>1462</v>
      </c>
      <c r="B642" s="20" t="str">
        <f>IFERROR(VLOOKUP(LEFT($A642,6),Data!$A:$F,2,FALSE),"")</f>
        <v>БЕ Москва</v>
      </c>
      <c r="C642" s="4" t="str">
        <f>IFERROR(VLOOKUP(LEFT($A642,6),Data!$A:$F,4,FALSE),"")</f>
        <v>МосАптека</v>
      </c>
      <c r="D642" s="4" t="str">
        <f>IFERROR(VLOOKUP(LEFT($A642,6),Data!$A:$F,5,FALSE),"")</f>
        <v>Стрит</v>
      </c>
      <c r="E642" s="4" t="str">
        <f>IFERROR(VLOOKUP(LEFT($A642,6),Data!$A:$F,8,FALSE),"")</f>
        <v/>
      </c>
      <c r="F642" s="4" t="str">
        <f>IFERROR(VLOOKUP(LEFT($A642,6),Data!$A:$F,7,FALSE),"")</f>
        <v/>
      </c>
      <c r="G642" s="4" t="str">
        <f>IFERROR(VLOOKUP(LEFT($A642,6),Data!$A:$F,6,FALSE),"")</f>
        <v>ЗФТ</v>
      </c>
      <c r="H642" s="4" t="str">
        <f>IFERROR(VLOOKUP(LEFT($A642,6),Data!$A:$F,9,FALSE),"")</f>
        <v/>
      </c>
      <c r="I642" s="21" t="str">
        <f>IFERROR(VLOOKUP(LEFT($A642,6),Data!$A:$F,10,FALSE),"")</f>
        <v/>
      </c>
      <c r="J642" s="6" t="str">
        <f>IFERROR(VLOOKUP(LEFT($A642,6),Data!$A:$F,13,FALSE),"")</f>
        <v/>
      </c>
      <c r="K642" s="21" t="str">
        <f>IFERROR(VLOOKUP(LEFT($A642,6),Data!$A:$F,14,FALSE),"")</f>
        <v/>
      </c>
      <c r="L642" s="6">
        <v>1</v>
      </c>
      <c r="M642" s="4">
        <v>30106497.449999999</v>
      </c>
      <c r="N642" s="4">
        <v>75846</v>
      </c>
      <c r="O642" s="4">
        <f t="shared" si="9"/>
        <v>396.94245510639979</v>
      </c>
      <c r="P642" s="56">
        <v>45.54</v>
      </c>
      <c r="Q642" s="27">
        <v>0.48749731690927478</v>
      </c>
      <c r="R642" s="28">
        <v>0.32473100757033729</v>
      </c>
      <c r="S642" s="29">
        <v>0.18777167552038801</v>
      </c>
      <c r="T642" s="8">
        <v>0.111617614</v>
      </c>
      <c r="U642" s="9">
        <v>1.2674851000000001E-2</v>
      </c>
      <c r="V642" s="9">
        <v>6.4622669999999998E-3</v>
      </c>
      <c r="W642" s="9">
        <v>7.3776279999999998E-3</v>
      </c>
      <c r="X642" s="9">
        <v>1.6823857000000001E-2</v>
      </c>
      <c r="Y642" s="9">
        <v>4.3483961000000002E-2</v>
      </c>
      <c r="Z642" s="9">
        <v>1.5869976000000001E-2</v>
      </c>
      <c r="AA642" s="9">
        <v>3.7255584000000001E-2</v>
      </c>
      <c r="AB642" s="9">
        <v>2.5993618E-2</v>
      </c>
      <c r="AC642" s="9">
        <v>6.9773382999999994E-2</v>
      </c>
      <c r="AD642" s="9">
        <v>0.117219135</v>
      </c>
      <c r="AE642" s="9">
        <v>4.6325141E-2</v>
      </c>
      <c r="AF642" s="9">
        <v>5.8445714000000003E-2</v>
      </c>
      <c r="AG642" s="9">
        <v>2.9455935999999999E-2</v>
      </c>
      <c r="AH642" s="9">
        <v>1.6117040999999999E-2</v>
      </c>
      <c r="AI642" s="9">
        <v>0.179389036</v>
      </c>
      <c r="AJ642" s="9">
        <v>2.763906E-3</v>
      </c>
      <c r="AK642" s="9">
        <v>6.6220683000000002E-2</v>
      </c>
      <c r="AL642" s="9">
        <v>9.1211299999999999E-3</v>
      </c>
      <c r="AM642" s="9">
        <v>5.5378761999999998E-2</v>
      </c>
      <c r="AN642" s="9">
        <v>4.5963660000000002E-3</v>
      </c>
      <c r="AO642" s="9">
        <v>1.6313411999999999E-2</v>
      </c>
      <c r="AP642" s="9">
        <v>1.6708275000000002E-2</v>
      </c>
      <c r="AQ642" s="9">
        <v>2.9677011999999999E-2</v>
      </c>
      <c r="AR642" s="10">
        <v>4.9357130000000004E-3</v>
      </c>
    </row>
    <row r="643" spans="1:44" hidden="1" outlineLevel="1" x14ac:dyDescent="0.25">
      <c r="A643" s="52" t="s">
        <v>1466</v>
      </c>
      <c r="B643" s="20" t="str">
        <f>IFERROR(VLOOKUP(LEFT($A643,6),Data!$A:$F,2,FALSE),"")</f>
        <v>БЕ Москва</v>
      </c>
      <c r="C643" s="4" t="str">
        <f>IFERROR(VLOOKUP(LEFT($A643,6),Data!$A:$F,4,FALSE),"")</f>
        <v>МосАптека</v>
      </c>
      <c r="D643" s="4" t="str">
        <f>IFERROR(VLOOKUP(LEFT($A643,6),Data!$A:$F,5,FALSE),"")</f>
        <v>Стрит</v>
      </c>
      <c r="E643" s="4" t="str">
        <f>IFERROR(VLOOKUP(LEFT($A643,6),Data!$A:$F,8,FALSE),"")</f>
        <v/>
      </c>
      <c r="F643" s="4" t="str">
        <f>IFERROR(VLOOKUP(LEFT($A643,6),Data!$A:$F,7,FALSE),"")</f>
        <v/>
      </c>
      <c r="G643" s="4" t="str">
        <f>IFERROR(VLOOKUP(LEFT($A643,6),Data!$A:$F,6,FALSE),"")</f>
        <v>ЗФТ</v>
      </c>
      <c r="H643" s="4" t="str">
        <f>IFERROR(VLOOKUP(LEFT($A643,6),Data!$A:$F,9,FALSE),"")</f>
        <v/>
      </c>
      <c r="I643" s="21" t="str">
        <f>IFERROR(VLOOKUP(LEFT($A643,6),Data!$A:$F,10,FALSE),"")</f>
        <v/>
      </c>
      <c r="J643" s="6" t="str">
        <f>IFERROR(VLOOKUP(LEFT($A643,6),Data!$A:$F,13,FALSE),"")</f>
        <v/>
      </c>
      <c r="K643" s="21" t="str">
        <f>IFERROR(VLOOKUP(LEFT($A643,6),Data!$A:$F,14,FALSE),"")</f>
        <v/>
      </c>
      <c r="L643" s="6">
        <v>1</v>
      </c>
      <c r="M643" s="4">
        <v>32636110.120000001</v>
      </c>
      <c r="N643" s="4">
        <v>73695</v>
      </c>
      <c r="O643" s="4">
        <f t="shared" si="9"/>
        <v>442.85379089490471</v>
      </c>
      <c r="P643" s="56">
        <v>60.35</v>
      </c>
      <c r="Q643" s="27">
        <v>0.51570232922021042</v>
      </c>
      <c r="R643" s="28">
        <v>0.32566001920434129</v>
      </c>
      <c r="S643" s="29">
        <v>0.15863765157544821</v>
      </c>
      <c r="T643" s="8">
        <v>7.5555562000000007E-2</v>
      </c>
      <c r="U643" s="9">
        <v>1.2238901E-2</v>
      </c>
      <c r="V643" s="9">
        <v>1.1427151999999999E-2</v>
      </c>
      <c r="W643" s="9">
        <v>8.8498169999999994E-3</v>
      </c>
      <c r="X643" s="9">
        <v>2.7623715E-2</v>
      </c>
      <c r="Y643" s="9">
        <v>3.8176768999999999E-2</v>
      </c>
      <c r="Z643" s="9">
        <v>1.3933806E-2</v>
      </c>
      <c r="AA643" s="9">
        <v>3.6716045000000003E-2</v>
      </c>
      <c r="AB643" s="9">
        <v>3.2681045999999998E-2</v>
      </c>
      <c r="AC643" s="9">
        <v>5.9825636000000001E-2</v>
      </c>
      <c r="AD643" s="9">
        <v>0.1245954</v>
      </c>
      <c r="AE643" s="9">
        <v>4.6893424000000003E-2</v>
      </c>
      <c r="AF643" s="9">
        <v>5.6498393000000001E-2</v>
      </c>
      <c r="AG643" s="9">
        <v>2.5617978999999999E-2</v>
      </c>
      <c r="AH643" s="9">
        <v>1.8501310999999999E-2</v>
      </c>
      <c r="AI643" s="9">
        <v>0.18730974</v>
      </c>
      <c r="AJ643" s="9">
        <v>4.6303009999999999E-3</v>
      </c>
      <c r="AK643" s="9">
        <v>8.6977013000000006E-2</v>
      </c>
      <c r="AL643" s="9">
        <v>2.2313024000000001E-2</v>
      </c>
      <c r="AM643" s="9">
        <v>5.0678562000000003E-2</v>
      </c>
      <c r="AN643" s="9">
        <v>6.4551449999999998E-3</v>
      </c>
      <c r="AO643" s="9">
        <v>9.6202590000000008E-3</v>
      </c>
      <c r="AP643" s="9">
        <v>1.4902034999999999E-2</v>
      </c>
      <c r="AQ643" s="9">
        <v>2.5063700000000001E-2</v>
      </c>
      <c r="AR643" s="10">
        <v>2.9152660000000001E-3</v>
      </c>
    </row>
    <row r="644" spans="1:44" hidden="1" outlineLevel="1" x14ac:dyDescent="0.25">
      <c r="A644" s="52" t="s">
        <v>1494</v>
      </c>
      <c r="B644" s="20" t="str">
        <f>IFERROR(VLOOKUP(LEFT($A644,6),Data!$A:$F,2,FALSE),"")</f>
        <v>БЕ Москва</v>
      </c>
      <c r="C644" s="4" t="str">
        <f>IFERROR(VLOOKUP(LEFT($A644,6),Data!$A:$F,4,FALSE),"")</f>
        <v>Супераптека</v>
      </c>
      <c r="D644" s="4" t="str">
        <f>IFERROR(VLOOKUP(LEFT($A644,6),Data!$A:$F,5,FALSE),"")</f>
        <v>Стрит</v>
      </c>
      <c r="E644" s="4" t="str">
        <f>IFERROR(VLOOKUP(LEFT($A644,6),Data!$A:$F,8,FALSE),"")</f>
        <v/>
      </c>
      <c r="F644" s="4" t="str">
        <f>IFERROR(VLOOKUP(LEFT($A644,6),Data!$A:$F,7,FALSE),"")</f>
        <v/>
      </c>
      <c r="G644" s="4" t="str">
        <f>IFERROR(VLOOKUP(LEFT($A644,6),Data!$A:$F,6,FALSE),"")</f>
        <v>ЗФТ</v>
      </c>
      <c r="H644" s="4" t="str">
        <f>IFERROR(VLOOKUP(LEFT($A644,6),Data!$A:$F,9,FALSE),"")</f>
        <v/>
      </c>
      <c r="I644" s="21" t="str">
        <f>IFERROR(VLOOKUP(LEFT($A644,6),Data!$A:$F,10,FALSE),"")</f>
        <v/>
      </c>
      <c r="J644" s="6" t="str">
        <f>IFERROR(VLOOKUP(LEFT($A644,6),Data!$A:$F,13,FALSE),"")</f>
        <v/>
      </c>
      <c r="K644" s="21" t="str">
        <f>IFERROR(VLOOKUP(LEFT($A644,6),Data!$A:$F,14,FALSE),"")</f>
        <v/>
      </c>
      <c r="L644" s="6">
        <v>1</v>
      </c>
      <c r="M644" s="4">
        <v>30425868.870000001</v>
      </c>
      <c r="N644" s="4">
        <v>89263</v>
      </c>
      <c r="O644" s="4">
        <f t="shared" ref="O644:O707" si="10">M644/N644</f>
        <v>340.85644522366493</v>
      </c>
      <c r="P644" s="56">
        <v>55.77</v>
      </c>
      <c r="Q644" s="27">
        <v>0.46072334834656059</v>
      </c>
      <c r="R644" s="28">
        <v>0.3514292892531779</v>
      </c>
      <c r="S644" s="29">
        <v>0.18784736240026151</v>
      </c>
      <c r="T644" s="8">
        <v>8.8122392999999993E-2</v>
      </c>
      <c r="U644" s="9">
        <v>1.5272460999999999E-2</v>
      </c>
      <c r="V644" s="9">
        <v>1.203079E-2</v>
      </c>
      <c r="W644" s="9">
        <v>6.8323949999999998E-3</v>
      </c>
      <c r="X644" s="9">
        <v>2.3085054000000001E-2</v>
      </c>
      <c r="Y644" s="9">
        <v>5.2095480999999999E-2</v>
      </c>
      <c r="Z644" s="9">
        <v>1.4350576E-2</v>
      </c>
      <c r="AA644" s="9">
        <v>3.4572093999999998E-2</v>
      </c>
      <c r="AB644" s="9">
        <v>3.5415031E-2</v>
      </c>
      <c r="AC644" s="9">
        <v>7.1427500000000005E-2</v>
      </c>
      <c r="AD644" s="9">
        <v>0.105825299</v>
      </c>
      <c r="AE644" s="9">
        <v>5.1946643000000001E-2</v>
      </c>
      <c r="AF644" s="9">
        <v>4.8662181999999998E-2</v>
      </c>
      <c r="AG644" s="9">
        <v>2.7812262000000001E-2</v>
      </c>
      <c r="AH644" s="9">
        <v>1.6306798000000001E-2</v>
      </c>
      <c r="AI644" s="9">
        <v>0.17096466399999999</v>
      </c>
      <c r="AJ644" s="9">
        <v>5.1076029999999996E-3</v>
      </c>
      <c r="AK644" s="9">
        <v>8.1941396E-2</v>
      </c>
      <c r="AL644" s="9">
        <v>2.9555378E-2</v>
      </c>
      <c r="AM644" s="9">
        <v>4.8675910000000003E-2</v>
      </c>
      <c r="AN644" s="9">
        <v>2.4693810000000001E-3</v>
      </c>
      <c r="AO644" s="9">
        <v>5.6146160000000002E-3</v>
      </c>
      <c r="AP644" s="9">
        <v>1.2579501E-2</v>
      </c>
      <c r="AQ644" s="9">
        <v>3.1313365000000003E-2</v>
      </c>
      <c r="AR644" s="10">
        <v>8.0212289999999995E-3</v>
      </c>
    </row>
    <row r="645" spans="1:44" hidden="1" outlineLevel="1" x14ac:dyDescent="0.25">
      <c r="A645" s="52" t="s">
        <v>1508</v>
      </c>
      <c r="B645" s="20" t="str">
        <f>IFERROR(VLOOKUP(LEFT($A645,6),Data!$A:$F,2,FALSE),"")</f>
        <v>БЕ Озерки СЗ</v>
      </c>
      <c r="C645" s="4" t="str">
        <f>IFERROR(VLOOKUP(LEFT($A645,6),Data!$A:$F,4,FALSE),"")</f>
        <v>Озерки</v>
      </c>
      <c r="D645" s="4" t="str">
        <f>IFERROR(VLOOKUP(LEFT($A645,6),Data!$A:$F,5,FALSE),"")</f>
        <v>Стрит</v>
      </c>
      <c r="E645" s="4" t="str">
        <f>IFERROR(VLOOKUP(LEFT($A645,6),Data!$A:$F,8,FALSE),"")</f>
        <v/>
      </c>
      <c r="F645" s="4" t="str">
        <f>IFERROR(VLOOKUP(LEFT($A645,6),Data!$A:$F,7,FALSE),"")</f>
        <v/>
      </c>
      <c r="G645" s="4" t="str">
        <f>IFERROR(VLOOKUP(LEFT($A645,6),Data!$A:$F,6,FALSE),"")</f>
        <v>ЗФТ</v>
      </c>
      <c r="H645" s="4" t="str">
        <f>IFERROR(VLOOKUP(LEFT($A645,6),Data!$A:$F,9,FALSE),"")</f>
        <v/>
      </c>
      <c r="I645" s="21" t="str">
        <f>IFERROR(VLOOKUP(LEFT($A645,6),Data!$A:$F,10,FALSE),"")</f>
        <v/>
      </c>
      <c r="J645" s="6" t="str">
        <f>IFERROR(VLOOKUP(LEFT($A645,6),Data!$A:$F,13,FALSE),"")</f>
        <v/>
      </c>
      <c r="K645" s="21" t="str">
        <f>IFERROR(VLOOKUP(LEFT($A645,6),Data!$A:$F,14,FALSE),"")</f>
        <v/>
      </c>
      <c r="L645" s="6">
        <v>1</v>
      </c>
      <c r="M645" s="4">
        <v>29070940.41</v>
      </c>
      <c r="N645" s="4">
        <v>80527</v>
      </c>
      <c r="O645" s="4">
        <f t="shared" si="10"/>
        <v>361.00861090069168</v>
      </c>
      <c r="P645" s="56">
        <v>28.1</v>
      </c>
      <c r="Q645" s="27">
        <v>0.41808570311580717</v>
      </c>
      <c r="R645" s="28">
        <v>0.37178110554573202</v>
      </c>
      <c r="S645" s="29">
        <v>0.21013319133846081</v>
      </c>
      <c r="T645" s="8">
        <v>0.12441218699999999</v>
      </c>
      <c r="U645" s="9">
        <v>1.0882882E-2</v>
      </c>
      <c r="V645" s="9">
        <v>7.2614330000000003E-3</v>
      </c>
      <c r="W645" s="9">
        <v>6.0176730000000003E-3</v>
      </c>
      <c r="X645" s="9">
        <v>2.0694743000000002E-2</v>
      </c>
      <c r="Y645" s="9">
        <v>4.9118169000000003E-2</v>
      </c>
      <c r="Z645" s="9">
        <v>1.8800753999999999E-2</v>
      </c>
      <c r="AA645" s="9">
        <v>3.5640102999999999E-2</v>
      </c>
      <c r="AB645" s="9">
        <v>3.1014717000000001E-2</v>
      </c>
      <c r="AC645" s="9">
        <v>6.0615570000000001E-2</v>
      </c>
      <c r="AD645" s="9">
        <v>0.129973275</v>
      </c>
      <c r="AE645" s="9">
        <v>6.7666990999999996E-2</v>
      </c>
      <c r="AF645" s="9">
        <v>6.2118634999999998E-2</v>
      </c>
      <c r="AG645" s="9">
        <v>2.5985006000000001E-2</v>
      </c>
      <c r="AH645" s="9">
        <v>1.2184359000000001E-2</v>
      </c>
      <c r="AI645" s="9">
        <v>0.16901644599999999</v>
      </c>
      <c r="AJ645" s="9">
        <v>3.111848E-3</v>
      </c>
      <c r="AK645" s="9">
        <v>8.1028432999999997E-2</v>
      </c>
      <c r="AL645" s="9">
        <v>3.1598999999999999E-4</v>
      </c>
      <c r="AM645" s="9">
        <v>3.1991448999999998E-2</v>
      </c>
      <c r="AN645" s="9">
        <v>2.70901E-3</v>
      </c>
      <c r="AO645" s="9">
        <v>1.1016264E-2</v>
      </c>
      <c r="AP645" s="9">
        <v>1.7573239000000001E-2</v>
      </c>
      <c r="AQ645" s="9">
        <v>1.6507594E-2</v>
      </c>
      <c r="AR645" s="10">
        <v>4.3432310000000003E-3</v>
      </c>
    </row>
    <row r="646" spans="1:44" hidden="1" outlineLevel="1" x14ac:dyDescent="0.25">
      <c r="A646" s="52" t="s">
        <v>1606</v>
      </c>
      <c r="B646" s="20" t="str">
        <f>IFERROR(VLOOKUP(LEFT($A646,6),Data!$A:$F,2,FALSE),"")</f>
        <v>БЕ Самсон Москва</v>
      </c>
      <c r="C646" s="4" t="str">
        <f>IFERROR(VLOOKUP(LEFT($A646,6),Data!$A:$F,4,FALSE),"")</f>
        <v>Самсон Фарма</v>
      </c>
      <c r="D646" s="4" t="str">
        <f>IFERROR(VLOOKUP(LEFT($A646,6),Data!$A:$F,5,FALSE),"")</f>
        <v>Стрит</v>
      </c>
      <c r="E646" s="4" t="str">
        <f>IFERROR(VLOOKUP(LEFT($A646,6),Data!$A:$F,8,FALSE),"")</f>
        <v/>
      </c>
      <c r="F646" s="4" t="str">
        <f>IFERROR(VLOOKUP(LEFT($A646,6),Data!$A:$F,7,FALSE),"")</f>
        <v/>
      </c>
      <c r="G646" s="4" t="str">
        <f>IFERROR(VLOOKUP(LEFT($A646,6),Data!$A:$F,6,FALSE),"")</f>
        <v>ОФТ</v>
      </c>
      <c r="H646" s="4" t="str">
        <f>IFERROR(VLOOKUP(LEFT($A646,6),Data!$A:$F,9,FALSE),"")</f>
        <v/>
      </c>
      <c r="I646" s="21" t="str">
        <f>IFERROR(VLOOKUP(LEFT($A646,6),Data!$A:$F,10,FALSE),"")</f>
        <v/>
      </c>
      <c r="J646" s="6" t="str">
        <f>IFERROR(VLOOKUP(LEFT($A646,6),Data!$A:$F,13,FALSE),"")</f>
        <v/>
      </c>
      <c r="K646" s="21" t="str">
        <f>IFERROR(VLOOKUP(LEFT($A646,6),Data!$A:$F,14,FALSE),"")</f>
        <v/>
      </c>
      <c r="L646" s="6">
        <v>1</v>
      </c>
      <c r="M646" s="4">
        <v>35946504.539999999</v>
      </c>
      <c r="N646" s="4">
        <v>78762</v>
      </c>
      <c r="O646" s="4">
        <f t="shared" si="10"/>
        <v>456.39400396130111</v>
      </c>
      <c r="P646" s="56">
        <v>47.2</v>
      </c>
      <c r="Q646" s="27">
        <v>0.54373444332001786</v>
      </c>
      <c r="R646" s="28">
        <v>0.30752378479172487</v>
      </c>
      <c r="S646" s="29">
        <v>0.14874177188825721</v>
      </c>
      <c r="T646" s="8">
        <v>9.6430653000000005E-2</v>
      </c>
      <c r="U646" s="9">
        <v>1.6792985999999999E-2</v>
      </c>
      <c r="V646" s="9">
        <v>1.2784360999999999E-2</v>
      </c>
      <c r="W646" s="9">
        <v>5.9235039999999996E-3</v>
      </c>
      <c r="X646" s="9">
        <v>2.3813918E-2</v>
      </c>
      <c r="Y646" s="9">
        <v>4.8644683000000001E-2</v>
      </c>
      <c r="Z646" s="9">
        <v>1.6862667000000001E-2</v>
      </c>
      <c r="AA646" s="9">
        <v>2.8671980999999999E-2</v>
      </c>
      <c r="AB646" s="9">
        <v>2.7959775999999999E-2</v>
      </c>
      <c r="AC646" s="9">
        <v>6.8866779000000003E-2</v>
      </c>
      <c r="AD646" s="9">
        <v>0.11454626900000001</v>
      </c>
      <c r="AE646" s="9">
        <v>3.8142215E-2</v>
      </c>
      <c r="AF646" s="9">
        <v>5.2048076999999998E-2</v>
      </c>
      <c r="AG646" s="9">
        <v>2.6832600000000002E-2</v>
      </c>
      <c r="AH646" s="9">
        <v>1.6261711000000002E-2</v>
      </c>
      <c r="AI646" s="9">
        <v>0.170132325</v>
      </c>
      <c r="AJ646" s="9">
        <v>6.6431830000000004E-3</v>
      </c>
      <c r="AK646" s="9">
        <v>7.9531563E-2</v>
      </c>
      <c r="AL646" s="9">
        <v>3.3412992000000002E-2</v>
      </c>
      <c r="AM646" s="9">
        <v>5.4335805000000001E-2</v>
      </c>
      <c r="AN646" s="9">
        <v>6.5718479999999999E-3</v>
      </c>
      <c r="AO646" s="9">
        <v>7.0667450000000001E-3</v>
      </c>
      <c r="AP646" s="9">
        <v>1.5227342E-2</v>
      </c>
      <c r="AQ646" s="9">
        <v>2.8343470999999999E-2</v>
      </c>
      <c r="AR646" s="10">
        <v>4.1525449999999997E-3</v>
      </c>
    </row>
    <row r="647" spans="1:44" collapsed="1" x14ac:dyDescent="0.25">
      <c r="A647" s="51" t="s">
        <v>1976</v>
      </c>
      <c r="B647" s="45" t="str">
        <f>IFERROR(VLOOKUP(LEFT($A647,6),Data!$A:$F,2,FALSE),"")</f>
        <v/>
      </c>
      <c r="C647" s="46" t="str">
        <f>IFERROR(VLOOKUP(LEFT($A647,6),Data!$A:$F,4,FALSE),"")</f>
        <v/>
      </c>
      <c r="D647" s="46" t="str">
        <f>IFERROR(VLOOKUP(LEFT($A647,6),Data!$A:$F,5,FALSE),"")</f>
        <v/>
      </c>
      <c r="E647" s="46" t="str">
        <f>IFERROR(VLOOKUP(LEFT($A647,6),Data!$A:$F,8,FALSE),"")</f>
        <v/>
      </c>
      <c r="F647" s="46" t="str">
        <f>IFERROR(VLOOKUP(LEFT($A647,6),Data!$A:$F,7,FALSE),"")</f>
        <v/>
      </c>
      <c r="G647" s="46" t="str">
        <f>IFERROR(VLOOKUP(LEFT($A647,6),Data!$A:$F,6,FALSE),"")</f>
        <v/>
      </c>
      <c r="H647" s="46" t="str">
        <f>IFERROR(VLOOKUP(LEFT($A647,6),Data!$A:$F,9,FALSE),"")</f>
        <v/>
      </c>
      <c r="I647" s="47" t="str">
        <f>IFERROR(VLOOKUP(LEFT($A647,6),Data!$A:$F,10,FALSE),"")</f>
        <v/>
      </c>
      <c r="J647" s="17" t="str">
        <f>IFERROR(VLOOKUP(LEFT($A647,6),Data!$A:$F,13,FALSE),"")</f>
        <v/>
      </c>
      <c r="K647" s="47" t="str">
        <f>IFERROR(VLOOKUP(LEFT($A647,6),Data!$A:$F,14,FALSE),"")</f>
        <v/>
      </c>
      <c r="L647" s="17">
        <v>119</v>
      </c>
      <c r="M647" s="46">
        <v>15639990.847394958</v>
      </c>
      <c r="N647" s="46">
        <v>48744.949579831933</v>
      </c>
      <c r="O647" s="46">
        <f t="shared" si="10"/>
        <v>320.85356497867741</v>
      </c>
      <c r="P647" s="55">
        <v>39.203109243697497</v>
      </c>
      <c r="Q647" s="24">
        <v>0.43128720163700313</v>
      </c>
      <c r="R647" s="25">
        <v>0.36574287357476465</v>
      </c>
      <c r="S647" s="26">
        <v>0.202969924788232</v>
      </c>
      <c r="T647" s="33">
        <v>9.2139031218487391E-2</v>
      </c>
      <c r="U647" s="34">
        <v>1.3139938571428571E-2</v>
      </c>
      <c r="V647" s="34">
        <v>9.0315215798319314E-3</v>
      </c>
      <c r="W647" s="34">
        <v>8.3066497058823536E-3</v>
      </c>
      <c r="X647" s="34">
        <v>2.8654004873949583E-2</v>
      </c>
      <c r="Y647" s="34">
        <v>4.5205985428571419E-2</v>
      </c>
      <c r="Z647" s="34">
        <v>1.3829221277310922E-2</v>
      </c>
      <c r="AA647" s="34">
        <v>3.407090578151261E-2</v>
      </c>
      <c r="AB647" s="34">
        <v>3.7158177067226877E-2</v>
      </c>
      <c r="AC647" s="34">
        <v>5.5170010747899137E-2</v>
      </c>
      <c r="AD647" s="34">
        <v>0.11851902921008399</v>
      </c>
      <c r="AE647" s="34">
        <v>5.1965082680672257E-2</v>
      </c>
      <c r="AF647" s="34">
        <v>5.164925467226892E-2</v>
      </c>
      <c r="AG647" s="34">
        <v>2.4418776352941166E-2</v>
      </c>
      <c r="AH647" s="34">
        <v>1.7368360008403368E-2</v>
      </c>
      <c r="AI647" s="34">
        <v>0.20563232620168073</v>
      </c>
      <c r="AJ647" s="34">
        <v>3.7040630840336143E-3</v>
      </c>
      <c r="AK647" s="34">
        <v>7.5382678151260527E-2</v>
      </c>
      <c r="AL647" s="34">
        <v>7.1330424824369741E-3</v>
      </c>
      <c r="AM647" s="34">
        <v>3.9885093823529422E-2</v>
      </c>
      <c r="AN647" s="34">
        <v>5.1044045798319315E-3</v>
      </c>
      <c r="AO647" s="34">
        <v>9.9961296134453807E-3</v>
      </c>
      <c r="AP647" s="34">
        <v>1.4841644747899166E-2</v>
      </c>
      <c r="AQ647" s="34">
        <v>3.2168974756302524E-2</v>
      </c>
      <c r="AR647" s="35">
        <v>5.5256934537815123E-3</v>
      </c>
    </row>
    <row r="648" spans="1:44" hidden="1" outlineLevel="1" x14ac:dyDescent="0.25">
      <c r="A648" s="52" t="s">
        <v>65</v>
      </c>
      <c r="B648" s="20" t="str">
        <f>IFERROR(VLOOKUP(LEFT($A648,6),Data!$A:$F,2,FALSE),"")</f>
        <v>БЕ Москва</v>
      </c>
      <c r="C648" s="4" t="str">
        <f>IFERROR(VLOOKUP(LEFT($A648,6),Data!$A:$F,4,FALSE),"")</f>
        <v>Доктор Столетов</v>
      </c>
      <c r="D648" s="4" t="str">
        <f>IFERROR(VLOOKUP(LEFT($A648,6),Data!$A:$F,5,FALSE),"")</f>
        <v>Стрит</v>
      </c>
      <c r="E648" s="4" t="str">
        <f>IFERROR(VLOOKUP(LEFT($A648,6),Data!$A:$F,8,FALSE),"")</f>
        <v/>
      </c>
      <c r="F648" s="4" t="str">
        <f>IFERROR(VLOOKUP(LEFT($A648,6),Data!$A:$F,7,FALSE),"")</f>
        <v/>
      </c>
      <c r="G648" s="4" t="str">
        <f>IFERROR(VLOOKUP(LEFT($A648,6),Data!$A:$F,6,FALSE),"")</f>
        <v>ОФТ</v>
      </c>
      <c r="H648" s="4" t="str">
        <f>IFERROR(VLOOKUP(LEFT($A648,6),Data!$A:$F,9,FALSE),"")</f>
        <v/>
      </c>
      <c r="I648" s="21" t="str">
        <f>IFERROR(VLOOKUP(LEFT($A648,6),Data!$A:$F,10,FALSE),"")</f>
        <v/>
      </c>
      <c r="J648" s="6" t="str">
        <f>IFERROR(VLOOKUP(LEFT($A648,6),Data!$A:$F,13,FALSE),"")</f>
        <v/>
      </c>
      <c r="K648" s="21" t="str">
        <f>IFERROR(VLOOKUP(LEFT($A648,6),Data!$A:$F,14,FALSE),"")</f>
        <v/>
      </c>
      <c r="L648" s="6">
        <v>1</v>
      </c>
      <c r="M648" s="4">
        <v>28950178.390000001</v>
      </c>
      <c r="N648" s="4">
        <v>65111</v>
      </c>
      <c r="O648" s="4">
        <f t="shared" si="10"/>
        <v>444.62807190797253</v>
      </c>
      <c r="P648" s="56">
        <v>89.48</v>
      </c>
      <c r="Q648" s="27">
        <v>0.50664350220766663</v>
      </c>
      <c r="R648" s="28">
        <v>0.3364991137245954</v>
      </c>
      <c r="S648" s="29">
        <v>0.156857384067738</v>
      </c>
      <c r="T648" s="8">
        <v>7.4247519999999997E-2</v>
      </c>
      <c r="U648" s="9">
        <v>9.6966250000000004E-3</v>
      </c>
      <c r="V648" s="9">
        <v>8.7341320000000004E-3</v>
      </c>
      <c r="W648" s="9">
        <v>8.0363099999999996E-3</v>
      </c>
      <c r="X648" s="9">
        <v>2.3411235999999998E-2</v>
      </c>
      <c r="Y648" s="9">
        <v>3.6666343999999997E-2</v>
      </c>
      <c r="Z648" s="9">
        <v>1.2862699999999999E-2</v>
      </c>
      <c r="AA648" s="9">
        <v>3.2516459999999997E-2</v>
      </c>
      <c r="AB648" s="9">
        <v>2.5018114000000001E-2</v>
      </c>
      <c r="AC648" s="9">
        <v>5.6184464000000003E-2</v>
      </c>
      <c r="AD648" s="9">
        <v>0.11770048</v>
      </c>
      <c r="AE648" s="9">
        <v>4.6948227000000002E-2</v>
      </c>
      <c r="AF648" s="9">
        <v>5.3020010999999999E-2</v>
      </c>
      <c r="AG648" s="9">
        <v>2.6703576999999999E-2</v>
      </c>
      <c r="AH648" s="9">
        <v>1.8914154999999998E-2</v>
      </c>
      <c r="AI648" s="9">
        <v>0.20779160499999999</v>
      </c>
      <c r="AJ648" s="9">
        <v>3.6154719999999998E-3</v>
      </c>
      <c r="AK648" s="9">
        <v>7.1635557000000002E-2</v>
      </c>
      <c r="AL648" s="9">
        <v>3.2466298999999997E-2</v>
      </c>
      <c r="AM648" s="9">
        <v>6.5443515999999993E-2</v>
      </c>
      <c r="AN648" s="9">
        <v>5.876587E-3</v>
      </c>
      <c r="AO648" s="9">
        <v>8.442059E-3</v>
      </c>
      <c r="AP648" s="9">
        <v>1.4737E-2</v>
      </c>
      <c r="AQ648" s="9">
        <v>3.2259975000000003E-2</v>
      </c>
      <c r="AR648" s="10">
        <v>7.0715739999999997E-3</v>
      </c>
    </row>
    <row r="649" spans="1:44" hidden="1" outlineLevel="1" x14ac:dyDescent="0.25">
      <c r="A649" s="52" t="s">
        <v>87</v>
      </c>
      <c r="B649" s="20" t="str">
        <f>IFERROR(VLOOKUP(LEFT($A649,6),Data!$A:$F,2,FALSE),"")</f>
        <v>БЕ Юг</v>
      </c>
      <c r="C649" s="4" t="str">
        <f>IFERROR(VLOOKUP(LEFT($A649,6),Data!$A:$F,4,FALSE),"")</f>
        <v>Аптека.ру</v>
      </c>
      <c r="D649" s="4" t="str">
        <f>IFERROR(VLOOKUP(LEFT($A649,6),Data!$A:$F,5,FALSE),"")</f>
        <v>Стрит</v>
      </c>
      <c r="E649" s="4" t="str">
        <f>IFERROR(VLOOKUP(LEFT($A649,6),Data!$A:$F,8,FALSE),"")</f>
        <v/>
      </c>
      <c r="F649" s="4" t="str">
        <f>IFERROR(VLOOKUP(LEFT($A649,6),Data!$A:$F,7,FALSE),"")</f>
        <v/>
      </c>
      <c r="G649" s="4" t="str">
        <f>IFERROR(VLOOKUP(LEFT($A649,6),Data!$A:$F,6,FALSE),"")</f>
        <v>ЗФТ</v>
      </c>
      <c r="H649" s="4" t="str">
        <f>IFERROR(VLOOKUP(LEFT($A649,6),Data!$A:$F,9,FALSE),"")</f>
        <v/>
      </c>
      <c r="I649" s="21" t="str">
        <f>IFERROR(VLOOKUP(LEFT($A649,6),Data!$A:$F,10,FALSE),"")</f>
        <v/>
      </c>
      <c r="J649" s="6" t="str">
        <f>IFERROR(VLOOKUP(LEFT($A649,6),Data!$A:$F,13,FALSE),"")</f>
        <v/>
      </c>
      <c r="K649" s="21" t="str">
        <f>IFERROR(VLOOKUP(LEFT($A649,6),Data!$A:$F,14,FALSE),"")</f>
        <v/>
      </c>
      <c r="L649" s="6">
        <v>1</v>
      </c>
      <c r="M649" s="4">
        <v>5581809.4900000002</v>
      </c>
      <c r="N649" s="4">
        <v>23583</v>
      </c>
      <c r="O649" s="4">
        <f t="shared" si="10"/>
        <v>236.68784675401773</v>
      </c>
      <c r="P649" s="56">
        <v>22.2</v>
      </c>
      <c r="Q649" s="27">
        <v>0.41176480812012278</v>
      </c>
      <c r="R649" s="28">
        <v>0.3266851877082701</v>
      </c>
      <c r="S649" s="29">
        <v>0.26155000417160701</v>
      </c>
      <c r="T649" s="8">
        <v>8.8628947E-2</v>
      </c>
      <c r="U649" s="9">
        <v>7.5152500000000002E-3</v>
      </c>
      <c r="V649" s="9">
        <v>7.3638449999999999E-3</v>
      </c>
      <c r="W649" s="9">
        <v>4.2185950000000003E-3</v>
      </c>
      <c r="X649" s="9">
        <v>3.4787305999999997E-2</v>
      </c>
      <c r="Y649" s="9">
        <v>7.3703152999999993E-2</v>
      </c>
      <c r="Z649" s="9">
        <v>8.4615390000000006E-3</v>
      </c>
      <c r="AA649" s="9">
        <v>4.2573188999999997E-2</v>
      </c>
      <c r="AB649" s="9">
        <v>1.7225078000000001E-2</v>
      </c>
      <c r="AC649" s="9">
        <v>6.2485103E-2</v>
      </c>
      <c r="AD649" s="9">
        <v>0.117554098</v>
      </c>
      <c r="AE649" s="9">
        <v>6.7229676000000002E-2</v>
      </c>
      <c r="AF649" s="9">
        <v>5.1318152999999998E-2</v>
      </c>
      <c r="AG649" s="9">
        <v>1.4621324999999999E-2</v>
      </c>
      <c r="AH649" s="9">
        <v>9.2035789999999999E-3</v>
      </c>
      <c r="AI649" s="9">
        <v>0.220368124</v>
      </c>
      <c r="AJ649" s="9">
        <v>3.1086719999999998E-3</v>
      </c>
      <c r="AK649" s="9">
        <v>7.0018476999999996E-2</v>
      </c>
      <c r="AL649" s="9">
        <v>0</v>
      </c>
      <c r="AM649" s="9">
        <v>2.9743133000000001E-2</v>
      </c>
      <c r="AN649" s="9">
        <v>7.548702E-3</v>
      </c>
      <c r="AO649" s="9">
        <v>9.7561100000000001E-3</v>
      </c>
      <c r="AP649" s="9">
        <v>7.2242419999999996E-3</v>
      </c>
      <c r="AQ649" s="9">
        <v>4.2026293999999999E-2</v>
      </c>
      <c r="AR649" s="10">
        <v>3.317413E-3</v>
      </c>
    </row>
    <row r="650" spans="1:44" hidden="1" outlineLevel="1" x14ac:dyDescent="0.25">
      <c r="A650" s="52" t="s">
        <v>130</v>
      </c>
      <c r="B650" s="20" t="str">
        <f>IFERROR(VLOOKUP(LEFT($A650,6),Data!$A:$F,2,FALSE),"")</f>
        <v>БЕ Москва</v>
      </c>
      <c r="C650" s="4" t="str">
        <f>IFERROR(VLOOKUP(LEFT($A650,6),Data!$A:$F,4,FALSE),"")</f>
        <v>Аптека.ру</v>
      </c>
      <c r="D650" s="4" t="str">
        <f>IFERROR(VLOOKUP(LEFT($A650,6),Data!$A:$F,5,FALSE),"")</f>
        <v>Стрит</v>
      </c>
      <c r="E650" s="4" t="str">
        <f>IFERROR(VLOOKUP(LEFT($A650,6),Data!$A:$F,8,FALSE),"")</f>
        <v/>
      </c>
      <c r="F650" s="4" t="str">
        <f>IFERROR(VLOOKUP(LEFT($A650,6),Data!$A:$F,7,FALSE),"")</f>
        <v/>
      </c>
      <c r="G650" s="4" t="str">
        <f>IFERROR(VLOOKUP(LEFT($A650,6),Data!$A:$F,6,FALSE),"")</f>
        <v>ОФТ</v>
      </c>
      <c r="H650" s="4" t="str">
        <f>IFERROR(VLOOKUP(LEFT($A650,6),Data!$A:$F,9,FALSE),"")</f>
        <v/>
      </c>
      <c r="I650" s="21" t="str">
        <f>IFERROR(VLOOKUP(LEFT($A650,6),Data!$A:$F,10,FALSE),"")</f>
        <v/>
      </c>
      <c r="J650" s="6" t="str">
        <f>IFERROR(VLOOKUP(LEFT($A650,6),Data!$A:$F,13,FALSE),"")</f>
        <v/>
      </c>
      <c r="K650" s="21" t="str">
        <f>IFERROR(VLOOKUP(LEFT($A650,6),Data!$A:$F,14,FALSE),"")</f>
        <v/>
      </c>
      <c r="L650" s="6">
        <v>1</v>
      </c>
      <c r="M650" s="4">
        <v>13670282.439999999</v>
      </c>
      <c r="N650" s="4">
        <v>39409</v>
      </c>
      <c r="O650" s="4">
        <f t="shared" si="10"/>
        <v>346.88224618741913</v>
      </c>
      <c r="P650" s="56">
        <v>42</v>
      </c>
      <c r="Q650" s="27">
        <v>0.49623289438357882</v>
      </c>
      <c r="R650" s="28">
        <v>0.33164835778282048</v>
      </c>
      <c r="S650" s="29">
        <v>0.1721187478336007</v>
      </c>
      <c r="T650" s="8">
        <v>9.2101563999999997E-2</v>
      </c>
      <c r="U650" s="9">
        <v>1.364399E-2</v>
      </c>
      <c r="V650" s="9">
        <v>1.4416638000000001E-2</v>
      </c>
      <c r="W650" s="9">
        <v>7.9790439999999994E-3</v>
      </c>
      <c r="X650" s="9">
        <v>2.8580030999999999E-2</v>
      </c>
      <c r="Y650" s="9">
        <v>3.8780671000000003E-2</v>
      </c>
      <c r="Z650" s="9">
        <v>1.5481807E-2</v>
      </c>
      <c r="AA650" s="9">
        <v>3.1781697999999997E-2</v>
      </c>
      <c r="AB650" s="9">
        <v>3.4001229000000001E-2</v>
      </c>
      <c r="AC650" s="9">
        <v>5.5689514000000002E-2</v>
      </c>
      <c r="AD650" s="9">
        <v>0.119239658</v>
      </c>
      <c r="AE650" s="9">
        <v>4.5655075000000003E-2</v>
      </c>
      <c r="AF650" s="9">
        <v>5.4749724999999999E-2</v>
      </c>
      <c r="AG650" s="9">
        <v>2.0888826999999999E-2</v>
      </c>
      <c r="AH650" s="9">
        <v>2.1490977000000001E-2</v>
      </c>
      <c r="AI650" s="9">
        <v>0.17621073400000001</v>
      </c>
      <c r="AJ650" s="9">
        <v>3.6637699999999998E-3</v>
      </c>
      <c r="AK650" s="9">
        <v>8.9489200000000005E-2</v>
      </c>
      <c r="AL650" s="9">
        <v>2.2458763E-2</v>
      </c>
      <c r="AM650" s="9">
        <v>4.4773489999999999E-2</v>
      </c>
      <c r="AN650" s="9">
        <v>4.0379730000000003E-3</v>
      </c>
      <c r="AO650" s="9">
        <v>9.3625389999999996E-3</v>
      </c>
      <c r="AP650" s="9">
        <v>1.6802674E-2</v>
      </c>
      <c r="AQ650" s="9">
        <v>3.2504416000000001E-2</v>
      </c>
      <c r="AR650" s="10">
        <v>6.215992E-3</v>
      </c>
    </row>
    <row r="651" spans="1:44" hidden="1" outlineLevel="1" x14ac:dyDescent="0.25">
      <c r="A651" s="52" t="s">
        <v>167</v>
      </c>
      <c r="B651" s="20" t="str">
        <f>IFERROR(VLOOKUP(LEFT($A651,6),Data!$A:$F,2,FALSE),"")</f>
        <v>БЕ Поволжье</v>
      </c>
      <c r="C651" s="4" t="str">
        <f>IFERROR(VLOOKUP(LEFT($A651,6),Data!$A:$F,4,FALSE),"")</f>
        <v>Озерки</v>
      </c>
      <c r="D651" s="4" t="str">
        <f>IFERROR(VLOOKUP(LEFT($A651,6),Data!$A:$F,5,FALSE),"")</f>
        <v>Стрит</v>
      </c>
      <c r="E651" s="4" t="str">
        <f>IFERROR(VLOOKUP(LEFT($A651,6),Data!$A:$F,8,FALSE),"")</f>
        <v/>
      </c>
      <c r="F651" s="4" t="str">
        <f>IFERROR(VLOOKUP(LEFT($A651,6),Data!$A:$F,7,FALSE),"")</f>
        <v/>
      </c>
      <c r="G651" s="4" t="str">
        <f>IFERROR(VLOOKUP(LEFT($A651,6),Data!$A:$F,6,FALSE),"")</f>
        <v>ЗФТ</v>
      </c>
      <c r="H651" s="4" t="str">
        <f>IFERROR(VLOOKUP(LEFT($A651,6),Data!$A:$F,9,FALSE),"")</f>
        <v/>
      </c>
      <c r="I651" s="21" t="str">
        <f>IFERROR(VLOOKUP(LEFT($A651,6),Data!$A:$F,10,FALSE),"")</f>
        <v/>
      </c>
      <c r="J651" s="6" t="str">
        <f>IFERROR(VLOOKUP(LEFT($A651,6),Data!$A:$F,13,FALSE),"")</f>
        <v/>
      </c>
      <c r="K651" s="21" t="str">
        <f>IFERROR(VLOOKUP(LEFT($A651,6),Data!$A:$F,14,FALSE),"")</f>
        <v/>
      </c>
      <c r="L651" s="6">
        <v>1</v>
      </c>
      <c r="M651" s="4">
        <v>14347009.779999999</v>
      </c>
      <c r="N651" s="4">
        <v>47390</v>
      </c>
      <c r="O651" s="4">
        <f t="shared" si="10"/>
        <v>302.74340113948091</v>
      </c>
      <c r="P651" s="56">
        <v>55.7</v>
      </c>
      <c r="Q651" s="27">
        <v>0.39350204426140428</v>
      </c>
      <c r="R651" s="28">
        <v>0.35890684894151881</v>
      </c>
      <c r="S651" s="29">
        <v>0.2475911067970768</v>
      </c>
      <c r="T651" s="8">
        <v>0.115088943</v>
      </c>
      <c r="U651" s="9">
        <v>1.5151573E-2</v>
      </c>
      <c r="V651" s="9">
        <v>8.2568529999999998E-3</v>
      </c>
      <c r="W651" s="9">
        <v>9.3988379999999996E-3</v>
      </c>
      <c r="X651" s="9">
        <v>4.4347974999999998E-2</v>
      </c>
      <c r="Y651" s="9">
        <v>5.5768809000000003E-2</v>
      </c>
      <c r="Z651" s="9">
        <v>1.1210269E-2</v>
      </c>
      <c r="AA651" s="9">
        <v>3.3511249999999999E-2</v>
      </c>
      <c r="AB651" s="9">
        <v>2.2620059000000001E-2</v>
      </c>
      <c r="AC651" s="9">
        <v>4.9751907999999997E-2</v>
      </c>
      <c r="AD651" s="9">
        <v>0.10237505199999999</v>
      </c>
      <c r="AE651" s="9">
        <v>7.4118746999999999E-2</v>
      </c>
      <c r="AF651" s="9">
        <v>4.1778825999999998E-2</v>
      </c>
      <c r="AG651" s="9">
        <v>1.8292432000000001E-2</v>
      </c>
      <c r="AH651" s="9">
        <v>1.4367270999999999E-2</v>
      </c>
      <c r="AI651" s="9">
        <v>0.21709756499999999</v>
      </c>
      <c r="AJ651" s="9">
        <v>2.5728769999999999E-3</v>
      </c>
      <c r="AK651" s="9">
        <v>5.5975566999999997E-2</v>
      </c>
      <c r="AL651" s="9">
        <v>4.0997300000000001E-5</v>
      </c>
      <c r="AM651" s="9">
        <v>2.7497915000000001E-2</v>
      </c>
      <c r="AN651" s="9">
        <v>4.8310150000000001E-3</v>
      </c>
      <c r="AO651" s="9">
        <v>1.8417174000000001E-2</v>
      </c>
      <c r="AP651" s="9">
        <v>1.8906895999999999E-2</v>
      </c>
      <c r="AQ651" s="9">
        <v>3.2555550000000003E-2</v>
      </c>
      <c r="AR651" s="10">
        <v>6.0656360000000001E-3</v>
      </c>
    </row>
    <row r="652" spans="1:44" hidden="1" outlineLevel="1" x14ac:dyDescent="0.25">
      <c r="A652" s="52" t="s">
        <v>171</v>
      </c>
      <c r="B652" s="20" t="str">
        <f>IFERROR(VLOOKUP(LEFT($A652,6),Data!$A:$F,2,FALSE),"")</f>
        <v>БЕ Поволжье</v>
      </c>
      <c r="C652" s="4" t="str">
        <f>IFERROR(VLOOKUP(LEFT($A652,6),Data!$A:$F,4,FALSE),"")</f>
        <v>Озерки</v>
      </c>
      <c r="D652" s="4" t="str">
        <f>IFERROR(VLOOKUP(LEFT($A652,6),Data!$A:$F,5,FALSE),"")</f>
        <v>Стрит</v>
      </c>
      <c r="E652" s="4" t="str">
        <f>IFERROR(VLOOKUP(LEFT($A652,6),Data!$A:$F,8,FALSE),"")</f>
        <v/>
      </c>
      <c r="F652" s="4" t="str">
        <f>IFERROR(VLOOKUP(LEFT($A652,6),Data!$A:$F,7,FALSE),"")</f>
        <v/>
      </c>
      <c r="G652" s="4" t="str">
        <f>IFERROR(VLOOKUP(LEFT($A652,6),Data!$A:$F,6,FALSE),"")</f>
        <v>ЗФТ</v>
      </c>
      <c r="H652" s="4" t="str">
        <f>IFERROR(VLOOKUP(LEFT($A652,6),Data!$A:$F,9,FALSE),"")</f>
        <v/>
      </c>
      <c r="I652" s="21" t="str">
        <f>IFERROR(VLOOKUP(LEFT($A652,6),Data!$A:$F,10,FALSE),"")</f>
        <v/>
      </c>
      <c r="J652" s="6" t="str">
        <f>IFERROR(VLOOKUP(LEFT($A652,6),Data!$A:$F,13,FALSE),"")</f>
        <v/>
      </c>
      <c r="K652" s="21" t="str">
        <f>IFERROR(VLOOKUP(LEFT($A652,6),Data!$A:$F,14,FALSE),"")</f>
        <v/>
      </c>
      <c r="L652" s="6">
        <v>1</v>
      </c>
      <c r="M652" s="4">
        <v>21167401.649999999</v>
      </c>
      <c r="N652" s="4">
        <v>68722</v>
      </c>
      <c r="O652" s="4">
        <f t="shared" si="10"/>
        <v>308.01492462384681</v>
      </c>
      <c r="P652" s="56">
        <v>43.3</v>
      </c>
      <c r="Q652" s="27">
        <v>0.39628553087134272</v>
      </c>
      <c r="R652" s="28">
        <v>0.38618333966581542</v>
      </c>
      <c r="S652" s="29">
        <v>0.21753112946284189</v>
      </c>
      <c r="T652" s="8">
        <v>0.12344882</v>
      </c>
      <c r="U652" s="9">
        <v>1.6052988000000001E-2</v>
      </c>
      <c r="V652" s="9">
        <v>1.1809623E-2</v>
      </c>
      <c r="W652" s="9">
        <v>8.8654730000000005E-3</v>
      </c>
      <c r="X652" s="9">
        <v>3.5954443000000003E-2</v>
      </c>
      <c r="Y652" s="9">
        <v>6.1308122999999999E-2</v>
      </c>
      <c r="Z652" s="9">
        <v>1.5784036000000001E-2</v>
      </c>
      <c r="AA652" s="9">
        <v>5.1072197999999999E-2</v>
      </c>
      <c r="AB652" s="9">
        <v>3.4291856000000003E-2</v>
      </c>
      <c r="AC652" s="9">
        <v>6.3576427000000005E-2</v>
      </c>
      <c r="AD652" s="9">
        <v>0.102951735</v>
      </c>
      <c r="AE652" s="9">
        <v>5.7034882000000002E-2</v>
      </c>
      <c r="AF652" s="9">
        <v>4.2492979E-2</v>
      </c>
      <c r="AG652" s="9">
        <v>2.2775314000000001E-2</v>
      </c>
      <c r="AH652" s="9">
        <v>1.3448474E-2</v>
      </c>
      <c r="AI652" s="9">
        <v>0.160780018</v>
      </c>
      <c r="AJ652" s="9">
        <v>3.2518529999999999E-3</v>
      </c>
      <c r="AK652" s="9">
        <v>6.8931895000000007E-2</v>
      </c>
      <c r="AL652" s="9">
        <v>4.7323299999999999E-4</v>
      </c>
      <c r="AM652" s="9">
        <v>3.0936699000000002E-2</v>
      </c>
      <c r="AN652" s="9">
        <v>4.3293259999999997E-3</v>
      </c>
      <c r="AO652" s="9">
        <v>1.1282861E-2</v>
      </c>
      <c r="AP652" s="9">
        <v>2.0212579000000001E-2</v>
      </c>
      <c r="AQ652" s="9">
        <v>3.3039449999999998E-2</v>
      </c>
      <c r="AR652" s="10">
        <v>5.8947139999999997E-3</v>
      </c>
    </row>
    <row r="653" spans="1:44" hidden="1" outlineLevel="1" x14ac:dyDescent="0.25">
      <c r="A653" s="52" t="s">
        <v>210</v>
      </c>
      <c r="B653" s="20" t="str">
        <f>IFERROR(VLOOKUP(LEFT($A653,6),Data!$A:$F,2,FALSE),"")</f>
        <v>БЕ Центр</v>
      </c>
      <c r="C653" s="4" t="str">
        <f>IFERROR(VLOOKUP(LEFT($A653,6),Data!$A:$F,4,FALSE),"")</f>
        <v>Аптека.ру</v>
      </c>
      <c r="D653" s="4" t="str">
        <f>IFERROR(VLOOKUP(LEFT($A653,6),Data!$A:$F,5,FALSE),"")</f>
        <v>Стрит</v>
      </c>
      <c r="E653" s="4" t="str">
        <f>IFERROR(VLOOKUP(LEFT($A653,6),Data!$A:$F,8,FALSE),"")</f>
        <v/>
      </c>
      <c r="F653" s="4" t="str">
        <f>IFERROR(VLOOKUP(LEFT($A653,6),Data!$A:$F,7,FALSE),"")</f>
        <v/>
      </c>
      <c r="G653" s="4" t="str">
        <f>IFERROR(VLOOKUP(LEFT($A653,6),Data!$A:$F,6,FALSE),"")</f>
        <v>ЗФТ</v>
      </c>
      <c r="H653" s="4" t="str">
        <f>IFERROR(VLOOKUP(LEFT($A653,6),Data!$A:$F,9,FALSE),"")</f>
        <v/>
      </c>
      <c r="I653" s="21" t="str">
        <f>IFERROR(VLOOKUP(LEFT($A653,6),Data!$A:$F,10,FALSE),"")</f>
        <v/>
      </c>
      <c r="J653" s="6" t="str">
        <f>IFERROR(VLOOKUP(LEFT($A653,6),Data!$A:$F,13,FALSE),"")</f>
        <v/>
      </c>
      <c r="K653" s="21" t="str">
        <f>IFERROR(VLOOKUP(LEFT($A653,6),Data!$A:$F,14,FALSE),"")</f>
        <v/>
      </c>
      <c r="L653" s="6">
        <v>1</v>
      </c>
      <c r="M653" s="4">
        <v>21832843.420000002</v>
      </c>
      <c r="N653" s="4">
        <v>80806</v>
      </c>
      <c r="O653" s="4">
        <f t="shared" si="10"/>
        <v>270.18839467366286</v>
      </c>
      <c r="P653" s="56">
        <v>44.9</v>
      </c>
      <c r="Q653" s="27">
        <v>0.38931785147255099</v>
      </c>
      <c r="R653" s="28">
        <v>0.40253057451626922</v>
      </c>
      <c r="S653" s="29">
        <v>0.2081515740111797</v>
      </c>
      <c r="T653" s="8">
        <v>0.10997559699999999</v>
      </c>
      <c r="U653" s="9">
        <v>1.3879479E-2</v>
      </c>
      <c r="V653" s="9">
        <v>8.7528299999999996E-3</v>
      </c>
      <c r="W653" s="9">
        <v>7.3791780000000001E-3</v>
      </c>
      <c r="X653" s="9">
        <v>2.9533971999999999E-2</v>
      </c>
      <c r="Y653" s="9">
        <v>4.9373508000000003E-2</v>
      </c>
      <c r="Z653" s="9">
        <v>1.3191095E-2</v>
      </c>
      <c r="AA653" s="9">
        <v>3.1567212999999997E-2</v>
      </c>
      <c r="AB653" s="9">
        <v>4.2720518999999998E-2</v>
      </c>
      <c r="AC653" s="9">
        <v>5.3287052000000001E-2</v>
      </c>
      <c r="AD653" s="9">
        <v>0.113153451</v>
      </c>
      <c r="AE653" s="9">
        <v>4.5393305000000002E-2</v>
      </c>
      <c r="AF653" s="9">
        <v>4.6255620999999997E-2</v>
      </c>
      <c r="AG653" s="9">
        <v>2.2768007E-2</v>
      </c>
      <c r="AH653" s="9">
        <v>1.4234788999999999E-2</v>
      </c>
      <c r="AI653" s="9">
        <v>0.22125866799999999</v>
      </c>
      <c r="AJ653" s="9">
        <v>3.3689409999999999E-3</v>
      </c>
      <c r="AK653" s="9">
        <v>7.7562088000000001E-2</v>
      </c>
      <c r="AL653" s="9">
        <v>3.6802299999999998E-4</v>
      </c>
      <c r="AM653" s="9">
        <v>3.3025156E-2</v>
      </c>
      <c r="AN653" s="9">
        <v>5.4326749999999997E-3</v>
      </c>
      <c r="AO653" s="9">
        <v>6.4516720000000003E-3</v>
      </c>
      <c r="AP653" s="9">
        <v>1.5141676E-2</v>
      </c>
      <c r="AQ653" s="9">
        <v>3.2504533000000002E-2</v>
      </c>
      <c r="AR653" s="10">
        <v>3.4209499999999999E-3</v>
      </c>
    </row>
    <row r="654" spans="1:44" hidden="1" outlineLevel="1" x14ac:dyDescent="0.25">
      <c r="A654" s="52" t="s">
        <v>216</v>
      </c>
      <c r="B654" s="20" t="str">
        <f>IFERROR(VLOOKUP(LEFT($A654,6),Data!$A:$F,2,FALSE),"")</f>
        <v>БЕ Центр</v>
      </c>
      <c r="C654" s="4" t="str">
        <f>IFERROR(VLOOKUP(LEFT($A654,6),Data!$A:$F,4,FALSE),"")</f>
        <v>Аптека.ру</v>
      </c>
      <c r="D654" s="4" t="str">
        <f>IFERROR(VLOOKUP(LEFT($A654,6),Data!$A:$F,5,FALSE),"")</f>
        <v>Стрит</v>
      </c>
      <c r="E654" s="4" t="str">
        <f>IFERROR(VLOOKUP(LEFT($A654,6),Data!$A:$F,8,FALSE),"")</f>
        <v/>
      </c>
      <c r="F654" s="4" t="str">
        <f>IFERROR(VLOOKUP(LEFT($A654,6),Data!$A:$F,7,FALSE),"")</f>
        <v/>
      </c>
      <c r="G654" s="4" t="str">
        <f>IFERROR(VLOOKUP(LEFT($A654,6),Data!$A:$F,6,FALSE),"")</f>
        <v>ЗФТ</v>
      </c>
      <c r="H654" s="4" t="str">
        <f>IFERROR(VLOOKUP(LEFT($A654,6),Data!$A:$F,9,FALSE),"")</f>
        <v/>
      </c>
      <c r="I654" s="21" t="str">
        <f>IFERROR(VLOOKUP(LEFT($A654,6),Data!$A:$F,10,FALSE),"")</f>
        <v/>
      </c>
      <c r="J654" s="6" t="str">
        <f>IFERROR(VLOOKUP(LEFT($A654,6),Data!$A:$F,13,FALSE),"")</f>
        <v/>
      </c>
      <c r="K654" s="21" t="str">
        <f>IFERROR(VLOOKUP(LEFT($A654,6),Data!$A:$F,14,FALSE),"")</f>
        <v/>
      </c>
      <c r="L654" s="6">
        <v>1</v>
      </c>
      <c r="M654" s="4">
        <v>15881944.800000001</v>
      </c>
      <c r="N654" s="4">
        <v>61285</v>
      </c>
      <c r="O654" s="4">
        <f t="shared" si="10"/>
        <v>259.14897283185121</v>
      </c>
      <c r="P654" s="56">
        <v>30.4</v>
      </c>
      <c r="Q654" s="27">
        <v>0.41135333159563853</v>
      </c>
      <c r="R654" s="28">
        <v>0.37886817153165891</v>
      </c>
      <c r="S654" s="29">
        <v>0.2097784968727027</v>
      </c>
      <c r="T654" s="8">
        <v>0.119702796</v>
      </c>
      <c r="U654" s="9">
        <v>1.3341285E-2</v>
      </c>
      <c r="V654" s="9">
        <v>7.162753E-3</v>
      </c>
      <c r="W654" s="9">
        <v>7.686081E-3</v>
      </c>
      <c r="X654" s="9">
        <v>2.4335352000000001E-2</v>
      </c>
      <c r="Y654" s="9">
        <v>4.8002445999999997E-2</v>
      </c>
      <c r="Z654" s="9">
        <v>1.5511682000000001E-2</v>
      </c>
      <c r="AA654" s="9">
        <v>4.6360355999999998E-2</v>
      </c>
      <c r="AB654" s="9">
        <v>3.6233938E-2</v>
      </c>
      <c r="AC654" s="9">
        <v>6.5085272999999999E-2</v>
      </c>
      <c r="AD654" s="9">
        <v>0.117739759</v>
      </c>
      <c r="AE654" s="9">
        <v>4.7464957000000002E-2</v>
      </c>
      <c r="AF654" s="9">
        <v>5.0133776999999997E-2</v>
      </c>
      <c r="AG654" s="9">
        <v>2.3049126999999999E-2</v>
      </c>
      <c r="AH654" s="9">
        <v>1.2874487E-2</v>
      </c>
      <c r="AI654" s="9">
        <v>0.20235520800000001</v>
      </c>
      <c r="AJ654" s="9">
        <v>4.3816380000000002E-3</v>
      </c>
      <c r="AK654" s="9">
        <v>6.4865769000000004E-2</v>
      </c>
      <c r="AL654" s="9">
        <v>7.7619600000000005E-5</v>
      </c>
      <c r="AM654" s="9">
        <v>2.6679567000000001E-2</v>
      </c>
      <c r="AN654" s="9">
        <v>3.70777E-3</v>
      </c>
      <c r="AO654" s="9">
        <v>1.0616980999999999E-2</v>
      </c>
      <c r="AP654" s="9">
        <v>1.4797047000000001E-2</v>
      </c>
      <c r="AQ654" s="9">
        <v>3.4339964000000001E-2</v>
      </c>
      <c r="AR654" s="10">
        <v>3.4943690000000002E-3</v>
      </c>
    </row>
    <row r="655" spans="1:44" hidden="1" outlineLevel="1" x14ac:dyDescent="0.25">
      <c r="A655" s="52" t="s">
        <v>238</v>
      </c>
      <c r="B655" s="20" t="str">
        <f>IFERROR(VLOOKUP(LEFT($A655,6),Data!$A:$F,2,FALSE),"")</f>
        <v>БЕ Москва</v>
      </c>
      <c r="C655" s="4" t="str">
        <f>IFERROR(VLOOKUP(LEFT($A655,6),Data!$A:$F,4,FALSE),"")</f>
        <v>Аптека.ру</v>
      </c>
      <c r="D655" s="4" t="str">
        <f>IFERROR(VLOOKUP(LEFT($A655,6),Data!$A:$F,5,FALSE),"")</f>
        <v>ТЦ</v>
      </c>
      <c r="E655" s="4" t="str">
        <f>IFERROR(VLOOKUP(LEFT($A655,6),Data!$A:$F,8,FALSE),"")</f>
        <v/>
      </c>
      <c r="F655" s="4" t="str">
        <f>IFERROR(VLOOKUP(LEFT($A655,6),Data!$A:$F,7,FALSE),"")</f>
        <v/>
      </c>
      <c r="G655" s="4" t="str">
        <f>IFERROR(VLOOKUP(LEFT($A655,6),Data!$A:$F,6,FALSE),"")</f>
        <v>ОФТ</v>
      </c>
      <c r="H655" s="4" t="str">
        <f>IFERROR(VLOOKUP(LEFT($A655,6),Data!$A:$F,9,FALSE),"")</f>
        <v/>
      </c>
      <c r="I655" s="21" t="str">
        <f>IFERROR(VLOOKUP(LEFT($A655,6),Data!$A:$F,10,FALSE),"")</f>
        <v/>
      </c>
      <c r="J655" s="6" t="str">
        <f>IFERROR(VLOOKUP(LEFT($A655,6),Data!$A:$F,13,FALSE),"")</f>
        <v/>
      </c>
      <c r="K655" s="21" t="str">
        <f>IFERROR(VLOOKUP(LEFT($A655,6),Data!$A:$F,14,FALSE),"")</f>
        <v/>
      </c>
      <c r="L655" s="6">
        <v>1</v>
      </c>
      <c r="M655" s="4">
        <v>14442210.689999999</v>
      </c>
      <c r="N655" s="4">
        <v>45338</v>
      </c>
      <c r="O655" s="4">
        <f t="shared" si="10"/>
        <v>318.54538554854645</v>
      </c>
      <c r="P655" s="56">
        <v>26.81</v>
      </c>
      <c r="Q655" s="27">
        <v>0.4446174982061894</v>
      </c>
      <c r="R655" s="28">
        <v>0.35670995432424468</v>
      </c>
      <c r="S655" s="29">
        <v>0.198672547469566</v>
      </c>
      <c r="T655" s="8">
        <v>9.8910147000000004E-2</v>
      </c>
      <c r="U655" s="9">
        <v>1.6842035000000002E-2</v>
      </c>
      <c r="V655" s="9">
        <v>6.9402930000000002E-3</v>
      </c>
      <c r="W655" s="9">
        <v>9.0905599999999993E-3</v>
      </c>
      <c r="X655" s="9">
        <v>3.1897743999999999E-2</v>
      </c>
      <c r="Y655" s="9">
        <v>4.9762899999999999E-2</v>
      </c>
      <c r="Z655" s="9">
        <v>1.6506239999999998E-2</v>
      </c>
      <c r="AA655" s="9">
        <v>4.3485860000000001E-2</v>
      </c>
      <c r="AB655" s="9">
        <v>3.0656724999999999E-2</v>
      </c>
      <c r="AC655" s="9">
        <v>5.4795312999999998E-2</v>
      </c>
      <c r="AD655" s="9">
        <v>0.12087328</v>
      </c>
      <c r="AE655" s="9">
        <v>5.7221556E-2</v>
      </c>
      <c r="AF655" s="9">
        <v>5.2281766E-2</v>
      </c>
      <c r="AG655" s="9">
        <v>2.4082177E-2</v>
      </c>
      <c r="AH655" s="9">
        <v>1.605258E-2</v>
      </c>
      <c r="AI655" s="9">
        <v>0.18607712000000001</v>
      </c>
      <c r="AJ655" s="9">
        <v>3.0386829999999999E-3</v>
      </c>
      <c r="AK655" s="9">
        <v>6.4385284000000001E-2</v>
      </c>
      <c r="AL655" s="9">
        <v>7.4825789999999996E-3</v>
      </c>
      <c r="AM655" s="9">
        <v>4.5643405999999997E-2</v>
      </c>
      <c r="AN655" s="9">
        <v>4.9316409999999996E-3</v>
      </c>
      <c r="AO655" s="9">
        <v>8.9844520000000004E-3</v>
      </c>
      <c r="AP655" s="9">
        <v>1.6447802000000001E-2</v>
      </c>
      <c r="AQ655" s="9">
        <v>2.8911108000000001E-2</v>
      </c>
      <c r="AR655" s="10">
        <v>4.698748E-3</v>
      </c>
    </row>
    <row r="656" spans="1:44" hidden="1" outlineLevel="1" x14ac:dyDescent="0.25">
      <c r="A656" s="52" t="s">
        <v>252</v>
      </c>
      <c r="B656" s="20" t="str">
        <f>IFERROR(VLOOKUP(LEFT($A656,6),Data!$A:$F,2,FALSE),"")</f>
        <v>БЕ Поволжье</v>
      </c>
      <c r="C656" s="4" t="str">
        <f>IFERROR(VLOOKUP(LEFT($A656,6),Data!$A:$F,4,FALSE),"")</f>
        <v>Доктор Столетов</v>
      </c>
      <c r="D656" s="4" t="str">
        <f>IFERROR(VLOOKUP(LEFT($A656,6),Data!$A:$F,5,FALSE),"")</f>
        <v>Продуктовик</v>
      </c>
      <c r="E656" s="4" t="str">
        <f>IFERROR(VLOOKUP(LEFT($A656,6),Data!$A:$F,8,FALSE),"")</f>
        <v/>
      </c>
      <c r="F656" s="4" t="str">
        <f>IFERROR(VLOOKUP(LEFT($A656,6),Data!$A:$F,7,FALSE),"")</f>
        <v/>
      </c>
      <c r="G656" s="4" t="str">
        <f>IFERROR(VLOOKUP(LEFT($A656,6),Data!$A:$F,6,FALSE),"")</f>
        <v>ЗФТ</v>
      </c>
      <c r="H656" s="4" t="str">
        <f>IFERROR(VLOOKUP(LEFT($A656,6),Data!$A:$F,9,FALSE),"")</f>
        <v/>
      </c>
      <c r="I656" s="21" t="str">
        <f>IFERROR(VLOOKUP(LEFT($A656,6),Data!$A:$F,10,FALSE),"")</f>
        <v/>
      </c>
      <c r="J656" s="6" t="str">
        <f>IFERROR(VLOOKUP(LEFT($A656,6),Data!$A:$F,13,FALSE),"")</f>
        <v/>
      </c>
      <c r="K656" s="21" t="str">
        <f>IFERROR(VLOOKUP(LEFT($A656,6),Data!$A:$F,14,FALSE),"")</f>
        <v/>
      </c>
      <c r="L656" s="6">
        <v>1</v>
      </c>
      <c r="M656" s="4">
        <v>19454052.390000001</v>
      </c>
      <c r="N656" s="4">
        <v>72619</v>
      </c>
      <c r="O656" s="4">
        <f t="shared" si="10"/>
        <v>267.89204464396369</v>
      </c>
      <c r="P656" s="56">
        <v>34.5</v>
      </c>
      <c r="Q656" s="27">
        <v>0.40177717861460438</v>
      </c>
      <c r="R656" s="28">
        <v>0.36846694840725702</v>
      </c>
      <c r="S656" s="29">
        <v>0.2297558729781386</v>
      </c>
      <c r="T656" s="8">
        <v>0.10446923700000001</v>
      </c>
      <c r="U656" s="9">
        <v>9.9644959999999998E-3</v>
      </c>
      <c r="V656" s="9">
        <v>9.6926210000000002E-3</v>
      </c>
      <c r="W656" s="9">
        <v>9.9011370000000008E-3</v>
      </c>
      <c r="X656" s="9">
        <v>4.0080993000000002E-2</v>
      </c>
      <c r="Y656" s="9">
        <v>4.3999534999999999E-2</v>
      </c>
      <c r="Z656" s="9">
        <v>1.3447893000000001E-2</v>
      </c>
      <c r="AA656" s="9">
        <v>3.3149096000000003E-2</v>
      </c>
      <c r="AB656" s="9">
        <v>3.2924175E-2</v>
      </c>
      <c r="AC656" s="9">
        <v>5.1542719000000001E-2</v>
      </c>
      <c r="AD656" s="9">
        <v>0.122886984</v>
      </c>
      <c r="AE656" s="9">
        <v>5.3784716000000003E-2</v>
      </c>
      <c r="AF656" s="9">
        <v>4.6756107999999998E-2</v>
      </c>
      <c r="AG656" s="9">
        <v>2.3413163000000001E-2</v>
      </c>
      <c r="AH656" s="9">
        <v>2.1088552999999999E-2</v>
      </c>
      <c r="AI656" s="9">
        <v>0.22449401599999999</v>
      </c>
      <c r="AJ656" s="9">
        <v>3.1841640000000002E-3</v>
      </c>
      <c r="AK656" s="9">
        <v>5.3783981000000002E-2</v>
      </c>
      <c r="AL656" s="9">
        <v>1.4302169999999999E-3</v>
      </c>
      <c r="AM656" s="9">
        <v>3.5716721E-2</v>
      </c>
      <c r="AN656" s="9">
        <v>6.5764430000000004E-3</v>
      </c>
      <c r="AO656" s="9">
        <v>1.0052559000000001E-2</v>
      </c>
      <c r="AP656" s="9">
        <v>1.1492258E-2</v>
      </c>
      <c r="AQ656" s="9">
        <v>3.3216583000000001E-2</v>
      </c>
      <c r="AR656" s="10">
        <v>2.9516310000000001E-3</v>
      </c>
    </row>
    <row r="657" spans="1:44" hidden="1" outlineLevel="1" x14ac:dyDescent="0.25">
      <c r="A657" s="52" t="s">
        <v>258</v>
      </c>
      <c r="B657" s="20" t="str">
        <f>IFERROR(VLOOKUP(LEFT($A657,6),Data!$A:$F,2,FALSE),"")</f>
        <v>БЕ Поволжье</v>
      </c>
      <c r="C657" s="4" t="str">
        <f>IFERROR(VLOOKUP(LEFT($A657,6),Data!$A:$F,4,FALSE),"")</f>
        <v>Доктор Столетов</v>
      </c>
      <c r="D657" s="4" t="str">
        <f>IFERROR(VLOOKUP(LEFT($A657,6),Data!$A:$F,5,FALSE),"")</f>
        <v>Продуктовик</v>
      </c>
      <c r="E657" s="4" t="str">
        <f>IFERROR(VLOOKUP(LEFT($A657,6),Data!$A:$F,8,FALSE),"")</f>
        <v/>
      </c>
      <c r="F657" s="4" t="str">
        <f>IFERROR(VLOOKUP(LEFT($A657,6),Data!$A:$F,7,FALSE),"")</f>
        <v/>
      </c>
      <c r="G657" s="4" t="str">
        <f>IFERROR(VLOOKUP(LEFT($A657,6),Data!$A:$F,6,FALSE),"")</f>
        <v>ЗФТ</v>
      </c>
      <c r="H657" s="4" t="str">
        <f>IFERROR(VLOOKUP(LEFT($A657,6),Data!$A:$F,9,FALSE),"")</f>
        <v/>
      </c>
      <c r="I657" s="21" t="str">
        <f>IFERROR(VLOOKUP(LEFT($A657,6),Data!$A:$F,10,FALSE),"")</f>
        <v/>
      </c>
      <c r="J657" s="6" t="str">
        <f>IFERROR(VLOOKUP(LEFT($A657,6),Data!$A:$F,13,FALSE),"")</f>
        <v/>
      </c>
      <c r="K657" s="21" t="str">
        <f>IFERROR(VLOOKUP(LEFT($A657,6),Data!$A:$F,14,FALSE),"")</f>
        <v/>
      </c>
      <c r="L657" s="6">
        <v>1</v>
      </c>
      <c r="M657" s="4">
        <v>11380282.810000001</v>
      </c>
      <c r="N657" s="4">
        <v>42961</v>
      </c>
      <c r="O657" s="4">
        <f t="shared" si="10"/>
        <v>264.89799608947652</v>
      </c>
      <c r="P657" s="56">
        <v>48.17</v>
      </c>
      <c r="Q657" s="27">
        <v>0.3893615390934993</v>
      </c>
      <c r="R657" s="28">
        <v>0.36564490495072172</v>
      </c>
      <c r="S657" s="29">
        <v>0.24499355595577901</v>
      </c>
      <c r="T657" s="8">
        <v>9.3983267999999995E-2</v>
      </c>
      <c r="U657" s="9">
        <v>1.4657866E-2</v>
      </c>
      <c r="V657" s="9">
        <v>9.6032789999999993E-3</v>
      </c>
      <c r="W657" s="9">
        <v>5.1562800000000001E-3</v>
      </c>
      <c r="X657" s="9">
        <v>3.4698025E-2</v>
      </c>
      <c r="Y657" s="9">
        <v>4.2390553999999997E-2</v>
      </c>
      <c r="Z657" s="9">
        <v>1.5689946999999999E-2</v>
      </c>
      <c r="AA657" s="9">
        <v>2.6960673000000001E-2</v>
      </c>
      <c r="AB657" s="9">
        <v>3.3111819000000001E-2</v>
      </c>
      <c r="AC657" s="9">
        <v>5.4611801000000001E-2</v>
      </c>
      <c r="AD657" s="9">
        <v>0.13137435</v>
      </c>
      <c r="AE657" s="9">
        <v>4.6593338999999998E-2</v>
      </c>
      <c r="AF657" s="9">
        <v>4.1732322000000002E-2</v>
      </c>
      <c r="AG657" s="9">
        <v>2.4483024999999999E-2</v>
      </c>
      <c r="AH657" s="9">
        <v>1.5015219999999999E-2</v>
      </c>
      <c r="AI657" s="9">
        <v>0.22793737999999999</v>
      </c>
      <c r="AJ657" s="9">
        <v>2.168924E-3</v>
      </c>
      <c r="AK657" s="9">
        <v>5.5065835E-2</v>
      </c>
      <c r="AL657" s="9">
        <v>1.3812300000000001E-4</v>
      </c>
      <c r="AM657" s="9">
        <v>3.7421933999999997E-2</v>
      </c>
      <c r="AN657" s="9">
        <v>1.7838926000000001E-2</v>
      </c>
      <c r="AO657" s="9">
        <v>1.6802298E-2</v>
      </c>
      <c r="AP657" s="9">
        <v>1.3916328E-2</v>
      </c>
      <c r="AQ657" s="9">
        <v>3.2466088999999997E-2</v>
      </c>
      <c r="AR657" s="10">
        <v>6.1823959999999997E-3</v>
      </c>
    </row>
    <row r="658" spans="1:44" hidden="1" outlineLevel="1" x14ac:dyDescent="0.25">
      <c r="A658" s="52" t="s">
        <v>264</v>
      </c>
      <c r="B658" s="20" t="str">
        <f>IFERROR(VLOOKUP(LEFT($A658,6),Data!$A:$F,2,FALSE),"")</f>
        <v>БЕ Поволжье</v>
      </c>
      <c r="C658" s="4" t="str">
        <f>IFERROR(VLOOKUP(LEFT($A658,6),Data!$A:$F,4,FALSE),"")</f>
        <v>Доктор Столетов</v>
      </c>
      <c r="D658" s="4" t="str">
        <f>IFERROR(VLOOKUP(LEFT($A658,6),Data!$A:$F,5,FALSE),"")</f>
        <v>Продуктовик</v>
      </c>
      <c r="E658" s="4" t="str">
        <f>IFERROR(VLOOKUP(LEFT($A658,6),Data!$A:$F,8,FALSE),"")</f>
        <v/>
      </c>
      <c r="F658" s="4" t="str">
        <f>IFERROR(VLOOKUP(LEFT($A658,6),Data!$A:$F,7,FALSE),"")</f>
        <v/>
      </c>
      <c r="G658" s="4" t="str">
        <f>IFERROR(VLOOKUP(LEFT($A658,6),Data!$A:$F,6,FALSE),"")</f>
        <v>ЗФТ</v>
      </c>
      <c r="H658" s="4" t="str">
        <f>IFERROR(VLOOKUP(LEFT($A658,6),Data!$A:$F,9,FALSE),"")</f>
        <v/>
      </c>
      <c r="I658" s="21" t="str">
        <f>IFERROR(VLOOKUP(LEFT($A658,6),Data!$A:$F,10,FALSE),"")</f>
        <v/>
      </c>
      <c r="J658" s="6" t="str">
        <f>IFERROR(VLOOKUP(LEFT($A658,6),Data!$A:$F,13,FALSE),"")</f>
        <v/>
      </c>
      <c r="K658" s="21" t="str">
        <f>IFERROR(VLOOKUP(LEFT($A658,6),Data!$A:$F,14,FALSE),"")</f>
        <v/>
      </c>
      <c r="L658" s="6">
        <v>1</v>
      </c>
      <c r="M658" s="4">
        <v>7114951.5300000003</v>
      </c>
      <c r="N658" s="4">
        <v>26215</v>
      </c>
      <c r="O658" s="4">
        <f t="shared" si="10"/>
        <v>271.40764943734501</v>
      </c>
      <c r="P658" s="56">
        <v>29.1</v>
      </c>
      <c r="Q658" s="27">
        <v>0.39054493652678107</v>
      </c>
      <c r="R658" s="28">
        <v>0.36456421330034411</v>
      </c>
      <c r="S658" s="29">
        <v>0.24489085017287479</v>
      </c>
      <c r="T658" s="8">
        <v>8.7233508000000001E-2</v>
      </c>
      <c r="U658" s="9">
        <v>1.6635911999999999E-2</v>
      </c>
      <c r="V658" s="9">
        <v>1.0356883000000001E-2</v>
      </c>
      <c r="W658" s="9">
        <v>5.8031530000000001E-3</v>
      </c>
      <c r="X658" s="9">
        <v>3.2863898000000002E-2</v>
      </c>
      <c r="Y658" s="9">
        <v>6.5300439000000002E-2</v>
      </c>
      <c r="Z658" s="9">
        <v>1.2293291E-2</v>
      </c>
      <c r="AA658" s="9">
        <v>3.4501902000000001E-2</v>
      </c>
      <c r="AB658" s="9">
        <v>4.6711381000000003E-2</v>
      </c>
      <c r="AC658" s="9">
        <v>4.8280766000000003E-2</v>
      </c>
      <c r="AD658" s="9">
        <v>0.105427597</v>
      </c>
      <c r="AE658" s="9">
        <v>4.8331541999999998E-2</v>
      </c>
      <c r="AF658" s="9">
        <v>4.6096849000000002E-2</v>
      </c>
      <c r="AG658" s="9">
        <v>1.9792659000000001E-2</v>
      </c>
      <c r="AH658" s="9">
        <v>1.4405929E-2</v>
      </c>
      <c r="AI658" s="9">
        <v>0.21851504399999999</v>
      </c>
      <c r="AJ658" s="9">
        <v>2.2946429999999999E-3</v>
      </c>
      <c r="AK658" s="9">
        <v>7.1041716000000005E-2</v>
      </c>
      <c r="AL658" s="9">
        <v>6.3572599999999998E-4</v>
      </c>
      <c r="AM658" s="9">
        <v>3.9871170999999997E-2</v>
      </c>
      <c r="AN658" s="9">
        <v>6.619209E-3</v>
      </c>
      <c r="AO658" s="9">
        <v>6.5331240000000004E-3</v>
      </c>
      <c r="AP658" s="9">
        <v>2.2439771000000001E-2</v>
      </c>
      <c r="AQ658" s="9">
        <v>3.2912164000000001E-2</v>
      </c>
      <c r="AR658" s="10">
        <v>5.1017240000000002E-3</v>
      </c>
    </row>
    <row r="659" spans="1:44" hidden="1" outlineLevel="1" x14ac:dyDescent="0.25">
      <c r="A659" s="52" t="s">
        <v>280</v>
      </c>
      <c r="B659" s="20" t="str">
        <f>IFERROR(VLOOKUP(LEFT($A659,6),Data!$A:$F,2,FALSE),"")</f>
        <v>БЕ Центр</v>
      </c>
      <c r="C659" s="4" t="str">
        <f>IFERROR(VLOOKUP(LEFT($A659,6),Data!$A:$F,4,FALSE),"")</f>
        <v>Аптека.ру</v>
      </c>
      <c r="D659" s="4" t="str">
        <f>IFERROR(VLOOKUP(LEFT($A659,6),Data!$A:$F,5,FALSE),"")</f>
        <v>Стрит</v>
      </c>
      <c r="E659" s="4" t="str">
        <f>IFERROR(VLOOKUP(LEFT($A659,6),Data!$A:$F,8,FALSE),"")</f>
        <v/>
      </c>
      <c r="F659" s="4" t="str">
        <f>IFERROR(VLOOKUP(LEFT($A659,6),Data!$A:$F,7,FALSE),"")</f>
        <v/>
      </c>
      <c r="G659" s="4" t="str">
        <f>IFERROR(VLOOKUP(LEFT($A659,6),Data!$A:$F,6,FALSE),"")</f>
        <v>ЗФТ</v>
      </c>
      <c r="H659" s="4" t="str">
        <f>IFERROR(VLOOKUP(LEFT($A659,6),Data!$A:$F,9,FALSE),"")</f>
        <v/>
      </c>
      <c r="I659" s="21" t="str">
        <f>IFERROR(VLOOKUP(LEFT($A659,6),Data!$A:$F,10,FALSE),"")</f>
        <v/>
      </c>
      <c r="J659" s="6" t="str">
        <f>IFERROR(VLOOKUP(LEFT($A659,6),Data!$A:$F,13,FALSE),"")</f>
        <v/>
      </c>
      <c r="K659" s="21" t="str">
        <f>IFERROR(VLOOKUP(LEFT($A659,6),Data!$A:$F,14,FALSE),"")</f>
        <v/>
      </c>
      <c r="L659" s="6">
        <v>1</v>
      </c>
      <c r="M659" s="4">
        <v>19257179.079999998</v>
      </c>
      <c r="N659" s="4">
        <v>68676</v>
      </c>
      <c r="O659" s="4">
        <f t="shared" si="10"/>
        <v>280.40624206418545</v>
      </c>
      <c r="P659" s="56">
        <v>45.5</v>
      </c>
      <c r="Q659" s="27">
        <v>0.39000433580228289</v>
      </c>
      <c r="R659" s="28">
        <v>0.40814586442636758</v>
      </c>
      <c r="S659" s="29">
        <v>0.20184979977134951</v>
      </c>
      <c r="T659" s="8">
        <v>0.13065047699999999</v>
      </c>
      <c r="U659" s="9">
        <v>1.4788393E-2</v>
      </c>
      <c r="V659" s="9">
        <v>6.4846870000000003E-3</v>
      </c>
      <c r="W659" s="9">
        <v>6.3738620000000001E-3</v>
      </c>
      <c r="X659" s="9">
        <v>2.4884289E-2</v>
      </c>
      <c r="Y659" s="9">
        <v>5.4895026999999999E-2</v>
      </c>
      <c r="Z659" s="9">
        <v>1.6751575000000001E-2</v>
      </c>
      <c r="AA659" s="9">
        <v>3.3696400000000001E-2</v>
      </c>
      <c r="AB659" s="9">
        <v>3.9128679999999999E-2</v>
      </c>
      <c r="AC659" s="9">
        <v>5.6001945999999997E-2</v>
      </c>
      <c r="AD659" s="9">
        <v>0.10916095200000001</v>
      </c>
      <c r="AE659" s="9">
        <v>6.0122842000000003E-2</v>
      </c>
      <c r="AF659" s="9">
        <v>5.0283488000000001E-2</v>
      </c>
      <c r="AG659" s="9">
        <v>2.5835158E-2</v>
      </c>
      <c r="AH659" s="9">
        <v>1.3903083E-2</v>
      </c>
      <c r="AI659" s="9">
        <v>0.19206862599999999</v>
      </c>
      <c r="AJ659" s="9">
        <v>3.4615959999999999E-3</v>
      </c>
      <c r="AK659" s="9">
        <v>5.8653223999999997E-2</v>
      </c>
      <c r="AL659" s="9">
        <v>7.4094999999999999E-4</v>
      </c>
      <c r="AM659" s="9">
        <v>3.0335240999999999E-2</v>
      </c>
      <c r="AN659" s="9">
        <v>4.0404880000000001E-3</v>
      </c>
      <c r="AO659" s="9">
        <v>9.0000770000000004E-3</v>
      </c>
      <c r="AP659" s="9">
        <v>1.9354699E-2</v>
      </c>
      <c r="AQ659" s="9">
        <v>3.6239187999999999E-2</v>
      </c>
      <c r="AR659" s="10">
        <v>3.145054E-3</v>
      </c>
    </row>
    <row r="660" spans="1:44" hidden="1" outlineLevel="1" x14ac:dyDescent="0.25">
      <c r="A660" s="52" t="s">
        <v>312</v>
      </c>
      <c r="B660" s="20" t="str">
        <f>IFERROR(VLOOKUP(LEFT($A660,6),Data!$A:$F,2,FALSE),"")</f>
        <v>БЕ Поволжье</v>
      </c>
      <c r="C660" s="4" t="str">
        <f>IFERROR(VLOOKUP(LEFT($A660,6),Data!$A:$F,4,FALSE),"")</f>
        <v>Доктор Столетов</v>
      </c>
      <c r="D660" s="4" t="str">
        <f>IFERROR(VLOOKUP(LEFT($A660,6),Data!$A:$F,5,FALSE),"")</f>
        <v>Стрит</v>
      </c>
      <c r="E660" s="4" t="str">
        <f>IFERROR(VLOOKUP(LEFT($A660,6),Data!$A:$F,8,FALSE),"")</f>
        <v/>
      </c>
      <c r="F660" s="4" t="str">
        <f>IFERROR(VLOOKUP(LEFT($A660,6),Data!$A:$F,7,FALSE),"")</f>
        <v/>
      </c>
      <c r="G660" s="4" t="str">
        <f>IFERROR(VLOOKUP(LEFT($A660,6),Data!$A:$F,6,FALSE),"")</f>
        <v>ОФТ</v>
      </c>
      <c r="H660" s="4" t="str">
        <f>IFERROR(VLOOKUP(LEFT($A660,6),Data!$A:$F,9,FALSE),"")</f>
        <v/>
      </c>
      <c r="I660" s="21" t="str">
        <f>IFERROR(VLOOKUP(LEFT($A660,6),Data!$A:$F,10,FALSE),"")</f>
        <v/>
      </c>
      <c r="J660" s="6" t="str">
        <f>IFERROR(VLOOKUP(LEFT($A660,6),Data!$A:$F,13,FALSE),"")</f>
        <v/>
      </c>
      <c r="K660" s="21" t="str">
        <f>IFERROR(VLOOKUP(LEFT($A660,6),Data!$A:$F,14,FALSE),"")</f>
        <v/>
      </c>
      <c r="L660" s="6">
        <v>1</v>
      </c>
      <c r="M660" s="4">
        <v>23067816.890000001</v>
      </c>
      <c r="N660" s="4">
        <v>75165</v>
      </c>
      <c r="O660" s="4">
        <f t="shared" si="10"/>
        <v>306.89572127985099</v>
      </c>
      <c r="P660" s="56">
        <v>83.57</v>
      </c>
      <c r="Q660" s="27">
        <v>0.39185724366873048</v>
      </c>
      <c r="R660" s="28">
        <v>0.35616042756439198</v>
      </c>
      <c r="S660" s="29">
        <v>0.25198232876687737</v>
      </c>
      <c r="T660" s="8">
        <v>5.4818174999999997E-2</v>
      </c>
      <c r="U660" s="9">
        <v>9.1968239999999993E-3</v>
      </c>
      <c r="V660" s="9">
        <v>1.4828147999999999E-2</v>
      </c>
      <c r="W660" s="9">
        <v>1.0558491999999999E-2</v>
      </c>
      <c r="X660" s="9">
        <v>4.3139872000000003E-2</v>
      </c>
      <c r="Y660" s="9">
        <v>4.0350535E-2</v>
      </c>
      <c r="Z660" s="9">
        <v>9.496628E-3</v>
      </c>
      <c r="AA660" s="9">
        <v>5.9486836000000001E-2</v>
      </c>
      <c r="AB660" s="9">
        <v>3.5917248999999998E-2</v>
      </c>
      <c r="AC660" s="9">
        <v>3.9388083999999997E-2</v>
      </c>
      <c r="AD660" s="9">
        <v>0.108485603</v>
      </c>
      <c r="AE660" s="9">
        <v>7.3955744000000004E-2</v>
      </c>
      <c r="AF660" s="9">
        <v>4.7188090000000002E-2</v>
      </c>
      <c r="AG660" s="9">
        <v>2.4477325000000001E-2</v>
      </c>
      <c r="AH660" s="9">
        <v>1.7425497000000002E-2</v>
      </c>
      <c r="AI660" s="9">
        <v>0.22383739899999999</v>
      </c>
      <c r="AJ660" s="9">
        <v>2.9604620000000001E-3</v>
      </c>
      <c r="AK660" s="9">
        <v>4.3348970000000001E-2</v>
      </c>
      <c r="AL660" s="9">
        <v>7.3246599999999998E-4</v>
      </c>
      <c r="AM660" s="9">
        <v>4.9592499999999998E-2</v>
      </c>
      <c r="AN660" s="9">
        <v>1.0261988E-2</v>
      </c>
      <c r="AO660" s="9">
        <v>9.5279500000000003E-3</v>
      </c>
      <c r="AP660" s="9">
        <v>1.8247092999999999E-2</v>
      </c>
      <c r="AQ660" s="9">
        <v>4.0809774E-2</v>
      </c>
      <c r="AR660" s="10">
        <v>1.1968296E-2</v>
      </c>
    </row>
    <row r="661" spans="1:44" hidden="1" outlineLevel="1" x14ac:dyDescent="0.25">
      <c r="A661" s="52" t="s">
        <v>318</v>
      </c>
      <c r="B661" s="20" t="str">
        <f>IFERROR(VLOOKUP(LEFT($A661,6),Data!$A:$F,2,FALSE),"")</f>
        <v>БЕ Поволжье</v>
      </c>
      <c r="C661" s="4" t="str">
        <f>IFERROR(VLOOKUP(LEFT($A661,6),Data!$A:$F,4,FALSE),"")</f>
        <v>Аптека.ру</v>
      </c>
      <c r="D661" s="4" t="str">
        <f>IFERROR(VLOOKUP(LEFT($A661,6),Data!$A:$F,5,FALSE),"")</f>
        <v>Стрит</v>
      </c>
      <c r="E661" s="4" t="str">
        <f>IFERROR(VLOOKUP(LEFT($A661,6),Data!$A:$F,8,FALSE),"")</f>
        <v/>
      </c>
      <c r="F661" s="4" t="str">
        <f>IFERROR(VLOOKUP(LEFT($A661,6),Data!$A:$F,7,FALSE),"")</f>
        <v/>
      </c>
      <c r="G661" s="4" t="str">
        <f>IFERROR(VLOOKUP(LEFT($A661,6),Data!$A:$F,6,FALSE),"")</f>
        <v>ЗФТ</v>
      </c>
      <c r="H661" s="4" t="str">
        <f>IFERROR(VLOOKUP(LEFT($A661,6),Data!$A:$F,9,FALSE),"")</f>
        <v/>
      </c>
      <c r="I661" s="21" t="str">
        <f>IFERROR(VLOOKUP(LEFT($A661,6),Data!$A:$F,10,FALSE),"")</f>
        <v/>
      </c>
      <c r="J661" s="6" t="str">
        <f>IFERROR(VLOOKUP(LEFT($A661,6),Data!$A:$F,13,FALSE),"")</f>
        <v/>
      </c>
      <c r="K661" s="21" t="str">
        <f>IFERROR(VLOOKUP(LEFT($A661,6),Data!$A:$F,14,FALSE),"")</f>
        <v/>
      </c>
      <c r="L661" s="6">
        <v>1</v>
      </c>
      <c r="M661" s="4">
        <v>11887618.41</v>
      </c>
      <c r="N661" s="4">
        <v>45710</v>
      </c>
      <c r="O661" s="4">
        <f t="shared" si="10"/>
        <v>260.066033909429</v>
      </c>
      <c r="P661" s="56">
        <v>42.47</v>
      </c>
      <c r="Q661" s="27">
        <v>0.40409263258527262</v>
      </c>
      <c r="R661" s="28">
        <v>0.3546164656919697</v>
      </c>
      <c r="S661" s="29">
        <v>0.24129090172275769</v>
      </c>
      <c r="T661" s="8">
        <v>9.0104605000000004E-2</v>
      </c>
      <c r="U661" s="9">
        <v>1.1569957000000001E-2</v>
      </c>
      <c r="V661" s="9">
        <v>9.6659899999999993E-3</v>
      </c>
      <c r="W661" s="9">
        <v>8.3691189999999995E-3</v>
      </c>
      <c r="X661" s="9">
        <v>4.5994E-2</v>
      </c>
      <c r="Y661" s="9">
        <v>5.4164687000000003E-2</v>
      </c>
      <c r="Z661" s="9">
        <v>1.6287690000000001E-2</v>
      </c>
      <c r="AA661" s="9">
        <v>2.9404334000000001E-2</v>
      </c>
      <c r="AB661" s="9">
        <v>2.5110134999999999E-2</v>
      </c>
      <c r="AC661" s="9">
        <v>6.0567312999999998E-2</v>
      </c>
      <c r="AD661" s="9">
        <v>0.113730999</v>
      </c>
      <c r="AE661" s="9">
        <v>5.7795880000000001E-2</v>
      </c>
      <c r="AF661" s="9">
        <v>4.6218917999999998E-2</v>
      </c>
      <c r="AG661" s="9">
        <v>2.3624045999999999E-2</v>
      </c>
      <c r="AH661" s="9">
        <v>1.4072166000000001E-2</v>
      </c>
      <c r="AI661" s="9">
        <v>0.18735078599999999</v>
      </c>
      <c r="AJ661" s="9">
        <v>1.79283E-3</v>
      </c>
      <c r="AK661" s="9">
        <v>8.0873091999999994E-2</v>
      </c>
      <c r="AL661" s="9">
        <v>2.5402129999999999E-3</v>
      </c>
      <c r="AM661" s="9">
        <v>3.8832735E-2</v>
      </c>
      <c r="AN661" s="9">
        <v>3.8761160000000002E-3</v>
      </c>
      <c r="AO661" s="9">
        <v>1.2532387000000001E-2</v>
      </c>
      <c r="AP661" s="9">
        <v>1.4528457999999999E-2</v>
      </c>
      <c r="AQ661" s="9">
        <v>4.2728139999999998E-2</v>
      </c>
      <c r="AR661" s="10">
        <v>8.265405E-3</v>
      </c>
    </row>
    <row r="662" spans="1:44" hidden="1" outlineLevel="1" x14ac:dyDescent="0.25">
      <c r="A662" s="52" t="s">
        <v>320</v>
      </c>
      <c r="B662" s="20" t="str">
        <f>IFERROR(VLOOKUP(LEFT($A662,6),Data!$A:$F,2,FALSE),"")</f>
        <v>БЕ Поволжье</v>
      </c>
      <c r="C662" s="4" t="str">
        <f>IFERROR(VLOOKUP(LEFT($A662,6),Data!$A:$F,4,FALSE),"")</f>
        <v>Доктор Столетов</v>
      </c>
      <c r="D662" s="4" t="str">
        <f>IFERROR(VLOOKUP(LEFT($A662,6),Data!$A:$F,5,FALSE),"")</f>
        <v>Стрит</v>
      </c>
      <c r="E662" s="4" t="str">
        <f>IFERROR(VLOOKUP(LEFT($A662,6),Data!$A:$F,8,FALSE),"")</f>
        <v/>
      </c>
      <c r="F662" s="4" t="str">
        <f>IFERROR(VLOOKUP(LEFT($A662,6),Data!$A:$F,7,FALSE),"")</f>
        <v/>
      </c>
      <c r="G662" s="4" t="str">
        <f>IFERROR(VLOOKUP(LEFT($A662,6),Data!$A:$F,6,FALSE),"")</f>
        <v>ОФТ</v>
      </c>
      <c r="H662" s="4" t="str">
        <f>IFERROR(VLOOKUP(LEFT($A662,6),Data!$A:$F,9,FALSE),"")</f>
        <v/>
      </c>
      <c r="I662" s="21" t="str">
        <f>IFERROR(VLOOKUP(LEFT($A662,6),Data!$A:$F,10,FALSE),"")</f>
        <v/>
      </c>
      <c r="J662" s="6" t="str">
        <f>IFERROR(VLOOKUP(LEFT($A662,6),Data!$A:$F,13,FALSE),"")</f>
        <v/>
      </c>
      <c r="K662" s="21" t="str">
        <f>IFERROR(VLOOKUP(LEFT($A662,6),Data!$A:$F,14,FALSE),"")</f>
        <v/>
      </c>
      <c r="L662" s="6">
        <v>1</v>
      </c>
      <c r="M662" s="4">
        <v>25009013.109999999</v>
      </c>
      <c r="N662" s="4">
        <v>66330</v>
      </c>
      <c r="O662" s="4">
        <f t="shared" si="10"/>
        <v>377.0392448364239</v>
      </c>
      <c r="P662" s="56">
        <v>65.7</v>
      </c>
      <c r="Q662" s="27">
        <v>0.46415315642220228</v>
      </c>
      <c r="R662" s="28">
        <v>0.33840885894291051</v>
      </c>
      <c r="S662" s="29">
        <v>0.19743798463488729</v>
      </c>
      <c r="T662" s="8">
        <v>9.6182659000000004E-2</v>
      </c>
      <c r="U662" s="9">
        <v>1.3977425E-2</v>
      </c>
      <c r="V662" s="9">
        <v>1.3387728E-2</v>
      </c>
      <c r="W662" s="9">
        <v>9.2985189999999999E-3</v>
      </c>
      <c r="X662" s="9">
        <v>3.4511292999999998E-2</v>
      </c>
      <c r="Y662" s="9">
        <v>4.1268775000000001E-2</v>
      </c>
      <c r="Z662" s="9">
        <v>1.4134034E-2</v>
      </c>
      <c r="AA662" s="9">
        <v>4.7312144E-2</v>
      </c>
      <c r="AB662" s="9">
        <v>2.8941939E-2</v>
      </c>
      <c r="AC662" s="9">
        <v>7.0706847000000003E-2</v>
      </c>
      <c r="AD662" s="9">
        <v>0.112205685</v>
      </c>
      <c r="AE662" s="9">
        <v>4.9811645000000002E-2</v>
      </c>
      <c r="AF662" s="9">
        <v>4.7123573000000002E-2</v>
      </c>
      <c r="AG662" s="9">
        <v>2.012452E-2</v>
      </c>
      <c r="AH662" s="9">
        <v>1.4682005999999999E-2</v>
      </c>
      <c r="AI662" s="9">
        <v>0.169192488</v>
      </c>
      <c r="AJ662" s="9">
        <v>3.360348E-3</v>
      </c>
      <c r="AK662" s="9">
        <v>8.5227645000000005E-2</v>
      </c>
      <c r="AL662" s="9">
        <v>1.5322031999999999E-2</v>
      </c>
      <c r="AM662" s="9">
        <v>4.4443997999999998E-2</v>
      </c>
      <c r="AN662" s="9">
        <v>4.4123560000000001E-3</v>
      </c>
      <c r="AO662" s="9">
        <v>1.0058686000000001E-2</v>
      </c>
      <c r="AP662" s="9">
        <v>1.8061326999999999E-2</v>
      </c>
      <c r="AQ662" s="9">
        <v>2.9311752E-2</v>
      </c>
      <c r="AR662" s="10">
        <v>6.9405760000000004E-3</v>
      </c>
    </row>
    <row r="663" spans="1:44" hidden="1" outlineLevel="1" x14ac:dyDescent="0.25">
      <c r="A663" s="52" t="s">
        <v>322</v>
      </c>
      <c r="B663" s="20" t="str">
        <f>IFERROR(VLOOKUP(LEFT($A663,6),Data!$A:$F,2,FALSE),"")</f>
        <v>БЕ Поволжье</v>
      </c>
      <c r="C663" s="4" t="str">
        <f>IFERROR(VLOOKUP(LEFT($A663,6),Data!$A:$F,4,FALSE),"")</f>
        <v>Аптека.ру</v>
      </c>
      <c r="D663" s="4" t="str">
        <f>IFERROR(VLOOKUP(LEFT($A663,6),Data!$A:$F,5,FALSE),"")</f>
        <v>Стрит</v>
      </c>
      <c r="E663" s="4" t="str">
        <f>IFERROR(VLOOKUP(LEFT($A663,6),Data!$A:$F,8,FALSE),"")</f>
        <v/>
      </c>
      <c r="F663" s="4" t="str">
        <f>IFERROR(VLOOKUP(LEFT($A663,6),Data!$A:$F,7,FALSE),"")</f>
        <v/>
      </c>
      <c r="G663" s="4" t="str">
        <f>IFERROR(VLOOKUP(LEFT($A663,6),Data!$A:$F,6,FALSE),"")</f>
        <v>ЗФТ</v>
      </c>
      <c r="H663" s="4" t="str">
        <f>IFERROR(VLOOKUP(LEFT($A663,6),Data!$A:$F,9,FALSE),"")</f>
        <v/>
      </c>
      <c r="I663" s="21" t="str">
        <f>IFERROR(VLOOKUP(LEFT($A663,6),Data!$A:$F,10,FALSE),"")</f>
        <v/>
      </c>
      <c r="J663" s="6" t="str">
        <f>IFERROR(VLOOKUP(LEFT($A663,6),Data!$A:$F,13,FALSE),"")</f>
        <v/>
      </c>
      <c r="K663" s="21" t="str">
        <f>IFERROR(VLOOKUP(LEFT($A663,6),Data!$A:$F,14,FALSE),"")</f>
        <v/>
      </c>
      <c r="L663" s="6">
        <v>1</v>
      </c>
      <c r="M663" s="4">
        <v>7389832.5800000001</v>
      </c>
      <c r="N663" s="4">
        <v>27582</v>
      </c>
      <c r="O663" s="4">
        <f t="shared" si="10"/>
        <v>267.92228917409903</v>
      </c>
      <c r="P663" s="56">
        <v>30.8</v>
      </c>
      <c r="Q663" s="27">
        <v>0.39886040922914712</v>
      </c>
      <c r="R663" s="28">
        <v>0.37263954341479277</v>
      </c>
      <c r="S663" s="29">
        <v>0.22850004735606</v>
      </c>
      <c r="T663" s="8">
        <v>9.4228724E-2</v>
      </c>
      <c r="U663" s="9">
        <v>8.9239469999999998E-3</v>
      </c>
      <c r="V663" s="9">
        <v>1.2076142999999999E-2</v>
      </c>
      <c r="W663" s="9">
        <v>1.4505831E-2</v>
      </c>
      <c r="X663" s="9">
        <v>4.6501843000000001E-2</v>
      </c>
      <c r="Y663" s="9">
        <v>5.1289831000000001E-2</v>
      </c>
      <c r="Z663" s="9">
        <v>1.3204563000000001E-2</v>
      </c>
      <c r="AA663" s="9">
        <v>3.5053879000000003E-2</v>
      </c>
      <c r="AB663" s="9">
        <v>3.9262776999999999E-2</v>
      </c>
      <c r="AC663" s="9">
        <v>5.7748683000000002E-2</v>
      </c>
      <c r="AD663" s="9">
        <v>0.1015678</v>
      </c>
      <c r="AE663" s="9">
        <v>6.0535476999999997E-2</v>
      </c>
      <c r="AF663" s="9">
        <v>4.2027982999999998E-2</v>
      </c>
      <c r="AG663" s="9">
        <v>2.0670161999999999E-2</v>
      </c>
      <c r="AH663" s="9">
        <v>1.9210318000000001E-2</v>
      </c>
      <c r="AI663" s="9">
        <v>0.21090931900000001</v>
      </c>
      <c r="AJ663" s="9">
        <v>3.909193E-3</v>
      </c>
      <c r="AK663" s="9">
        <v>6.6075721000000004E-2</v>
      </c>
      <c r="AL663" s="9">
        <v>7.4339000000000002E-4</v>
      </c>
      <c r="AM663" s="9">
        <v>3.2302583000000003E-2</v>
      </c>
      <c r="AN663" s="9">
        <v>5.929162E-3</v>
      </c>
      <c r="AO663" s="9">
        <v>8.0506269999999994E-3</v>
      </c>
      <c r="AP663" s="9">
        <v>1.6675802999999999E-2</v>
      </c>
      <c r="AQ663" s="9">
        <v>3.0274855E-2</v>
      </c>
      <c r="AR663" s="10">
        <v>8.3213850000000006E-3</v>
      </c>
    </row>
    <row r="664" spans="1:44" hidden="1" outlineLevel="1" x14ac:dyDescent="0.25">
      <c r="A664" s="52" t="s">
        <v>324</v>
      </c>
      <c r="B664" s="20" t="str">
        <f>IFERROR(VLOOKUP(LEFT($A664,6),Data!$A:$F,2,FALSE),"")</f>
        <v>БЕ Юг</v>
      </c>
      <c r="C664" s="4" t="str">
        <f>IFERROR(VLOOKUP(LEFT($A664,6),Data!$A:$F,4,FALSE),"")</f>
        <v>Аптека.ру</v>
      </c>
      <c r="D664" s="4" t="str">
        <f>IFERROR(VLOOKUP(LEFT($A664,6),Data!$A:$F,5,FALSE),"")</f>
        <v>Стрит</v>
      </c>
      <c r="E664" s="4" t="str">
        <f>IFERROR(VLOOKUP(LEFT($A664,6),Data!$A:$F,8,FALSE),"")</f>
        <v/>
      </c>
      <c r="F664" s="4" t="str">
        <f>IFERROR(VLOOKUP(LEFT($A664,6),Data!$A:$F,7,FALSE),"")</f>
        <v/>
      </c>
      <c r="G664" s="4" t="str">
        <f>IFERROR(VLOOKUP(LEFT($A664,6),Data!$A:$F,6,FALSE),"")</f>
        <v>ЗФТ</v>
      </c>
      <c r="H664" s="4" t="str">
        <f>IFERROR(VLOOKUP(LEFT($A664,6),Data!$A:$F,9,FALSE),"")</f>
        <v/>
      </c>
      <c r="I664" s="21" t="str">
        <f>IFERROR(VLOOKUP(LEFT($A664,6),Data!$A:$F,10,FALSE),"")</f>
        <v/>
      </c>
      <c r="J664" s="6" t="str">
        <f>IFERROR(VLOOKUP(LEFT($A664,6),Data!$A:$F,13,FALSE),"")</f>
        <v/>
      </c>
      <c r="K664" s="21" t="str">
        <f>IFERROR(VLOOKUP(LEFT($A664,6),Data!$A:$F,14,FALSE),"")</f>
        <v/>
      </c>
      <c r="L664" s="6">
        <v>1</v>
      </c>
      <c r="M664" s="4">
        <v>8381974.6900000004</v>
      </c>
      <c r="N664" s="4">
        <v>36142</v>
      </c>
      <c r="O664" s="4">
        <f t="shared" si="10"/>
        <v>231.91784322948371</v>
      </c>
      <c r="P664" s="56">
        <v>23.7</v>
      </c>
      <c r="Q664" s="27">
        <v>0.39272727237045191</v>
      </c>
      <c r="R664" s="28">
        <v>0.37452695046534501</v>
      </c>
      <c r="S664" s="29">
        <v>0.23274577716420311</v>
      </c>
      <c r="T664" s="8">
        <v>9.7619233999999999E-2</v>
      </c>
      <c r="U664" s="9">
        <v>1.1400133999999999E-2</v>
      </c>
      <c r="V664" s="9">
        <v>1.157947E-2</v>
      </c>
      <c r="W664" s="9">
        <v>4.2998430000000002E-3</v>
      </c>
      <c r="X664" s="9">
        <v>3.1468966000000001E-2</v>
      </c>
      <c r="Y664" s="9">
        <v>4.9980948999999997E-2</v>
      </c>
      <c r="Z664" s="9">
        <v>1.4878074E-2</v>
      </c>
      <c r="AA664" s="9">
        <v>3.6389585000000002E-2</v>
      </c>
      <c r="AB664" s="9">
        <v>2.6492050999999999E-2</v>
      </c>
      <c r="AC664" s="9">
        <v>6.0302196000000002E-2</v>
      </c>
      <c r="AD664" s="9">
        <v>0.122763312</v>
      </c>
      <c r="AE664" s="9">
        <v>6.2214074000000001E-2</v>
      </c>
      <c r="AF664" s="9">
        <v>5.1490503999999999E-2</v>
      </c>
      <c r="AG664" s="9">
        <v>2.7667140999999999E-2</v>
      </c>
      <c r="AH664" s="9">
        <v>1.5712389E-2</v>
      </c>
      <c r="AI664" s="9">
        <v>0.22678984399999999</v>
      </c>
      <c r="AJ664" s="9">
        <v>6.7862499999999997E-3</v>
      </c>
      <c r="AK664" s="9">
        <v>5.2840893999999999E-2</v>
      </c>
      <c r="AL664" s="9">
        <v>0</v>
      </c>
      <c r="AM664" s="9">
        <v>2.6010423000000001E-2</v>
      </c>
      <c r="AN664" s="9">
        <v>3.3815899999999999E-3</v>
      </c>
      <c r="AO664" s="9">
        <v>7.8526910000000002E-3</v>
      </c>
      <c r="AP664" s="9">
        <v>1.3161259999999999E-2</v>
      </c>
      <c r="AQ664" s="9">
        <v>3.6732836999999997E-2</v>
      </c>
      <c r="AR664" s="10">
        <v>2.1862890000000001E-3</v>
      </c>
    </row>
    <row r="665" spans="1:44" hidden="1" outlineLevel="1" x14ac:dyDescent="0.25">
      <c r="A665" s="52" t="s">
        <v>328</v>
      </c>
      <c r="B665" s="20" t="str">
        <f>IFERROR(VLOOKUP(LEFT($A665,6),Data!$A:$F,2,FALSE),"")</f>
        <v>БЕ Поволжье</v>
      </c>
      <c r="C665" s="4" t="str">
        <f>IFERROR(VLOOKUP(LEFT($A665,6),Data!$A:$F,4,FALSE),"")</f>
        <v>Доктор Столетов</v>
      </c>
      <c r="D665" s="4" t="str">
        <f>IFERROR(VLOOKUP(LEFT($A665,6),Data!$A:$F,5,FALSE),"")</f>
        <v>Продуктовик</v>
      </c>
      <c r="E665" s="4" t="str">
        <f>IFERROR(VLOOKUP(LEFT($A665,6),Data!$A:$F,8,FALSE),"")</f>
        <v/>
      </c>
      <c r="F665" s="4" t="str">
        <f>IFERROR(VLOOKUP(LEFT($A665,6),Data!$A:$F,7,FALSE),"")</f>
        <v/>
      </c>
      <c r="G665" s="4" t="str">
        <f>IFERROR(VLOOKUP(LEFT($A665,6),Data!$A:$F,6,FALSE),"")</f>
        <v>ЗФТ</v>
      </c>
      <c r="H665" s="4" t="str">
        <f>IFERROR(VLOOKUP(LEFT($A665,6),Data!$A:$F,9,FALSE),"")</f>
        <v/>
      </c>
      <c r="I665" s="21" t="str">
        <f>IFERROR(VLOOKUP(LEFT($A665,6),Data!$A:$F,10,FALSE),"")</f>
        <v/>
      </c>
      <c r="J665" s="6" t="str">
        <f>IFERROR(VLOOKUP(LEFT($A665,6),Data!$A:$F,13,FALSE),"")</f>
        <v/>
      </c>
      <c r="K665" s="21" t="str">
        <f>IFERROR(VLOOKUP(LEFT($A665,6),Data!$A:$F,14,FALSE),"")</f>
        <v/>
      </c>
      <c r="L665" s="6">
        <v>1</v>
      </c>
      <c r="M665" s="4">
        <v>20434148.809999999</v>
      </c>
      <c r="N665" s="4">
        <v>62626</v>
      </c>
      <c r="O665" s="4">
        <f t="shared" si="10"/>
        <v>326.28858317631654</v>
      </c>
      <c r="P665" s="56">
        <v>53</v>
      </c>
      <c r="Q665" s="27">
        <v>0.42443240655490638</v>
      </c>
      <c r="R665" s="28">
        <v>0.36634708122031312</v>
      </c>
      <c r="S665" s="29">
        <v>0.2092205122247805</v>
      </c>
      <c r="T665" s="8">
        <v>9.0537128999999994E-2</v>
      </c>
      <c r="U665" s="9">
        <v>1.3748684000000001E-2</v>
      </c>
      <c r="V665" s="9">
        <v>8.6701069999999998E-3</v>
      </c>
      <c r="W665" s="9">
        <v>8.8110549999999999E-3</v>
      </c>
      <c r="X665" s="9">
        <v>3.4682398000000003E-2</v>
      </c>
      <c r="Y665" s="9">
        <v>7.2901337999999996E-2</v>
      </c>
      <c r="Z665" s="9">
        <v>9.8139119999999993E-3</v>
      </c>
      <c r="AA665" s="9">
        <v>3.4844739999999999E-2</v>
      </c>
      <c r="AB665" s="9">
        <v>3.6474940999999997E-2</v>
      </c>
      <c r="AC665" s="9">
        <v>5.5616839000000001E-2</v>
      </c>
      <c r="AD665" s="9">
        <v>0.112378912</v>
      </c>
      <c r="AE665" s="9">
        <v>4.9422050000000002E-2</v>
      </c>
      <c r="AF665" s="9">
        <v>4.3272094999999997E-2</v>
      </c>
      <c r="AG665" s="9">
        <v>2.3529092000000001E-2</v>
      </c>
      <c r="AH665" s="9">
        <v>1.9812244E-2</v>
      </c>
      <c r="AI665" s="9">
        <v>0.18753587599999999</v>
      </c>
      <c r="AJ665" s="9">
        <v>4.0700179999999999E-3</v>
      </c>
      <c r="AK665" s="9">
        <v>7.8630933E-2</v>
      </c>
      <c r="AL665" s="9">
        <v>1.1157485E-2</v>
      </c>
      <c r="AM665" s="9">
        <v>3.8720808000000002E-2</v>
      </c>
      <c r="AN665" s="9">
        <v>5.1325449999999996E-3</v>
      </c>
      <c r="AO665" s="9">
        <v>1.0150566E-2</v>
      </c>
      <c r="AP665" s="9">
        <v>1.2347675000000001E-2</v>
      </c>
      <c r="AQ665" s="9">
        <v>3.0931733999999999E-2</v>
      </c>
      <c r="AR665" s="10">
        <v>6.8068249999999999E-3</v>
      </c>
    </row>
    <row r="666" spans="1:44" hidden="1" outlineLevel="1" x14ac:dyDescent="0.25">
      <c r="A666" s="52" t="s">
        <v>330</v>
      </c>
      <c r="B666" s="20" t="str">
        <f>IFERROR(VLOOKUP(LEFT($A666,6),Data!$A:$F,2,FALSE),"")</f>
        <v>БЕ Поволжье</v>
      </c>
      <c r="C666" s="4" t="str">
        <f>IFERROR(VLOOKUP(LEFT($A666,6),Data!$A:$F,4,FALSE),"")</f>
        <v>Доктор Столетов</v>
      </c>
      <c r="D666" s="4" t="str">
        <f>IFERROR(VLOOKUP(LEFT($A666,6),Data!$A:$F,5,FALSE),"")</f>
        <v>Стрит</v>
      </c>
      <c r="E666" s="4" t="str">
        <f>IFERROR(VLOOKUP(LEFT($A666,6),Data!$A:$F,8,FALSE),"")</f>
        <v/>
      </c>
      <c r="F666" s="4" t="str">
        <f>IFERROR(VLOOKUP(LEFT($A666,6),Data!$A:$F,7,FALSE),"")</f>
        <v/>
      </c>
      <c r="G666" s="4" t="str">
        <f>IFERROR(VLOOKUP(LEFT($A666,6),Data!$A:$F,6,FALSE),"")</f>
        <v>ЗФТ</v>
      </c>
      <c r="H666" s="4" t="str">
        <f>IFERROR(VLOOKUP(LEFT($A666,6),Data!$A:$F,9,FALSE),"")</f>
        <v/>
      </c>
      <c r="I666" s="21" t="str">
        <f>IFERROR(VLOOKUP(LEFT($A666,6),Data!$A:$F,10,FALSE),"")</f>
        <v/>
      </c>
      <c r="J666" s="6" t="str">
        <f>IFERROR(VLOOKUP(LEFT($A666,6),Data!$A:$F,13,FALSE),"")</f>
        <v/>
      </c>
      <c r="K666" s="21" t="str">
        <f>IFERROR(VLOOKUP(LEFT($A666,6),Data!$A:$F,14,FALSE),"")</f>
        <v/>
      </c>
      <c r="L666" s="6">
        <v>1</v>
      </c>
      <c r="M666" s="4">
        <v>14220810.23</v>
      </c>
      <c r="N666" s="4">
        <v>48638</v>
      </c>
      <c r="O666" s="4">
        <f t="shared" si="10"/>
        <v>292.38065360417784</v>
      </c>
      <c r="P666" s="56">
        <v>60.7</v>
      </c>
      <c r="Q666" s="27">
        <v>0.40648524041523609</v>
      </c>
      <c r="R666" s="28">
        <v>0.38035202305005378</v>
      </c>
      <c r="S666" s="29">
        <v>0.2131627365347101</v>
      </c>
      <c r="T666" s="8">
        <v>0.10175823000000001</v>
      </c>
      <c r="U666" s="9">
        <v>1.5635547E-2</v>
      </c>
      <c r="V666" s="9">
        <v>9.0537940000000004E-3</v>
      </c>
      <c r="W666" s="9">
        <v>7.4641409999999997E-3</v>
      </c>
      <c r="X666" s="9">
        <v>3.8229753999999998E-2</v>
      </c>
      <c r="Y666" s="9">
        <v>5.5967345000000002E-2</v>
      </c>
      <c r="Z666" s="9">
        <v>1.2357661000000001E-2</v>
      </c>
      <c r="AA666" s="9">
        <v>3.2584126999999997E-2</v>
      </c>
      <c r="AB666" s="9">
        <v>3.1704219999999998E-2</v>
      </c>
      <c r="AC666" s="9">
        <v>4.7385651000000001E-2</v>
      </c>
      <c r="AD666" s="9">
        <v>0.11283654999999999</v>
      </c>
      <c r="AE666" s="9">
        <v>5.6833400999999999E-2</v>
      </c>
      <c r="AF666" s="9">
        <v>4.8247830999999998E-2</v>
      </c>
      <c r="AG666" s="9">
        <v>2.4409086E-2</v>
      </c>
      <c r="AH666" s="9">
        <v>1.6086646E-2</v>
      </c>
      <c r="AI666" s="9">
        <v>0.20549292899999999</v>
      </c>
      <c r="AJ666" s="9">
        <v>1.8318589999999999E-3</v>
      </c>
      <c r="AK666" s="9">
        <v>6.4845731000000004E-2</v>
      </c>
      <c r="AL666" s="9">
        <v>1.3145299999999999E-4</v>
      </c>
      <c r="AM666" s="9">
        <v>4.0629307000000003E-2</v>
      </c>
      <c r="AN666" s="9">
        <v>5.0821260000000002E-3</v>
      </c>
      <c r="AO666" s="9">
        <v>1.4132923E-2</v>
      </c>
      <c r="AP666" s="9">
        <v>1.6751973E-2</v>
      </c>
      <c r="AQ666" s="9">
        <v>3.3358718000000002E-2</v>
      </c>
      <c r="AR666" s="10">
        <v>7.1889959999999996E-3</v>
      </c>
    </row>
    <row r="667" spans="1:44" hidden="1" outlineLevel="1" x14ac:dyDescent="0.25">
      <c r="A667" s="52" t="s">
        <v>346</v>
      </c>
      <c r="B667" s="20" t="str">
        <f>IFERROR(VLOOKUP(LEFT($A667,6),Data!$A:$F,2,FALSE),"")</f>
        <v>БЕ Поволжье</v>
      </c>
      <c r="C667" s="4" t="str">
        <f>IFERROR(VLOOKUP(LEFT($A667,6),Data!$A:$F,4,FALSE),"")</f>
        <v>Озерки</v>
      </c>
      <c r="D667" s="4" t="str">
        <f>IFERROR(VLOOKUP(LEFT($A667,6),Data!$A:$F,5,FALSE),"")</f>
        <v>Стрит</v>
      </c>
      <c r="E667" s="4" t="str">
        <f>IFERROR(VLOOKUP(LEFT($A667,6),Data!$A:$F,8,FALSE),"")</f>
        <v/>
      </c>
      <c r="F667" s="4" t="str">
        <f>IFERROR(VLOOKUP(LEFT($A667,6),Data!$A:$F,7,FALSE),"")</f>
        <v/>
      </c>
      <c r="G667" s="4" t="str">
        <f>IFERROR(VLOOKUP(LEFT($A667,6),Data!$A:$F,6,FALSE),"")</f>
        <v>ОФТ</v>
      </c>
      <c r="H667" s="4" t="str">
        <f>IFERROR(VLOOKUP(LEFT($A667,6),Data!$A:$F,9,FALSE),"")</f>
        <v/>
      </c>
      <c r="I667" s="21" t="str">
        <f>IFERROR(VLOOKUP(LEFT($A667,6),Data!$A:$F,10,FALSE),"")</f>
        <v/>
      </c>
      <c r="J667" s="6" t="str">
        <f>IFERROR(VLOOKUP(LEFT($A667,6),Data!$A:$F,13,FALSE),"")</f>
        <v/>
      </c>
      <c r="K667" s="21" t="str">
        <f>IFERROR(VLOOKUP(LEFT($A667,6),Data!$A:$F,14,FALSE),"")</f>
        <v/>
      </c>
      <c r="L667" s="6">
        <v>1</v>
      </c>
      <c r="M667" s="4">
        <v>11071825.51</v>
      </c>
      <c r="N667" s="4">
        <v>36960</v>
      </c>
      <c r="O667" s="4">
        <f t="shared" si="10"/>
        <v>299.56237851731601</v>
      </c>
      <c r="P667" s="56">
        <v>60.3</v>
      </c>
      <c r="Q667" s="27">
        <v>0.40755071292276529</v>
      </c>
      <c r="R667" s="28">
        <v>0.34354344733348269</v>
      </c>
      <c r="S667" s="29">
        <v>0.24890583974375211</v>
      </c>
      <c r="T667" s="8">
        <v>0.10109463</v>
      </c>
      <c r="U667" s="9">
        <v>1.3544818E-2</v>
      </c>
      <c r="V667" s="9">
        <v>1.0752695E-2</v>
      </c>
      <c r="W667" s="9">
        <v>6.3333130000000001E-3</v>
      </c>
      <c r="X667" s="9">
        <v>4.5402741000000003E-2</v>
      </c>
      <c r="Y667" s="9">
        <v>5.2846305000000003E-2</v>
      </c>
      <c r="Z667" s="9">
        <v>1.2684846E-2</v>
      </c>
      <c r="AA667" s="9">
        <v>4.8750346999999999E-2</v>
      </c>
      <c r="AB667" s="9">
        <v>2.8737522000000001E-2</v>
      </c>
      <c r="AC667" s="9">
        <v>5.8158959000000003E-2</v>
      </c>
      <c r="AD667" s="9">
        <v>0.114831847</v>
      </c>
      <c r="AE667" s="9">
        <v>6.4467634999999995E-2</v>
      </c>
      <c r="AF667" s="9">
        <v>4.6434848000000001E-2</v>
      </c>
      <c r="AG667" s="9">
        <v>2.1340126000000001E-2</v>
      </c>
      <c r="AH667" s="9">
        <v>1.4494409999999999E-2</v>
      </c>
      <c r="AI667" s="9">
        <v>0.18904837999999999</v>
      </c>
      <c r="AJ667" s="9">
        <v>3.0092930000000001E-3</v>
      </c>
      <c r="AK667" s="9">
        <v>5.7838891000000003E-2</v>
      </c>
      <c r="AL667" s="9">
        <v>7.0835899999999999E-4</v>
      </c>
      <c r="AM667" s="9">
        <v>3.1561870999999998E-2</v>
      </c>
      <c r="AN667" s="9">
        <v>5.6845899999999998E-3</v>
      </c>
      <c r="AO667" s="9">
        <v>1.3055333000000001E-2</v>
      </c>
      <c r="AP667" s="9">
        <v>1.8688039E-2</v>
      </c>
      <c r="AQ667" s="9">
        <v>3.5590140999999999E-2</v>
      </c>
      <c r="AR667" s="10">
        <v>4.9400640000000001E-3</v>
      </c>
    </row>
    <row r="668" spans="1:44" hidden="1" outlineLevel="1" x14ac:dyDescent="0.25">
      <c r="A668" s="52" t="s">
        <v>366</v>
      </c>
      <c r="B668" s="20" t="str">
        <f>IFERROR(VLOOKUP(LEFT($A668,6),Data!$A:$F,2,FALSE),"")</f>
        <v>БЕ Центр</v>
      </c>
      <c r="C668" s="4" t="str">
        <f>IFERROR(VLOOKUP(LEFT($A668,6),Data!$A:$F,4,FALSE),"")</f>
        <v>Аптека.ру</v>
      </c>
      <c r="D668" s="4" t="str">
        <f>IFERROR(VLOOKUP(LEFT($A668,6),Data!$A:$F,5,FALSE),"")</f>
        <v>Стрит</v>
      </c>
      <c r="E668" s="4" t="str">
        <f>IFERROR(VLOOKUP(LEFT($A668,6),Data!$A:$F,8,FALSE),"")</f>
        <v/>
      </c>
      <c r="F668" s="4" t="str">
        <f>IFERROR(VLOOKUP(LEFT($A668,6),Data!$A:$F,7,FALSE),"")</f>
        <v/>
      </c>
      <c r="G668" s="4" t="str">
        <f>IFERROR(VLOOKUP(LEFT($A668,6),Data!$A:$F,6,FALSE),"")</f>
        <v>ЗФТ</v>
      </c>
      <c r="H668" s="4" t="str">
        <f>IFERROR(VLOOKUP(LEFT($A668,6),Data!$A:$F,9,FALSE),"")</f>
        <v/>
      </c>
      <c r="I668" s="21" t="str">
        <f>IFERROR(VLOOKUP(LEFT($A668,6),Data!$A:$F,10,FALSE),"")</f>
        <v/>
      </c>
      <c r="J668" s="6" t="str">
        <f>IFERROR(VLOOKUP(LEFT($A668,6),Data!$A:$F,13,FALSE),"")</f>
        <v/>
      </c>
      <c r="K668" s="21" t="str">
        <f>IFERROR(VLOOKUP(LEFT($A668,6),Data!$A:$F,14,FALSE),"")</f>
        <v/>
      </c>
      <c r="L668" s="6">
        <v>1</v>
      </c>
      <c r="M668" s="4">
        <v>22080354.48</v>
      </c>
      <c r="N668" s="4">
        <v>72730</v>
      </c>
      <c r="O668" s="4">
        <f t="shared" si="10"/>
        <v>303.59348934414959</v>
      </c>
      <c r="P668" s="56">
        <v>40</v>
      </c>
      <c r="Q668" s="27">
        <v>0.409562513553968</v>
      </c>
      <c r="R668" s="28">
        <v>0.39436488526260888</v>
      </c>
      <c r="S668" s="29">
        <v>0.1960726011834231</v>
      </c>
      <c r="T668" s="8">
        <v>0.112284805</v>
      </c>
      <c r="U668" s="9">
        <v>1.8488652000000001E-2</v>
      </c>
      <c r="V668" s="9">
        <v>1.2051632E-2</v>
      </c>
      <c r="W668" s="9">
        <v>8.1815099999999995E-3</v>
      </c>
      <c r="X668" s="9">
        <v>3.0139630000000001E-2</v>
      </c>
      <c r="Y668" s="9">
        <v>5.0406615000000002E-2</v>
      </c>
      <c r="Z668" s="9">
        <v>1.4797361E-2</v>
      </c>
      <c r="AA668" s="9">
        <v>3.7211665999999997E-2</v>
      </c>
      <c r="AB668" s="9">
        <v>5.8437428E-2</v>
      </c>
      <c r="AC668" s="9">
        <v>4.9951542000000002E-2</v>
      </c>
      <c r="AD668" s="9">
        <v>0.105962034</v>
      </c>
      <c r="AE668" s="9">
        <v>3.7375516999999997E-2</v>
      </c>
      <c r="AF668" s="9">
        <v>4.6478052999999998E-2</v>
      </c>
      <c r="AG668" s="9">
        <v>2.3457980999999999E-2</v>
      </c>
      <c r="AH668" s="9">
        <v>1.5791413000000001E-2</v>
      </c>
      <c r="AI668" s="9">
        <v>0.19973416899999999</v>
      </c>
      <c r="AJ668" s="9">
        <v>6.3633250000000004E-3</v>
      </c>
      <c r="AK668" s="9">
        <v>8.0600889999999994E-2</v>
      </c>
      <c r="AL668" s="9">
        <v>5.9524100000000004E-4</v>
      </c>
      <c r="AM668" s="9">
        <v>3.0096244000000001E-2</v>
      </c>
      <c r="AN668" s="9">
        <v>7.6941099999999997E-3</v>
      </c>
      <c r="AO668" s="9">
        <v>7.2684940000000003E-3</v>
      </c>
      <c r="AP668" s="9">
        <v>1.8340471000000001E-2</v>
      </c>
      <c r="AQ668" s="9">
        <v>2.5356149000000001E-2</v>
      </c>
      <c r="AR668" s="10">
        <v>2.9350689999999998E-3</v>
      </c>
    </row>
    <row r="669" spans="1:44" hidden="1" outlineLevel="1" x14ac:dyDescent="0.25">
      <c r="A669" s="52" t="s">
        <v>368</v>
      </c>
      <c r="B669" s="20" t="str">
        <f>IFERROR(VLOOKUP(LEFT($A669,6),Data!$A:$F,2,FALSE),"")</f>
        <v>БЕ Москва</v>
      </c>
      <c r="C669" s="4" t="str">
        <f>IFERROR(VLOOKUP(LEFT($A669,6),Data!$A:$F,4,FALSE),"")</f>
        <v>Доктор Столетов</v>
      </c>
      <c r="D669" s="4" t="str">
        <f>IFERROR(VLOOKUP(LEFT($A669,6),Data!$A:$F,5,FALSE),"")</f>
        <v>Стрит</v>
      </c>
      <c r="E669" s="4" t="str">
        <f>IFERROR(VLOOKUP(LEFT($A669,6),Data!$A:$F,8,FALSE),"")</f>
        <v/>
      </c>
      <c r="F669" s="4" t="str">
        <f>IFERROR(VLOOKUP(LEFT($A669,6),Data!$A:$F,7,FALSE),"")</f>
        <v/>
      </c>
      <c r="G669" s="4" t="str">
        <f>IFERROR(VLOOKUP(LEFT($A669,6),Data!$A:$F,6,FALSE),"")</f>
        <v>ОФТ</v>
      </c>
      <c r="H669" s="4" t="str">
        <f>IFERROR(VLOOKUP(LEFT($A669,6),Data!$A:$F,9,FALSE),"")</f>
        <v/>
      </c>
      <c r="I669" s="21" t="str">
        <f>IFERROR(VLOOKUP(LEFT($A669,6),Data!$A:$F,10,FALSE),"")</f>
        <v/>
      </c>
      <c r="J669" s="6" t="str">
        <f>IFERROR(VLOOKUP(LEFT($A669,6),Data!$A:$F,13,FALSE),"")</f>
        <v/>
      </c>
      <c r="K669" s="21" t="str">
        <f>IFERROR(VLOOKUP(LEFT($A669,6),Data!$A:$F,14,FALSE),"")</f>
        <v/>
      </c>
      <c r="L669" s="6">
        <v>1</v>
      </c>
      <c r="M669" s="4">
        <v>18478580.129999999</v>
      </c>
      <c r="N669" s="4">
        <v>48445</v>
      </c>
      <c r="O669" s="4">
        <f t="shared" si="10"/>
        <v>381.4342064196511</v>
      </c>
      <c r="P669" s="56">
        <v>70.900000000000006</v>
      </c>
      <c r="Q669" s="27">
        <v>0.48511009200571042</v>
      </c>
      <c r="R669" s="28">
        <v>0.34164122629422011</v>
      </c>
      <c r="S669" s="29">
        <v>0.17324868170006941</v>
      </c>
      <c r="T669" s="8">
        <v>8.0963297000000004E-2</v>
      </c>
      <c r="U669" s="9">
        <v>1.3261469999999999E-2</v>
      </c>
      <c r="V669" s="9">
        <v>4.6921189999999998E-3</v>
      </c>
      <c r="W669" s="9">
        <v>3.8287120000000002E-3</v>
      </c>
      <c r="X669" s="9">
        <v>1.9045906000000001E-2</v>
      </c>
      <c r="Y669" s="9">
        <v>3.8170487000000003E-2</v>
      </c>
      <c r="Z669" s="9">
        <v>1.8129118E-2</v>
      </c>
      <c r="AA669" s="9">
        <v>3.4173127999999997E-2</v>
      </c>
      <c r="AB669" s="9">
        <v>2.7792675999999999E-2</v>
      </c>
      <c r="AC669" s="9">
        <v>6.1430198999999998E-2</v>
      </c>
      <c r="AD669" s="9">
        <v>0.12575104600000001</v>
      </c>
      <c r="AE669" s="9">
        <v>4.2651649999999999E-2</v>
      </c>
      <c r="AF669" s="9">
        <v>5.7467296000000001E-2</v>
      </c>
      <c r="AG669" s="9">
        <v>2.2442112E-2</v>
      </c>
      <c r="AH669" s="9">
        <v>1.8790165000000001E-2</v>
      </c>
      <c r="AI669" s="9">
        <v>0.20439816899999999</v>
      </c>
      <c r="AJ669" s="9">
        <v>3.894514E-3</v>
      </c>
      <c r="AK669" s="9">
        <v>8.1590707999999998E-2</v>
      </c>
      <c r="AL669" s="9">
        <v>2.3300319E-2</v>
      </c>
      <c r="AM669" s="9">
        <v>5.3457733E-2</v>
      </c>
      <c r="AN669" s="9">
        <v>3.90946E-3</v>
      </c>
      <c r="AO669" s="9">
        <v>1.2000485999999999E-2</v>
      </c>
      <c r="AP669" s="9">
        <v>1.5934294000000002E-2</v>
      </c>
      <c r="AQ669" s="9">
        <v>2.5664441E-2</v>
      </c>
      <c r="AR669" s="10">
        <v>7.2604949999999996E-3</v>
      </c>
    </row>
    <row r="670" spans="1:44" hidden="1" outlineLevel="1" x14ac:dyDescent="0.25">
      <c r="A670" s="52" t="s">
        <v>374</v>
      </c>
      <c r="B670" s="20" t="str">
        <f>IFERROR(VLOOKUP(LEFT($A670,6),Data!$A:$F,2,FALSE),"")</f>
        <v>БЕ Москва</v>
      </c>
      <c r="C670" s="4" t="str">
        <f>IFERROR(VLOOKUP(LEFT($A670,6),Data!$A:$F,4,FALSE),"")</f>
        <v>Аптека.ру</v>
      </c>
      <c r="D670" s="4" t="str">
        <f>IFERROR(VLOOKUP(LEFT($A670,6),Data!$A:$F,5,FALSE),"")</f>
        <v>Стрит</v>
      </c>
      <c r="E670" s="4" t="str">
        <f>IFERROR(VLOOKUP(LEFT($A670,6),Data!$A:$F,8,FALSE),"")</f>
        <v/>
      </c>
      <c r="F670" s="4" t="str">
        <f>IFERROR(VLOOKUP(LEFT($A670,6),Data!$A:$F,7,FALSE),"")</f>
        <v/>
      </c>
      <c r="G670" s="4" t="str">
        <f>IFERROR(VLOOKUP(LEFT($A670,6),Data!$A:$F,6,FALSE),"")</f>
        <v>ОФТ</v>
      </c>
      <c r="H670" s="4" t="str">
        <f>IFERROR(VLOOKUP(LEFT($A670,6),Data!$A:$F,9,FALSE),"")</f>
        <v/>
      </c>
      <c r="I670" s="21" t="str">
        <f>IFERROR(VLOOKUP(LEFT($A670,6),Data!$A:$F,10,FALSE),"")</f>
        <v/>
      </c>
      <c r="J670" s="6" t="str">
        <f>IFERROR(VLOOKUP(LEFT($A670,6),Data!$A:$F,13,FALSE),"")</f>
        <v/>
      </c>
      <c r="K670" s="21" t="str">
        <f>IFERROR(VLOOKUP(LEFT($A670,6),Data!$A:$F,14,FALSE),"")</f>
        <v/>
      </c>
      <c r="L670" s="6">
        <v>1</v>
      </c>
      <c r="M670" s="4">
        <v>26580659.329999998</v>
      </c>
      <c r="N670" s="4">
        <v>89479</v>
      </c>
      <c r="O670" s="4">
        <f t="shared" si="10"/>
        <v>297.06030834050443</v>
      </c>
      <c r="P670" s="56">
        <v>36.54</v>
      </c>
      <c r="Q670" s="27">
        <v>0.43752127568847832</v>
      </c>
      <c r="R670" s="28">
        <v>0.35984152916784917</v>
      </c>
      <c r="S670" s="29">
        <v>0.20263719514367251</v>
      </c>
      <c r="T670" s="8">
        <v>0.11944104799999999</v>
      </c>
      <c r="U670" s="9">
        <v>1.403339E-2</v>
      </c>
      <c r="V670" s="9">
        <v>7.4040460000000001E-3</v>
      </c>
      <c r="W670" s="9">
        <v>9.419083E-3</v>
      </c>
      <c r="X670" s="9">
        <v>2.5648058000000001E-2</v>
      </c>
      <c r="Y670" s="9">
        <v>4.9742591000000003E-2</v>
      </c>
      <c r="Z670" s="9">
        <v>1.5391686999999999E-2</v>
      </c>
      <c r="AA670" s="9">
        <v>2.9538308999999999E-2</v>
      </c>
      <c r="AB670" s="9">
        <v>2.8417000000000001E-2</v>
      </c>
      <c r="AC670" s="9">
        <v>6.2587568999999996E-2</v>
      </c>
      <c r="AD670" s="9">
        <v>0.11244554700000001</v>
      </c>
      <c r="AE670" s="9">
        <v>5.3702531999999997E-2</v>
      </c>
      <c r="AF670" s="9">
        <v>5.2535838000000001E-2</v>
      </c>
      <c r="AG670" s="9">
        <v>2.4511933E-2</v>
      </c>
      <c r="AH670" s="9">
        <v>1.6188712000000001E-2</v>
      </c>
      <c r="AI670" s="9">
        <v>0.198499223</v>
      </c>
      <c r="AJ670" s="9">
        <v>3.2446279999999998E-3</v>
      </c>
      <c r="AK670" s="9">
        <v>6.5934120999999998E-2</v>
      </c>
      <c r="AL670" s="9">
        <v>4.6149199999999998E-4</v>
      </c>
      <c r="AM670" s="9">
        <v>3.9507434000000001E-2</v>
      </c>
      <c r="AN670" s="9">
        <v>4.1821760000000001E-3</v>
      </c>
      <c r="AO670" s="9">
        <v>1.5349989E-2</v>
      </c>
      <c r="AP670" s="9">
        <v>1.4518491999999999E-2</v>
      </c>
      <c r="AQ670" s="9">
        <v>3.1408955000000002E-2</v>
      </c>
      <c r="AR670" s="10">
        <v>5.8861479999999999E-3</v>
      </c>
    </row>
    <row r="671" spans="1:44" hidden="1" outlineLevel="1" x14ac:dyDescent="0.25">
      <c r="A671" s="52" t="s">
        <v>564</v>
      </c>
      <c r="B671" s="20" t="str">
        <f>IFERROR(VLOOKUP(LEFT($A671,6),Data!$A:$F,2,FALSE),"")</f>
        <v>БЕ Северо-Запад</v>
      </c>
      <c r="C671" s="4" t="str">
        <f>IFERROR(VLOOKUP(LEFT($A671,6),Data!$A:$F,4,FALSE),"")</f>
        <v>Первая Помощь</v>
      </c>
      <c r="D671" s="4" t="str">
        <f>IFERROR(VLOOKUP(LEFT($A671,6),Data!$A:$F,5,FALSE),"")</f>
        <v>Стрит</v>
      </c>
      <c r="E671" s="4" t="str">
        <f>IFERROR(VLOOKUP(LEFT($A671,6),Data!$A:$F,8,FALSE),"")</f>
        <v/>
      </c>
      <c r="F671" s="4" t="str">
        <f>IFERROR(VLOOKUP(LEFT($A671,6),Data!$A:$F,7,FALSE),"")</f>
        <v/>
      </c>
      <c r="G671" s="4" t="str">
        <f>IFERROR(VLOOKUP(LEFT($A671,6),Data!$A:$F,6,FALSE),"")</f>
        <v>ЗФТ</v>
      </c>
      <c r="H671" s="4" t="str">
        <f>IFERROR(VLOOKUP(LEFT($A671,6),Data!$A:$F,9,FALSE),"")</f>
        <v/>
      </c>
      <c r="I671" s="21" t="str">
        <f>IFERROR(VLOOKUP(LEFT($A671,6),Data!$A:$F,10,FALSE),"")</f>
        <v/>
      </c>
      <c r="J671" s="6" t="str">
        <f>IFERROR(VLOOKUP(LEFT($A671,6),Data!$A:$F,13,FALSE),"")</f>
        <v/>
      </c>
      <c r="K671" s="21" t="str">
        <f>IFERROR(VLOOKUP(LEFT($A671,6),Data!$A:$F,14,FALSE),"")</f>
        <v/>
      </c>
      <c r="L671" s="6">
        <v>1</v>
      </c>
      <c r="M671" s="4">
        <v>21242535.010000002</v>
      </c>
      <c r="N671" s="4">
        <v>62833</v>
      </c>
      <c r="O671" s="4">
        <f t="shared" si="10"/>
        <v>338.07927378925092</v>
      </c>
      <c r="P671" s="56">
        <v>50</v>
      </c>
      <c r="Q671" s="27">
        <v>0.40481865743731837</v>
      </c>
      <c r="R671" s="28">
        <v>0.38864820227494229</v>
      </c>
      <c r="S671" s="29">
        <v>0.20653314028773931</v>
      </c>
      <c r="T671" s="8">
        <v>7.7047524000000006E-2</v>
      </c>
      <c r="U671" s="9">
        <v>8.2488830000000003E-3</v>
      </c>
      <c r="V671" s="9">
        <v>5.0923749999999997E-3</v>
      </c>
      <c r="W671" s="9">
        <v>7.1492379999999996E-3</v>
      </c>
      <c r="X671" s="9">
        <v>1.9048281E-2</v>
      </c>
      <c r="Y671" s="9">
        <v>3.5379767999999999E-2</v>
      </c>
      <c r="Z671" s="9">
        <v>1.1154726E-2</v>
      </c>
      <c r="AA671" s="9">
        <v>3.0201957000000001E-2</v>
      </c>
      <c r="AB671" s="9">
        <v>3.2265098999999998E-2</v>
      </c>
      <c r="AC671" s="9">
        <v>5.3053485999999997E-2</v>
      </c>
      <c r="AD671" s="9">
        <v>0.114722618</v>
      </c>
      <c r="AE671" s="9">
        <v>5.9262383000000002E-2</v>
      </c>
      <c r="AF671" s="9">
        <v>5.6965373999999999E-2</v>
      </c>
      <c r="AG671" s="9">
        <v>2.6511672999999999E-2</v>
      </c>
      <c r="AH671" s="9">
        <v>1.442032E-2</v>
      </c>
      <c r="AI671" s="9">
        <v>0.26295761200000001</v>
      </c>
      <c r="AJ671" s="9">
        <v>7.1360449999999997E-3</v>
      </c>
      <c r="AK671" s="9">
        <v>7.267208E-2</v>
      </c>
      <c r="AL671" s="9">
        <v>1.7204500000000001E-4</v>
      </c>
      <c r="AM671" s="9">
        <v>3.4521379999999997E-2</v>
      </c>
      <c r="AN671" s="9">
        <v>3.735642E-3</v>
      </c>
      <c r="AO671" s="9">
        <v>1.6400616999999999E-2</v>
      </c>
      <c r="AP671" s="9">
        <v>1.2534019E-2</v>
      </c>
      <c r="AQ671" s="9">
        <v>3.4882051999999997E-2</v>
      </c>
      <c r="AR671" s="10">
        <v>4.4648029999999998E-3</v>
      </c>
    </row>
    <row r="672" spans="1:44" hidden="1" outlineLevel="1" x14ac:dyDescent="0.25">
      <c r="A672" s="52" t="s">
        <v>575</v>
      </c>
      <c r="B672" s="20" t="str">
        <f>IFERROR(VLOOKUP(LEFT($A672,6),Data!$A:$F,2,FALSE),"")</f>
        <v>БЕ Озерки СЗ</v>
      </c>
      <c r="C672" s="4" t="str">
        <f>IFERROR(VLOOKUP(LEFT($A672,6),Data!$A:$F,4,FALSE),"")</f>
        <v>Аптека.ру</v>
      </c>
      <c r="D672" s="4" t="str">
        <f>IFERROR(VLOOKUP(LEFT($A672,6),Data!$A:$F,5,FALSE),"")</f>
        <v>Стрит</v>
      </c>
      <c r="E672" s="4" t="str">
        <f>IFERROR(VLOOKUP(LEFT($A672,6),Data!$A:$F,8,FALSE),"")</f>
        <v/>
      </c>
      <c r="F672" s="4" t="str">
        <f>IFERROR(VLOOKUP(LEFT($A672,6),Data!$A:$F,7,FALSE),"")</f>
        <v/>
      </c>
      <c r="G672" s="4" t="str">
        <f>IFERROR(VLOOKUP(LEFT($A672,6),Data!$A:$F,6,FALSE),"")</f>
        <v>ЗФТ</v>
      </c>
      <c r="H672" s="4" t="str">
        <f>IFERROR(VLOOKUP(LEFT($A672,6),Data!$A:$F,9,FALSE),"")</f>
        <v/>
      </c>
      <c r="I672" s="21" t="str">
        <f>IFERROR(VLOOKUP(LEFT($A672,6),Data!$A:$F,10,FALSE),"")</f>
        <v/>
      </c>
      <c r="J672" s="6" t="str">
        <f>IFERROR(VLOOKUP(LEFT($A672,6),Data!$A:$F,13,FALSE),"")</f>
        <v/>
      </c>
      <c r="K672" s="21" t="str">
        <f>IFERROR(VLOOKUP(LEFT($A672,6),Data!$A:$F,14,FALSE),"")</f>
        <v/>
      </c>
      <c r="L672" s="6">
        <v>1</v>
      </c>
      <c r="M672" s="4">
        <v>16162741.98</v>
      </c>
      <c r="N672" s="4">
        <v>38304</v>
      </c>
      <c r="O672" s="4">
        <f t="shared" si="10"/>
        <v>421.95963815789474</v>
      </c>
      <c r="P672" s="56">
        <v>23.7</v>
      </c>
      <c r="Q672" s="27">
        <v>0.53908286111905901</v>
      </c>
      <c r="R672" s="28">
        <v>0.32401461804508802</v>
      </c>
      <c r="S672" s="29">
        <v>0.136902520835853</v>
      </c>
      <c r="T672" s="8">
        <v>0.11272285899999999</v>
      </c>
      <c r="U672" s="9">
        <v>1.4351608E-2</v>
      </c>
      <c r="V672" s="9">
        <v>7.9787569999999995E-3</v>
      </c>
      <c r="W672" s="9">
        <v>6.5567289999999999E-3</v>
      </c>
      <c r="X672" s="9">
        <v>1.9140371E-2</v>
      </c>
      <c r="Y672" s="9">
        <v>3.7818032000000001E-2</v>
      </c>
      <c r="Z672" s="9">
        <v>1.4238607E-2</v>
      </c>
      <c r="AA672" s="9">
        <v>3.7759330000000001E-2</v>
      </c>
      <c r="AB672" s="9">
        <v>5.4146600000000003E-2</v>
      </c>
      <c r="AC672" s="9">
        <v>7.4256734000000005E-2</v>
      </c>
      <c r="AD672" s="9">
        <v>0.121692008</v>
      </c>
      <c r="AE672" s="9">
        <v>3.6737741999999997E-2</v>
      </c>
      <c r="AF672" s="9">
        <v>4.8253787999999999E-2</v>
      </c>
      <c r="AG672" s="9">
        <v>2.3529904000000001E-2</v>
      </c>
      <c r="AH672" s="9">
        <v>1.5367122E-2</v>
      </c>
      <c r="AI672" s="9">
        <v>0.16038476099999999</v>
      </c>
      <c r="AJ672" s="9">
        <v>2.896352E-3</v>
      </c>
      <c r="AK672" s="9">
        <v>9.2020721E-2</v>
      </c>
      <c r="AL672" s="9">
        <v>1.7567085999999999E-2</v>
      </c>
      <c r="AM672" s="9">
        <v>4.0017391999999999E-2</v>
      </c>
      <c r="AN672" s="9">
        <v>2.7961990000000001E-3</v>
      </c>
      <c r="AO672" s="9">
        <v>1.1694832E-2</v>
      </c>
      <c r="AP672" s="9">
        <v>1.2383730000000001E-2</v>
      </c>
      <c r="AQ672" s="9">
        <v>2.8798773E-2</v>
      </c>
      <c r="AR672" s="10">
        <v>6.8899640000000002E-3</v>
      </c>
    </row>
    <row r="673" spans="1:44" hidden="1" outlineLevel="1" x14ac:dyDescent="0.25">
      <c r="A673" s="52" t="s">
        <v>607</v>
      </c>
      <c r="B673" s="20" t="str">
        <f>IFERROR(VLOOKUP(LEFT($A673,6),Data!$A:$F,2,FALSE),"")</f>
        <v>БЕ Поволжье</v>
      </c>
      <c r="C673" s="4" t="str">
        <f>IFERROR(VLOOKUP(LEFT($A673,6),Data!$A:$F,4,FALSE),"")</f>
        <v>Аптека.ру</v>
      </c>
      <c r="D673" s="4" t="str">
        <f>IFERROR(VLOOKUP(LEFT($A673,6),Data!$A:$F,5,FALSE),"")</f>
        <v>Стрит</v>
      </c>
      <c r="E673" s="4" t="str">
        <f>IFERROR(VLOOKUP(LEFT($A673,6),Data!$A:$F,8,FALSE),"")</f>
        <v/>
      </c>
      <c r="F673" s="4" t="str">
        <f>IFERROR(VLOOKUP(LEFT($A673,6),Data!$A:$F,7,FALSE),"")</f>
        <v/>
      </c>
      <c r="G673" s="4" t="str">
        <f>IFERROR(VLOOKUP(LEFT($A673,6),Data!$A:$F,6,FALSE),"")</f>
        <v>ЗФТ</v>
      </c>
      <c r="H673" s="4" t="str">
        <f>IFERROR(VLOOKUP(LEFT($A673,6),Data!$A:$F,9,FALSE),"")</f>
        <v/>
      </c>
      <c r="I673" s="21" t="str">
        <f>IFERROR(VLOOKUP(LEFT($A673,6),Data!$A:$F,10,FALSE),"")</f>
        <v/>
      </c>
      <c r="J673" s="6" t="str">
        <f>IFERROR(VLOOKUP(LEFT($A673,6),Data!$A:$F,13,FALSE),"")</f>
        <v/>
      </c>
      <c r="K673" s="21" t="str">
        <f>IFERROR(VLOOKUP(LEFT($A673,6),Data!$A:$F,14,FALSE),"")</f>
        <v/>
      </c>
      <c r="L673" s="6">
        <v>1</v>
      </c>
      <c r="M673" s="4">
        <v>8581445.0500000007</v>
      </c>
      <c r="N673" s="4">
        <v>32695</v>
      </c>
      <c r="O673" s="4">
        <f t="shared" si="10"/>
        <v>262.46964520568895</v>
      </c>
      <c r="P673" s="56">
        <v>74.8</v>
      </c>
      <c r="Q673" s="27">
        <v>0.41056731491304699</v>
      </c>
      <c r="R673" s="28">
        <v>0.31848887365276368</v>
      </c>
      <c r="S673" s="29">
        <v>0.27094381143418927</v>
      </c>
      <c r="T673" s="8">
        <v>7.6608482000000006E-2</v>
      </c>
      <c r="U673" s="9">
        <v>6.2237719999999998E-3</v>
      </c>
      <c r="V673" s="9">
        <v>8.2031420000000001E-3</v>
      </c>
      <c r="W673" s="9">
        <v>6.2786109999999999E-3</v>
      </c>
      <c r="X673" s="9">
        <v>3.4781173999999998E-2</v>
      </c>
      <c r="Y673" s="9">
        <v>4.3991006999999999E-2</v>
      </c>
      <c r="Z673" s="9">
        <v>1.3373044000000001E-2</v>
      </c>
      <c r="AA673" s="9">
        <v>3.7959268999999997E-2</v>
      </c>
      <c r="AB673" s="9">
        <v>3.2675926000000001E-2</v>
      </c>
      <c r="AC673" s="9">
        <v>6.9493825999999995E-2</v>
      </c>
      <c r="AD673" s="9">
        <v>0.11030040200000001</v>
      </c>
      <c r="AE673" s="9">
        <v>7.7390121000000006E-2</v>
      </c>
      <c r="AF673" s="9">
        <v>5.3014164000000003E-2</v>
      </c>
      <c r="AG673" s="9">
        <v>2.0408981999999999E-2</v>
      </c>
      <c r="AH673" s="9">
        <v>1.3473881E-2</v>
      </c>
      <c r="AI673" s="9">
        <v>0.20216061399999999</v>
      </c>
      <c r="AJ673" s="9">
        <v>3.4928519999999998E-3</v>
      </c>
      <c r="AK673" s="9">
        <v>5.7381849999999998E-2</v>
      </c>
      <c r="AL673" s="9">
        <v>1.004111E-3</v>
      </c>
      <c r="AM673" s="9">
        <v>3.5254307999999998E-2</v>
      </c>
      <c r="AN673" s="9">
        <v>3.658096E-3</v>
      </c>
      <c r="AO673" s="9">
        <v>1.0372391E-2</v>
      </c>
      <c r="AP673" s="9">
        <v>2.0185898000000001E-2</v>
      </c>
      <c r="AQ673" s="9">
        <v>5.6449149999999997E-2</v>
      </c>
      <c r="AR673" s="10">
        <v>5.8649269999999998E-3</v>
      </c>
    </row>
    <row r="674" spans="1:44" hidden="1" outlineLevel="1" x14ac:dyDescent="0.25">
      <c r="A674" s="52" t="s">
        <v>615</v>
      </c>
      <c r="B674" s="20" t="str">
        <f>IFERROR(VLOOKUP(LEFT($A674,6),Data!$A:$F,2,FALSE),"")</f>
        <v>БЕ Поволжье</v>
      </c>
      <c r="C674" s="4" t="str">
        <f>IFERROR(VLOOKUP(LEFT($A674,6),Data!$A:$F,4,FALSE),"")</f>
        <v>Аптека.ру</v>
      </c>
      <c r="D674" s="4" t="str">
        <f>IFERROR(VLOOKUP(LEFT($A674,6),Data!$A:$F,5,FALSE),"")</f>
        <v>Стрит</v>
      </c>
      <c r="E674" s="4" t="str">
        <f>IFERROR(VLOOKUP(LEFT($A674,6),Data!$A:$F,8,FALSE),"")</f>
        <v/>
      </c>
      <c r="F674" s="4" t="str">
        <f>IFERROR(VLOOKUP(LEFT($A674,6),Data!$A:$F,7,FALSE),"")</f>
        <v/>
      </c>
      <c r="G674" s="4" t="str">
        <f>IFERROR(VLOOKUP(LEFT($A674,6),Data!$A:$F,6,FALSE),"")</f>
        <v>ЗФТ</v>
      </c>
      <c r="H674" s="4" t="str">
        <f>IFERROR(VLOOKUP(LEFT($A674,6),Data!$A:$F,9,FALSE),"")</f>
        <v/>
      </c>
      <c r="I674" s="21" t="str">
        <f>IFERROR(VLOOKUP(LEFT($A674,6),Data!$A:$F,10,FALSE),"")</f>
        <v/>
      </c>
      <c r="J674" s="6" t="str">
        <f>IFERROR(VLOOKUP(LEFT($A674,6),Data!$A:$F,13,FALSE),"")</f>
        <v/>
      </c>
      <c r="K674" s="21" t="str">
        <f>IFERROR(VLOOKUP(LEFT($A674,6),Data!$A:$F,14,FALSE),"")</f>
        <v/>
      </c>
      <c r="L674" s="6">
        <v>1</v>
      </c>
      <c r="M674" s="4">
        <v>11604142.220000001</v>
      </c>
      <c r="N674" s="4">
        <v>40624</v>
      </c>
      <c r="O674" s="4">
        <f t="shared" si="10"/>
        <v>285.64745519889721</v>
      </c>
      <c r="P674" s="56">
        <v>29.47</v>
      </c>
      <c r="Q674" s="27">
        <v>0.45176167754413082</v>
      </c>
      <c r="R674" s="28">
        <v>0.34676305232007237</v>
      </c>
      <c r="S674" s="29">
        <v>0.2014752701357968</v>
      </c>
      <c r="T674" s="8">
        <v>7.9584045000000006E-2</v>
      </c>
      <c r="U674" s="9">
        <v>1.2905297E-2</v>
      </c>
      <c r="V674" s="9">
        <v>1.2321864E-2</v>
      </c>
      <c r="W674" s="9">
        <v>7.6956220000000001E-3</v>
      </c>
      <c r="X674" s="9">
        <v>2.8295335000000001E-2</v>
      </c>
      <c r="Y674" s="9">
        <v>3.7907963000000003E-2</v>
      </c>
      <c r="Z674" s="9">
        <v>1.8025803E-2</v>
      </c>
      <c r="AA674" s="9">
        <v>3.0286563999999998E-2</v>
      </c>
      <c r="AB674" s="9">
        <v>3.3528771999999998E-2</v>
      </c>
      <c r="AC674" s="9">
        <v>7.0979927999999998E-2</v>
      </c>
      <c r="AD674" s="9">
        <v>0.124483599</v>
      </c>
      <c r="AE674" s="9">
        <v>5.3045451E-2</v>
      </c>
      <c r="AF674" s="9">
        <v>4.8986072999999998E-2</v>
      </c>
      <c r="AG674" s="9">
        <v>3.3148693999999999E-2</v>
      </c>
      <c r="AH674" s="9">
        <v>1.8246093000000001E-2</v>
      </c>
      <c r="AI674" s="9">
        <v>0.18951784699999999</v>
      </c>
      <c r="AJ674" s="9">
        <v>1.665405E-3</v>
      </c>
      <c r="AK674" s="9">
        <v>8.8128165999999994E-2</v>
      </c>
      <c r="AL674" s="9">
        <v>1.6355250000000001E-3</v>
      </c>
      <c r="AM674" s="9">
        <v>3.8212024999999997E-2</v>
      </c>
      <c r="AN674" s="9">
        <v>2.7374159999999999E-3</v>
      </c>
      <c r="AO674" s="9">
        <v>6.822542E-3</v>
      </c>
      <c r="AP674" s="9">
        <v>1.3043229999999999E-2</v>
      </c>
      <c r="AQ674" s="9">
        <v>4.1663064999999999E-2</v>
      </c>
      <c r="AR674" s="10">
        <v>7.1336769999999997E-3</v>
      </c>
    </row>
    <row r="675" spans="1:44" hidden="1" outlineLevel="1" x14ac:dyDescent="0.25">
      <c r="A675" s="52" t="s">
        <v>627</v>
      </c>
      <c r="B675" s="20" t="str">
        <f>IFERROR(VLOOKUP(LEFT($A675,6),Data!$A:$F,2,FALSE),"")</f>
        <v>БЕ Поволжье</v>
      </c>
      <c r="C675" s="4" t="str">
        <f>IFERROR(VLOOKUP(LEFT($A675,6),Data!$A:$F,4,FALSE),"")</f>
        <v>Аптека.ру</v>
      </c>
      <c r="D675" s="4" t="str">
        <f>IFERROR(VLOOKUP(LEFT($A675,6),Data!$A:$F,5,FALSE),"")</f>
        <v>Стрит</v>
      </c>
      <c r="E675" s="4" t="str">
        <f>IFERROR(VLOOKUP(LEFT($A675,6),Data!$A:$F,8,FALSE),"")</f>
        <v/>
      </c>
      <c r="F675" s="4" t="str">
        <f>IFERROR(VLOOKUP(LEFT($A675,6),Data!$A:$F,7,FALSE),"")</f>
        <v/>
      </c>
      <c r="G675" s="4" t="str">
        <f>IFERROR(VLOOKUP(LEFT($A675,6),Data!$A:$F,6,FALSE),"")</f>
        <v>ЗФТ</v>
      </c>
      <c r="H675" s="4" t="str">
        <f>IFERROR(VLOOKUP(LEFT($A675,6),Data!$A:$F,9,FALSE),"")</f>
        <v/>
      </c>
      <c r="I675" s="21" t="str">
        <f>IFERROR(VLOOKUP(LEFT($A675,6),Data!$A:$F,10,FALSE),"")</f>
        <v/>
      </c>
      <c r="J675" s="6" t="str">
        <f>IFERROR(VLOOKUP(LEFT($A675,6),Data!$A:$F,13,FALSE),"")</f>
        <v/>
      </c>
      <c r="K675" s="21" t="str">
        <f>IFERROR(VLOOKUP(LEFT($A675,6),Data!$A:$F,14,FALSE),"")</f>
        <v/>
      </c>
      <c r="L675" s="6">
        <v>1</v>
      </c>
      <c r="M675" s="4">
        <v>15055273.25</v>
      </c>
      <c r="N675" s="4">
        <v>50276</v>
      </c>
      <c r="O675" s="4">
        <f t="shared" si="10"/>
        <v>299.45248727026814</v>
      </c>
      <c r="P675" s="56">
        <v>43.9</v>
      </c>
      <c r="Q675" s="27">
        <v>0.42346075554673068</v>
      </c>
      <c r="R675" s="28">
        <v>0.38525230406540162</v>
      </c>
      <c r="S675" s="29">
        <v>0.19128694038786759</v>
      </c>
      <c r="T675" s="8">
        <v>7.5982546999999998E-2</v>
      </c>
      <c r="U675" s="9">
        <v>8.5805450000000002E-3</v>
      </c>
      <c r="V675" s="9">
        <v>1.7062260999999999E-2</v>
      </c>
      <c r="W675" s="9">
        <v>1.2213402E-2</v>
      </c>
      <c r="X675" s="9">
        <v>3.9984436999999998E-2</v>
      </c>
      <c r="Y675" s="9">
        <v>3.9329061999999998E-2</v>
      </c>
      <c r="Z675" s="9">
        <v>1.2178168E-2</v>
      </c>
      <c r="AA675" s="9">
        <v>2.9758647999999999E-2</v>
      </c>
      <c r="AB675" s="9">
        <v>3.8216328000000001E-2</v>
      </c>
      <c r="AC675" s="9">
        <v>6.1836658000000003E-2</v>
      </c>
      <c r="AD675" s="9">
        <v>0.12068714899999999</v>
      </c>
      <c r="AE675" s="9">
        <v>5.8502616E-2</v>
      </c>
      <c r="AF675" s="9">
        <v>5.0860232999999998E-2</v>
      </c>
      <c r="AG675" s="9">
        <v>1.7180177000000001E-2</v>
      </c>
      <c r="AH675" s="9">
        <v>2.1943356000000001E-2</v>
      </c>
      <c r="AI675" s="9">
        <v>0.229647349</v>
      </c>
      <c r="AJ675" s="9">
        <v>1.5447E-3</v>
      </c>
      <c r="AK675" s="9">
        <v>7.2185556999999997E-2</v>
      </c>
      <c r="AL675" s="9">
        <v>5.3788800000000004E-4</v>
      </c>
      <c r="AM675" s="9">
        <v>2.9807058000000001E-2</v>
      </c>
      <c r="AN675" s="9">
        <v>4.3200139999999996E-3</v>
      </c>
      <c r="AO675" s="9">
        <v>4.9318790000000001E-3</v>
      </c>
      <c r="AP675" s="9">
        <v>1.7948255E-2</v>
      </c>
      <c r="AQ675" s="9">
        <v>3.1280975000000003E-2</v>
      </c>
      <c r="AR675" s="10">
        <v>3.4807369999999998E-3</v>
      </c>
    </row>
    <row r="676" spans="1:44" hidden="1" outlineLevel="1" x14ac:dyDescent="0.25">
      <c r="A676" s="52" t="s">
        <v>633</v>
      </c>
      <c r="B676" s="20" t="str">
        <f>IFERROR(VLOOKUP(LEFT($A676,6),Data!$A:$F,2,FALSE),"")</f>
        <v>БЕ Москва</v>
      </c>
      <c r="C676" s="4" t="str">
        <f>IFERROR(VLOOKUP(LEFT($A676,6),Data!$A:$F,4,FALSE),"")</f>
        <v>Аптека.ру</v>
      </c>
      <c r="D676" s="4" t="str">
        <f>IFERROR(VLOOKUP(LEFT($A676,6),Data!$A:$F,5,FALSE),"")</f>
        <v>ТЦ</v>
      </c>
      <c r="E676" s="4" t="str">
        <f>IFERROR(VLOOKUP(LEFT($A676,6),Data!$A:$F,8,FALSE),"")</f>
        <v/>
      </c>
      <c r="F676" s="4" t="str">
        <f>IFERROR(VLOOKUP(LEFT($A676,6),Data!$A:$F,7,FALSE),"")</f>
        <v/>
      </c>
      <c r="G676" s="4" t="str">
        <f>IFERROR(VLOOKUP(LEFT($A676,6),Data!$A:$F,6,FALSE),"")</f>
        <v>ЗФТ</v>
      </c>
      <c r="H676" s="4" t="str">
        <f>IFERROR(VLOOKUP(LEFT($A676,6),Data!$A:$F,9,FALSE),"")</f>
        <v/>
      </c>
      <c r="I676" s="21" t="str">
        <f>IFERROR(VLOOKUP(LEFT($A676,6),Data!$A:$F,10,FALSE),"")</f>
        <v/>
      </c>
      <c r="J676" s="6" t="str">
        <f>IFERROR(VLOOKUP(LEFT($A676,6),Data!$A:$F,13,FALSE),"")</f>
        <v/>
      </c>
      <c r="K676" s="21" t="str">
        <f>IFERROR(VLOOKUP(LEFT($A676,6),Data!$A:$F,14,FALSE),"")</f>
        <v/>
      </c>
      <c r="L676" s="6">
        <v>1</v>
      </c>
      <c r="M676" s="4">
        <v>13378610.02</v>
      </c>
      <c r="N676" s="4">
        <v>40870</v>
      </c>
      <c r="O676" s="4">
        <f t="shared" si="10"/>
        <v>327.34548617567896</v>
      </c>
      <c r="P676" s="56">
        <v>37.32</v>
      </c>
      <c r="Q676" s="27">
        <v>0.44682082756796621</v>
      </c>
      <c r="R676" s="28">
        <v>0.35029390452777193</v>
      </c>
      <c r="S676" s="29">
        <v>0.2028852679042619</v>
      </c>
      <c r="T676" s="8">
        <v>0.105749384</v>
      </c>
      <c r="U676" s="9">
        <v>1.076613E-2</v>
      </c>
      <c r="V676" s="9">
        <v>1.1680968999999999E-2</v>
      </c>
      <c r="W676" s="9">
        <v>8.7551790000000001E-3</v>
      </c>
      <c r="X676" s="9">
        <v>3.0287689999999999E-2</v>
      </c>
      <c r="Y676" s="9">
        <v>4.1666860999999999E-2</v>
      </c>
      <c r="Z676" s="9">
        <v>1.4745457999999999E-2</v>
      </c>
      <c r="AA676" s="9">
        <v>3.5565175999999997E-2</v>
      </c>
      <c r="AB676" s="9">
        <v>2.7651637999999999E-2</v>
      </c>
      <c r="AC676" s="9">
        <v>5.1203898999999997E-2</v>
      </c>
      <c r="AD676" s="9">
        <v>0.11638966000000001</v>
      </c>
      <c r="AE676" s="9">
        <v>6.1547563999999999E-2</v>
      </c>
      <c r="AF676" s="9">
        <v>5.1604627E-2</v>
      </c>
      <c r="AG676" s="9">
        <v>2.3074924E-2</v>
      </c>
      <c r="AH676" s="9">
        <v>1.7432546E-2</v>
      </c>
      <c r="AI676" s="9">
        <v>0.201044836</v>
      </c>
      <c r="AJ676" s="9">
        <v>6.0060820000000003E-3</v>
      </c>
      <c r="AK676" s="9">
        <v>7.1807127999999998E-2</v>
      </c>
      <c r="AL676" s="9">
        <v>5.7578949999999999E-3</v>
      </c>
      <c r="AM676" s="9">
        <v>3.8533113000000001E-2</v>
      </c>
      <c r="AN676" s="9">
        <v>5.5087299999999999E-3</v>
      </c>
      <c r="AO676" s="9">
        <v>9.5776279999999995E-3</v>
      </c>
      <c r="AP676" s="9">
        <v>1.9267836E-2</v>
      </c>
      <c r="AQ676" s="9">
        <v>3.0371091999999999E-2</v>
      </c>
      <c r="AR676" s="10">
        <v>4.0039539999999997E-3</v>
      </c>
    </row>
    <row r="677" spans="1:44" hidden="1" outlineLevel="1" x14ac:dyDescent="0.25">
      <c r="A677" s="52" t="s">
        <v>637</v>
      </c>
      <c r="B677" s="20" t="str">
        <f>IFERROR(VLOOKUP(LEFT($A677,6),Data!$A:$F,2,FALSE),"")</f>
        <v>БЕ Поволжье</v>
      </c>
      <c r="C677" s="4" t="str">
        <f>IFERROR(VLOOKUP(LEFT($A677,6),Data!$A:$F,4,FALSE),"")</f>
        <v>Аптека.ру</v>
      </c>
      <c r="D677" s="4" t="str">
        <f>IFERROR(VLOOKUP(LEFT($A677,6),Data!$A:$F,5,FALSE),"")</f>
        <v>Стрит</v>
      </c>
      <c r="E677" s="4" t="str">
        <f>IFERROR(VLOOKUP(LEFT($A677,6),Data!$A:$F,8,FALSE),"")</f>
        <v/>
      </c>
      <c r="F677" s="4" t="str">
        <f>IFERROR(VLOOKUP(LEFT($A677,6),Data!$A:$F,7,FALSE),"")</f>
        <v/>
      </c>
      <c r="G677" s="4" t="str">
        <f>IFERROR(VLOOKUP(LEFT($A677,6),Data!$A:$F,6,FALSE),"")</f>
        <v>ОФТ</v>
      </c>
      <c r="H677" s="4" t="str">
        <f>IFERROR(VLOOKUP(LEFT($A677,6),Data!$A:$F,9,FALSE),"")</f>
        <v/>
      </c>
      <c r="I677" s="21" t="str">
        <f>IFERROR(VLOOKUP(LEFT($A677,6),Data!$A:$F,10,FALSE),"")</f>
        <v/>
      </c>
      <c r="J677" s="6" t="str">
        <f>IFERROR(VLOOKUP(LEFT($A677,6),Data!$A:$F,13,FALSE),"")</f>
        <v/>
      </c>
      <c r="K677" s="21" t="str">
        <f>IFERROR(VLOOKUP(LEFT($A677,6),Data!$A:$F,14,FALSE),"")</f>
        <v/>
      </c>
      <c r="L677" s="6">
        <v>1</v>
      </c>
      <c r="M677" s="4">
        <v>7969042.54</v>
      </c>
      <c r="N677" s="4">
        <v>26925</v>
      </c>
      <c r="O677" s="4">
        <f t="shared" si="10"/>
        <v>295.9718677808728</v>
      </c>
      <c r="P677" s="56">
        <v>97.9</v>
      </c>
      <c r="Q677" s="27">
        <v>0.39513348422531891</v>
      </c>
      <c r="R677" s="28">
        <v>0.39011312974667822</v>
      </c>
      <c r="S677" s="29">
        <v>0.21475338602800301</v>
      </c>
      <c r="T677" s="8">
        <v>8.9839758000000006E-2</v>
      </c>
      <c r="U677" s="9">
        <v>1.1058732E-2</v>
      </c>
      <c r="V677" s="9">
        <v>1.3772847E-2</v>
      </c>
      <c r="W677" s="9">
        <v>8.6950229999999996E-3</v>
      </c>
      <c r="X677" s="9">
        <v>3.2678028999999997E-2</v>
      </c>
      <c r="Y677" s="9">
        <v>4.3747248000000002E-2</v>
      </c>
      <c r="Z677" s="9">
        <v>1.0815409E-2</v>
      </c>
      <c r="AA677" s="9">
        <v>4.0618622E-2</v>
      </c>
      <c r="AB677" s="9">
        <v>4.3651943999999998E-2</v>
      </c>
      <c r="AC677" s="9">
        <v>5.0179348999999998E-2</v>
      </c>
      <c r="AD677" s="9">
        <v>0.11213437499999999</v>
      </c>
      <c r="AE677" s="9">
        <v>5.1403904E-2</v>
      </c>
      <c r="AF677" s="9">
        <v>5.3250749999999999E-2</v>
      </c>
      <c r="AG677" s="9">
        <v>2.1511084E-2</v>
      </c>
      <c r="AH677" s="9">
        <v>2.0430714999999999E-2</v>
      </c>
      <c r="AI677" s="9">
        <v>0.22872137400000001</v>
      </c>
      <c r="AJ677" s="9">
        <v>2.7909300000000001E-3</v>
      </c>
      <c r="AK677" s="9">
        <v>6.6846160000000002E-2</v>
      </c>
      <c r="AL677" s="9">
        <v>2.2163099999999999E-4</v>
      </c>
      <c r="AM677" s="9">
        <v>3.7958005000000003E-2</v>
      </c>
      <c r="AN677" s="9">
        <v>4.0437199999999998E-3</v>
      </c>
      <c r="AO677" s="9">
        <v>6.9192699999999999E-3</v>
      </c>
      <c r="AP677" s="9">
        <v>1.1818247E-2</v>
      </c>
      <c r="AQ677" s="9">
        <v>3.3596099999999997E-2</v>
      </c>
      <c r="AR677" s="10">
        <v>3.2967750000000001E-3</v>
      </c>
    </row>
    <row r="678" spans="1:44" hidden="1" outlineLevel="1" x14ac:dyDescent="0.25">
      <c r="A678" s="52" t="s">
        <v>673</v>
      </c>
      <c r="B678" s="20" t="str">
        <f>IFERROR(VLOOKUP(LEFT($A678,6),Data!$A:$F,2,FALSE),"")</f>
        <v>БЕ Юг</v>
      </c>
      <c r="C678" s="4" t="str">
        <f>IFERROR(VLOOKUP(LEFT($A678,6),Data!$A:$F,4,FALSE),"")</f>
        <v>Супераптека</v>
      </c>
      <c r="D678" s="4" t="str">
        <f>IFERROR(VLOOKUP(LEFT($A678,6),Data!$A:$F,5,FALSE),"")</f>
        <v>Стрит</v>
      </c>
      <c r="E678" s="4" t="str">
        <f>IFERROR(VLOOKUP(LEFT($A678,6),Data!$A:$F,8,FALSE),"")</f>
        <v/>
      </c>
      <c r="F678" s="4" t="str">
        <f>IFERROR(VLOOKUP(LEFT($A678,6),Data!$A:$F,7,FALSE),"")</f>
        <v/>
      </c>
      <c r="G678" s="4" t="str">
        <f>IFERROR(VLOOKUP(LEFT($A678,6),Data!$A:$F,6,FALSE),"")</f>
        <v>ЗФТ</v>
      </c>
      <c r="H678" s="4" t="str">
        <f>IFERROR(VLOOKUP(LEFT($A678,6),Data!$A:$F,9,FALSE),"")</f>
        <v/>
      </c>
      <c r="I678" s="21" t="str">
        <f>IFERROR(VLOOKUP(LEFT($A678,6),Data!$A:$F,10,FALSE),"")</f>
        <v/>
      </c>
      <c r="J678" s="6" t="str">
        <f>IFERROR(VLOOKUP(LEFT($A678,6),Data!$A:$F,13,FALSE),"")</f>
        <v/>
      </c>
      <c r="K678" s="21" t="str">
        <f>IFERROR(VLOOKUP(LEFT($A678,6),Data!$A:$F,14,FALSE),"")</f>
        <v/>
      </c>
      <c r="L678" s="6">
        <v>1</v>
      </c>
      <c r="M678" s="4">
        <v>11585168.34</v>
      </c>
      <c r="N678" s="4">
        <v>44840</v>
      </c>
      <c r="O678" s="4">
        <f t="shared" si="10"/>
        <v>258.36682292595896</v>
      </c>
      <c r="P678" s="56">
        <v>50</v>
      </c>
      <c r="Q678" s="27">
        <v>0.38313948805567338</v>
      </c>
      <c r="R678" s="28">
        <v>0.39471933895798372</v>
      </c>
      <c r="S678" s="29">
        <v>0.22214117298634281</v>
      </c>
      <c r="T678" s="8">
        <v>8.493088E-2</v>
      </c>
      <c r="U678" s="9">
        <v>9.4234079999999994E-3</v>
      </c>
      <c r="V678" s="9">
        <v>5.679557E-3</v>
      </c>
      <c r="W678" s="9">
        <v>7.8501049999999996E-3</v>
      </c>
      <c r="X678" s="9">
        <v>3.0925910000000001E-2</v>
      </c>
      <c r="Y678" s="9">
        <v>3.1189817000000002E-2</v>
      </c>
      <c r="Z678" s="9">
        <v>1.1680403000000001E-2</v>
      </c>
      <c r="AA678" s="9">
        <v>3.2919627999999999E-2</v>
      </c>
      <c r="AB678" s="9">
        <v>2.4845247000000001E-2</v>
      </c>
      <c r="AC678" s="9">
        <v>4.8270765E-2</v>
      </c>
      <c r="AD678" s="9">
        <v>0.13046117800000001</v>
      </c>
      <c r="AE678" s="9">
        <v>7.3414258999999996E-2</v>
      </c>
      <c r="AF678" s="9">
        <v>5.2746202999999998E-2</v>
      </c>
      <c r="AG678" s="9">
        <v>2.1047801000000001E-2</v>
      </c>
      <c r="AH678" s="9">
        <v>2.2276618000000002E-2</v>
      </c>
      <c r="AI678" s="9">
        <v>0.248413669</v>
      </c>
      <c r="AJ678" s="9">
        <v>3.4452020000000001E-3</v>
      </c>
      <c r="AK678" s="9">
        <v>5.5496261999999998E-2</v>
      </c>
      <c r="AL678" s="9">
        <v>1.3716199999999999E-5</v>
      </c>
      <c r="AM678" s="9">
        <v>3.5652970999999999E-2</v>
      </c>
      <c r="AN678" s="9">
        <v>2.5222220000000002E-3</v>
      </c>
      <c r="AO678" s="9">
        <v>1.1677119E-2</v>
      </c>
      <c r="AP678" s="9">
        <v>9.7557919999999992E-3</v>
      </c>
      <c r="AQ678" s="9">
        <v>4.1504318999999998E-2</v>
      </c>
      <c r="AR678" s="10">
        <v>3.8569490000000001E-3</v>
      </c>
    </row>
    <row r="679" spans="1:44" hidden="1" outlineLevel="1" x14ac:dyDescent="0.25">
      <c r="A679" s="52" t="s">
        <v>675</v>
      </c>
      <c r="B679" s="20" t="str">
        <f>IFERROR(VLOOKUP(LEFT($A679,6),Data!$A:$F,2,FALSE),"")</f>
        <v>БЕ Юг</v>
      </c>
      <c r="C679" s="4" t="str">
        <f>IFERROR(VLOOKUP(LEFT($A679,6),Data!$A:$F,4,FALSE),"")</f>
        <v>Доктор Столетов</v>
      </c>
      <c r="D679" s="4" t="str">
        <f>IFERROR(VLOOKUP(LEFT($A679,6),Data!$A:$F,5,FALSE),"")</f>
        <v>Стрит</v>
      </c>
      <c r="E679" s="4" t="str">
        <f>IFERROR(VLOOKUP(LEFT($A679,6),Data!$A:$F,8,FALSE),"")</f>
        <v/>
      </c>
      <c r="F679" s="4" t="str">
        <f>IFERROR(VLOOKUP(LEFT($A679,6),Data!$A:$F,7,FALSE),"")</f>
        <v/>
      </c>
      <c r="G679" s="4" t="str">
        <f>IFERROR(VLOOKUP(LEFT($A679,6),Data!$A:$F,6,FALSE),"")</f>
        <v>ОФТ</v>
      </c>
      <c r="H679" s="4" t="str">
        <f>IFERROR(VLOOKUP(LEFT($A679,6),Data!$A:$F,9,FALSE),"")</f>
        <v/>
      </c>
      <c r="I679" s="21" t="str">
        <f>IFERROR(VLOOKUP(LEFT($A679,6),Data!$A:$F,10,FALSE),"")</f>
        <v/>
      </c>
      <c r="J679" s="6" t="str">
        <f>IFERROR(VLOOKUP(LEFT($A679,6),Data!$A:$F,13,FALSE),"")</f>
        <v/>
      </c>
      <c r="K679" s="21" t="str">
        <f>IFERROR(VLOOKUP(LEFT($A679,6),Data!$A:$F,14,FALSE),"")</f>
        <v/>
      </c>
      <c r="L679" s="6">
        <v>1</v>
      </c>
      <c r="M679" s="4">
        <v>17455652.170000002</v>
      </c>
      <c r="N679" s="4">
        <v>51225</v>
      </c>
      <c r="O679" s="4">
        <f t="shared" si="10"/>
        <v>340.76431761835045</v>
      </c>
      <c r="P679" s="56">
        <v>50</v>
      </c>
      <c r="Q679" s="27">
        <v>0.44548303568991632</v>
      </c>
      <c r="R679" s="28">
        <v>0.35788938112106228</v>
      </c>
      <c r="S679" s="29">
        <v>0.1966275831890214</v>
      </c>
      <c r="T679" s="8">
        <v>9.2395088E-2</v>
      </c>
      <c r="U679" s="9">
        <v>2.1065811E-2</v>
      </c>
      <c r="V679" s="9">
        <v>1.2652101000000001E-2</v>
      </c>
      <c r="W679" s="9">
        <v>9.2430329999999995E-3</v>
      </c>
      <c r="X679" s="9">
        <v>3.0891755E-2</v>
      </c>
      <c r="Y679" s="9">
        <v>3.8797734E-2</v>
      </c>
      <c r="Z679" s="9">
        <v>1.3393983E-2</v>
      </c>
      <c r="AA679" s="9">
        <v>3.4649100000000002E-2</v>
      </c>
      <c r="AB679" s="9">
        <v>4.1222712000000002E-2</v>
      </c>
      <c r="AC679" s="9">
        <v>4.5863310999999997E-2</v>
      </c>
      <c r="AD679" s="9">
        <v>0.12250907799999999</v>
      </c>
      <c r="AE679" s="9">
        <v>3.7218243999999998E-2</v>
      </c>
      <c r="AF679" s="9">
        <v>4.7679963999999998E-2</v>
      </c>
      <c r="AG679" s="9">
        <v>2.1017992999999999E-2</v>
      </c>
      <c r="AH679" s="9">
        <v>1.6661479E-2</v>
      </c>
      <c r="AI679" s="9">
        <v>0.17426272600000001</v>
      </c>
      <c r="AJ679" s="9">
        <v>5.1779740000000001E-3</v>
      </c>
      <c r="AK679" s="9">
        <v>8.3260569000000006E-2</v>
      </c>
      <c r="AL679" s="9">
        <v>2.6676835999999999E-2</v>
      </c>
      <c r="AM679" s="9">
        <v>4.5529887999999998E-2</v>
      </c>
      <c r="AN679" s="9">
        <v>8.3550680000000002E-3</v>
      </c>
      <c r="AO679" s="9">
        <v>8.7743219999999993E-3</v>
      </c>
      <c r="AP679" s="9">
        <v>2.3892631000000001E-2</v>
      </c>
      <c r="AQ679" s="9">
        <v>3.2422221000000001E-2</v>
      </c>
      <c r="AR679" s="10">
        <v>6.3863779999999998E-3</v>
      </c>
    </row>
    <row r="680" spans="1:44" hidden="1" outlineLevel="1" x14ac:dyDescent="0.25">
      <c r="A680" s="52" t="s">
        <v>677</v>
      </c>
      <c r="B680" s="20" t="str">
        <f>IFERROR(VLOOKUP(LEFT($A680,6),Data!$A:$F,2,FALSE),"")</f>
        <v>БЕ Юг</v>
      </c>
      <c r="C680" s="4" t="str">
        <f>IFERROR(VLOOKUP(LEFT($A680,6),Data!$A:$F,4,FALSE),"")</f>
        <v>Доктор Столетов</v>
      </c>
      <c r="D680" s="4" t="str">
        <f>IFERROR(VLOOKUP(LEFT($A680,6),Data!$A:$F,5,FALSE),"")</f>
        <v>Стрит</v>
      </c>
      <c r="E680" s="4" t="str">
        <f>IFERROR(VLOOKUP(LEFT($A680,6),Data!$A:$F,8,FALSE),"")</f>
        <v/>
      </c>
      <c r="F680" s="4" t="str">
        <f>IFERROR(VLOOKUP(LEFT($A680,6),Data!$A:$F,7,FALSE),"")</f>
        <v/>
      </c>
      <c r="G680" s="4" t="str">
        <f>IFERROR(VLOOKUP(LEFT($A680,6),Data!$A:$F,6,FALSE),"")</f>
        <v>ЗФТ</v>
      </c>
      <c r="H680" s="4" t="str">
        <f>IFERROR(VLOOKUP(LEFT($A680,6),Data!$A:$F,9,FALSE),"")</f>
        <v/>
      </c>
      <c r="I680" s="21" t="str">
        <f>IFERROR(VLOOKUP(LEFT($A680,6),Data!$A:$F,10,FALSE),"")</f>
        <v/>
      </c>
      <c r="J680" s="6" t="str">
        <f>IFERROR(VLOOKUP(LEFT($A680,6),Data!$A:$F,13,FALSE),"")</f>
        <v/>
      </c>
      <c r="K680" s="21" t="str">
        <f>IFERROR(VLOOKUP(LEFT($A680,6),Data!$A:$F,14,FALSE),"")</f>
        <v/>
      </c>
      <c r="L680" s="6">
        <v>1</v>
      </c>
      <c r="M680" s="4">
        <v>19497335.879999999</v>
      </c>
      <c r="N680" s="4">
        <v>64831</v>
      </c>
      <c r="O680" s="4">
        <f t="shared" si="10"/>
        <v>300.7409399824158</v>
      </c>
      <c r="P680" s="56">
        <v>17.7</v>
      </c>
      <c r="Q680" s="27">
        <v>0.40142526655847699</v>
      </c>
      <c r="R680" s="28">
        <v>0.37343415587316392</v>
      </c>
      <c r="S680" s="29">
        <v>0.22514057756835909</v>
      </c>
      <c r="T680" s="8">
        <v>0.109967044</v>
      </c>
      <c r="U680" s="9">
        <v>1.8377190000000002E-2</v>
      </c>
      <c r="V680" s="9">
        <v>1.1490177000000001E-2</v>
      </c>
      <c r="W680" s="9">
        <v>5.8212139999999999E-3</v>
      </c>
      <c r="X680" s="9">
        <v>3.0212358000000002E-2</v>
      </c>
      <c r="Y680" s="9">
        <v>4.0055138999999997E-2</v>
      </c>
      <c r="Z680" s="9">
        <v>1.6448407000000002E-2</v>
      </c>
      <c r="AA680" s="9">
        <v>3.6231665000000003E-2</v>
      </c>
      <c r="AB680" s="9">
        <v>3.3066109000000003E-2</v>
      </c>
      <c r="AC680" s="9">
        <v>6.0306142E-2</v>
      </c>
      <c r="AD680" s="9">
        <v>0.144064895</v>
      </c>
      <c r="AE680" s="9">
        <v>4.6229267999999997E-2</v>
      </c>
      <c r="AF680" s="9">
        <v>5.7557347000000002E-2</v>
      </c>
      <c r="AG680" s="9">
        <v>2.3904832000000001E-2</v>
      </c>
      <c r="AH680" s="9">
        <v>1.7067735000000001E-2</v>
      </c>
      <c r="AI680" s="9">
        <v>0.174576552</v>
      </c>
      <c r="AJ680" s="9">
        <v>2.1894699999999998E-3</v>
      </c>
      <c r="AK680" s="9">
        <v>6.2651887000000003E-2</v>
      </c>
      <c r="AL680" s="9">
        <v>9.3109170000000002E-3</v>
      </c>
      <c r="AM680" s="9">
        <v>3.5349037E-2</v>
      </c>
      <c r="AN680" s="9">
        <v>3.0503850000000001E-3</v>
      </c>
      <c r="AO680" s="9">
        <v>6.9677990000000002E-3</v>
      </c>
      <c r="AP680" s="9">
        <v>1.8867937000000001E-2</v>
      </c>
      <c r="AQ680" s="9">
        <v>3.1708612999999997E-2</v>
      </c>
      <c r="AR680" s="10">
        <v>4.5278819999999996E-3</v>
      </c>
    </row>
    <row r="681" spans="1:44" hidden="1" outlineLevel="1" x14ac:dyDescent="0.25">
      <c r="A681" s="52" t="s">
        <v>720</v>
      </c>
      <c r="B681" s="20" t="str">
        <f>IFERROR(VLOOKUP(LEFT($A681,6),Data!$A:$F,2,FALSE),"")</f>
        <v>БЕ Поволжье</v>
      </c>
      <c r="C681" s="4" t="str">
        <f>IFERROR(VLOOKUP(LEFT($A681,6),Data!$A:$F,4,FALSE),"")</f>
        <v>Доктор Столетов</v>
      </c>
      <c r="D681" s="4" t="str">
        <f>IFERROR(VLOOKUP(LEFT($A681,6),Data!$A:$F,5,FALSE),"")</f>
        <v>ТЦ</v>
      </c>
      <c r="E681" s="4" t="str">
        <f>IFERROR(VLOOKUP(LEFT($A681,6),Data!$A:$F,8,FALSE),"")</f>
        <v/>
      </c>
      <c r="F681" s="4" t="str">
        <f>IFERROR(VLOOKUP(LEFT($A681,6),Data!$A:$F,7,FALSE),"")</f>
        <v/>
      </c>
      <c r="G681" s="4" t="str">
        <f>IFERROR(VLOOKUP(LEFT($A681,6),Data!$A:$F,6,FALSE),"")</f>
        <v>ОФТ</v>
      </c>
      <c r="H681" s="4" t="str">
        <f>IFERROR(VLOOKUP(LEFT($A681,6),Data!$A:$F,9,FALSE),"")</f>
        <v/>
      </c>
      <c r="I681" s="21" t="str">
        <f>IFERROR(VLOOKUP(LEFT($A681,6),Data!$A:$F,10,FALSE),"")</f>
        <v/>
      </c>
      <c r="J681" s="6" t="str">
        <f>IFERROR(VLOOKUP(LEFT($A681,6),Data!$A:$F,13,FALSE),"")</f>
        <v/>
      </c>
      <c r="K681" s="21" t="str">
        <f>IFERROR(VLOOKUP(LEFT($A681,6),Data!$A:$F,14,FALSE),"")</f>
        <v/>
      </c>
      <c r="L681" s="6">
        <v>1</v>
      </c>
      <c r="M681" s="4">
        <v>25023004.550000001</v>
      </c>
      <c r="N681" s="4">
        <v>86389</v>
      </c>
      <c r="O681" s="4">
        <f t="shared" si="10"/>
        <v>289.65498558844297</v>
      </c>
      <c r="P681" s="56">
        <v>45</v>
      </c>
      <c r="Q681" s="27">
        <v>0.41128896775256257</v>
      </c>
      <c r="R681" s="28">
        <v>0.37006636221196909</v>
      </c>
      <c r="S681" s="29">
        <v>0.21864467003546831</v>
      </c>
      <c r="T681" s="8">
        <v>5.1437073E-2</v>
      </c>
      <c r="U681" s="9">
        <v>9.4430390000000003E-3</v>
      </c>
      <c r="V681" s="9">
        <v>9.9016669999999994E-3</v>
      </c>
      <c r="W681" s="9">
        <v>6.3053689999999999E-3</v>
      </c>
      <c r="X681" s="9">
        <v>2.7102602E-2</v>
      </c>
      <c r="Y681" s="9">
        <v>3.0974930000000001E-2</v>
      </c>
      <c r="Z681" s="9">
        <v>8.7308679999999993E-3</v>
      </c>
      <c r="AA681" s="9">
        <v>3.1240658000000001E-2</v>
      </c>
      <c r="AB681" s="9">
        <v>5.8582809E-2</v>
      </c>
      <c r="AC681" s="9">
        <v>3.7876813000000002E-2</v>
      </c>
      <c r="AD681" s="9">
        <v>0.116517854</v>
      </c>
      <c r="AE681" s="9">
        <v>5.3463320000000002E-2</v>
      </c>
      <c r="AF681" s="9">
        <v>5.0091373000000002E-2</v>
      </c>
      <c r="AG681" s="9">
        <v>2.3938105000000001E-2</v>
      </c>
      <c r="AH681" s="9">
        <v>2.2998169999999998E-2</v>
      </c>
      <c r="AI681" s="9">
        <v>0.22499709600000001</v>
      </c>
      <c r="AJ681" s="9">
        <v>3.2071109999999999E-3</v>
      </c>
      <c r="AK681" s="9">
        <v>8.1777031E-2</v>
      </c>
      <c r="AL681" s="9">
        <v>2.6166581000000001E-2</v>
      </c>
      <c r="AM681" s="9">
        <v>5.5031912000000002E-2</v>
      </c>
      <c r="AN681" s="9">
        <v>8.6535529999999996E-3</v>
      </c>
      <c r="AO681" s="9">
        <v>4.5342780000000001E-3</v>
      </c>
      <c r="AP681" s="9">
        <v>1.1761005E-2</v>
      </c>
      <c r="AQ681" s="9">
        <v>3.0798993E-2</v>
      </c>
      <c r="AR681" s="10">
        <v>1.4467791000000001E-2</v>
      </c>
    </row>
    <row r="682" spans="1:44" hidden="1" outlineLevel="1" x14ac:dyDescent="0.25">
      <c r="A682" s="52" t="s">
        <v>775</v>
      </c>
      <c r="B682" s="20" t="str">
        <f>IFERROR(VLOOKUP(LEFT($A682,6),Data!$A:$F,2,FALSE),"")</f>
        <v>БЕ Ниж.Новгород</v>
      </c>
      <c r="C682" s="4" t="str">
        <f>IFERROR(VLOOKUP(LEFT($A682,6),Data!$A:$F,4,FALSE),"")</f>
        <v>Озерки</v>
      </c>
      <c r="D682" s="4" t="str">
        <f>IFERROR(VLOOKUP(LEFT($A682,6),Data!$A:$F,5,FALSE),"")</f>
        <v>Стрит</v>
      </c>
      <c r="E682" s="4" t="str">
        <f>IFERROR(VLOOKUP(LEFT($A682,6),Data!$A:$F,8,FALSE),"")</f>
        <v/>
      </c>
      <c r="F682" s="4" t="str">
        <f>IFERROR(VLOOKUP(LEFT($A682,6),Data!$A:$F,7,FALSE),"")</f>
        <v/>
      </c>
      <c r="G682" s="4" t="str">
        <f>IFERROR(VLOOKUP(LEFT($A682,6),Data!$A:$F,6,FALSE),"")</f>
        <v>ЗФТ</v>
      </c>
      <c r="H682" s="4" t="str">
        <f>IFERROR(VLOOKUP(LEFT($A682,6),Data!$A:$F,9,FALSE),"")</f>
        <v/>
      </c>
      <c r="I682" s="21" t="str">
        <f>IFERROR(VLOOKUP(LEFT($A682,6),Data!$A:$F,10,FALSE),"")</f>
        <v/>
      </c>
      <c r="J682" s="6" t="str">
        <f>IFERROR(VLOOKUP(LEFT($A682,6),Data!$A:$F,13,FALSE),"")</f>
        <v/>
      </c>
      <c r="K682" s="21" t="str">
        <f>IFERROR(VLOOKUP(LEFT($A682,6),Data!$A:$F,14,FALSE),"")</f>
        <v/>
      </c>
      <c r="L682" s="6">
        <v>1</v>
      </c>
      <c r="M682" s="4">
        <v>16113468.279999999</v>
      </c>
      <c r="N682" s="4">
        <v>51060</v>
      </c>
      <c r="O682" s="4">
        <f t="shared" si="10"/>
        <v>315.57908891500193</v>
      </c>
      <c r="P682" s="56">
        <v>61.27</v>
      </c>
      <c r="Q682" s="27">
        <v>0.42846719825536711</v>
      </c>
      <c r="R682" s="28">
        <v>0.35499023344913688</v>
      </c>
      <c r="S682" s="29">
        <v>0.21654256829549601</v>
      </c>
      <c r="T682" s="8">
        <v>0.14093172400000001</v>
      </c>
      <c r="U682" s="9">
        <v>1.6655675000000002E-2</v>
      </c>
      <c r="V682" s="9">
        <v>9.4972230000000008E-3</v>
      </c>
      <c r="W682" s="9">
        <v>8.4839770000000002E-3</v>
      </c>
      <c r="X682" s="9">
        <v>3.0265086E-2</v>
      </c>
      <c r="Y682" s="9">
        <v>5.5514117000000002E-2</v>
      </c>
      <c r="Z682" s="9">
        <v>1.3615031999999999E-2</v>
      </c>
      <c r="AA682" s="9">
        <v>4.2036786E-2</v>
      </c>
      <c r="AB682" s="9">
        <v>2.8176327000000001E-2</v>
      </c>
      <c r="AC682" s="9">
        <v>7.1839050000000002E-2</v>
      </c>
      <c r="AD682" s="9">
        <v>0.119287087</v>
      </c>
      <c r="AE682" s="9">
        <v>5.4144985E-2</v>
      </c>
      <c r="AF682" s="9">
        <v>4.5344242E-2</v>
      </c>
      <c r="AG682" s="9">
        <v>2.5604868999999999E-2</v>
      </c>
      <c r="AH682" s="9">
        <v>1.6288758E-2</v>
      </c>
      <c r="AI682" s="9">
        <v>0.166689593</v>
      </c>
      <c r="AJ682" s="9">
        <v>3.7039989999999999E-3</v>
      </c>
      <c r="AK682" s="9">
        <v>5.6645207000000003E-2</v>
      </c>
      <c r="AL682" s="9">
        <v>4.5440500000000001E-4</v>
      </c>
      <c r="AM682" s="9">
        <v>2.4865923000000002E-2</v>
      </c>
      <c r="AN682" s="9">
        <v>3.9742639999999999E-3</v>
      </c>
      <c r="AO682" s="9">
        <v>1.0453249E-2</v>
      </c>
      <c r="AP682" s="9">
        <v>2.1011726000000001E-2</v>
      </c>
      <c r="AQ682" s="9">
        <v>3.0701781000000001E-2</v>
      </c>
      <c r="AR682" s="10">
        <v>3.8149149999999999E-3</v>
      </c>
    </row>
    <row r="683" spans="1:44" hidden="1" outlineLevel="1" x14ac:dyDescent="0.25">
      <c r="A683" s="52" t="s">
        <v>783</v>
      </c>
      <c r="B683" s="20" t="str">
        <f>IFERROR(VLOOKUP(LEFT($A683,6),Data!$A:$F,2,FALSE),"")</f>
        <v>БЕ Ниж.Новгород</v>
      </c>
      <c r="C683" s="4" t="str">
        <f>IFERROR(VLOOKUP(LEFT($A683,6),Data!$A:$F,4,FALSE),"")</f>
        <v>Озерки</v>
      </c>
      <c r="D683" s="4" t="str">
        <f>IFERROR(VLOOKUP(LEFT($A683,6),Data!$A:$F,5,FALSE),"")</f>
        <v>Стрит</v>
      </c>
      <c r="E683" s="4" t="str">
        <f>IFERROR(VLOOKUP(LEFT($A683,6),Data!$A:$F,8,FALSE),"")</f>
        <v/>
      </c>
      <c r="F683" s="4" t="str">
        <f>IFERROR(VLOOKUP(LEFT($A683,6),Data!$A:$F,7,FALSE),"")</f>
        <v/>
      </c>
      <c r="G683" s="4" t="str">
        <f>IFERROR(VLOOKUP(LEFT($A683,6),Data!$A:$F,6,FALSE),"")</f>
        <v>ЗФТ</v>
      </c>
      <c r="H683" s="4" t="str">
        <f>IFERROR(VLOOKUP(LEFT($A683,6),Data!$A:$F,9,FALSE),"")</f>
        <v/>
      </c>
      <c r="I683" s="21" t="str">
        <f>IFERROR(VLOOKUP(LEFT($A683,6),Data!$A:$F,10,FALSE),"")</f>
        <v/>
      </c>
      <c r="J683" s="6" t="str">
        <f>IFERROR(VLOOKUP(LEFT($A683,6),Data!$A:$F,13,FALSE),"")</f>
        <v/>
      </c>
      <c r="K683" s="21" t="str">
        <f>IFERROR(VLOOKUP(LEFT($A683,6),Data!$A:$F,14,FALSE),"")</f>
        <v/>
      </c>
      <c r="L683" s="6">
        <v>1</v>
      </c>
      <c r="M683" s="4">
        <v>17827403.84</v>
      </c>
      <c r="N683" s="4">
        <v>57763</v>
      </c>
      <c r="O683" s="4">
        <f t="shared" si="10"/>
        <v>308.63015840589998</v>
      </c>
      <c r="P683" s="56">
        <v>46.69</v>
      </c>
      <c r="Q683" s="27">
        <v>0.39240664542128018</v>
      </c>
      <c r="R683" s="28">
        <v>0.39235240099945701</v>
      </c>
      <c r="S683" s="29">
        <v>0.21524095357926279</v>
      </c>
      <c r="T683" s="8">
        <v>0.14248134300000001</v>
      </c>
      <c r="U683" s="9">
        <v>1.1437381E-2</v>
      </c>
      <c r="V683" s="9">
        <v>7.0566759999999996E-3</v>
      </c>
      <c r="W683" s="9">
        <v>7.0905350000000002E-3</v>
      </c>
      <c r="X683" s="9">
        <v>2.7960406E-2</v>
      </c>
      <c r="Y683" s="9">
        <v>5.5886210999999998E-2</v>
      </c>
      <c r="Z683" s="9">
        <v>1.7953325999999999E-2</v>
      </c>
      <c r="AA683" s="9">
        <v>3.0619469999999999E-2</v>
      </c>
      <c r="AB683" s="9">
        <v>4.4457794000000002E-2</v>
      </c>
      <c r="AC683" s="9">
        <v>6.0040188000000001E-2</v>
      </c>
      <c r="AD683" s="9">
        <v>0.120618273</v>
      </c>
      <c r="AE683" s="9">
        <v>5.1168874000000003E-2</v>
      </c>
      <c r="AF683" s="9">
        <v>5.0661931E-2</v>
      </c>
      <c r="AG683" s="9">
        <v>2.9864103999999999E-2</v>
      </c>
      <c r="AH683" s="9">
        <v>1.2598425999999999E-2</v>
      </c>
      <c r="AI683" s="9">
        <v>0.169514901</v>
      </c>
      <c r="AJ683" s="9">
        <v>2.8178190000000001E-3</v>
      </c>
      <c r="AK683" s="9">
        <v>6.7674129999999999E-2</v>
      </c>
      <c r="AL683" s="9">
        <v>4.2318199999999997E-4</v>
      </c>
      <c r="AM683" s="9">
        <v>2.7603803999999999E-2</v>
      </c>
      <c r="AN683" s="9">
        <v>4.4777610000000002E-3</v>
      </c>
      <c r="AO683" s="9">
        <v>9.1686279999999998E-3</v>
      </c>
      <c r="AP683" s="9">
        <v>1.6982238E-2</v>
      </c>
      <c r="AQ683" s="9">
        <v>2.854802E-2</v>
      </c>
      <c r="AR683" s="10">
        <v>2.8945809999999998E-3</v>
      </c>
    </row>
    <row r="684" spans="1:44" hidden="1" outlineLevel="1" x14ac:dyDescent="0.25">
      <c r="A684" s="52" t="s">
        <v>785</v>
      </c>
      <c r="B684" s="20" t="str">
        <f>IFERROR(VLOOKUP(LEFT($A684,6),Data!$A:$F,2,FALSE),"")</f>
        <v>БЕ Ниж.Новгород</v>
      </c>
      <c r="C684" s="4" t="str">
        <f>IFERROR(VLOOKUP(LEFT($A684,6),Data!$A:$F,4,FALSE),"")</f>
        <v>Озерки</v>
      </c>
      <c r="D684" s="4" t="str">
        <f>IFERROR(VLOOKUP(LEFT($A684,6),Data!$A:$F,5,FALSE),"")</f>
        <v>Стрит</v>
      </c>
      <c r="E684" s="4" t="str">
        <f>IFERROR(VLOOKUP(LEFT($A684,6),Data!$A:$F,8,FALSE),"")</f>
        <v/>
      </c>
      <c r="F684" s="4" t="str">
        <f>IFERROR(VLOOKUP(LEFT($A684,6),Data!$A:$F,7,FALSE),"")</f>
        <v/>
      </c>
      <c r="G684" s="4" t="str">
        <f>IFERROR(VLOOKUP(LEFT($A684,6),Data!$A:$F,6,FALSE),"")</f>
        <v>ЗФТ</v>
      </c>
      <c r="H684" s="4" t="str">
        <f>IFERROR(VLOOKUP(LEFT($A684,6),Data!$A:$F,9,FALSE),"")</f>
        <v/>
      </c>
      <c r="I684" s="21" t="str">
        <f>IFERROR(VLOOKUP(LEFT($A684,6),Data!$A:$F,10,FALSE),"")</f>
        <v/>
      </c>
      <c r="J684" s="6" t="str">
        <f>IFERROR(VLOOKUP(LEFT($A684,6),Data!$A:$F,13,FALSE),"")</f>
        <v/>
      </c>
      <c r="K684" s="21" t="str">
        <f>IFERROR(VLOOKUP(LEFT($A684,6),Data!$A:$F,14,FALSE),"")</f>
        <v/>
      </c>
      <c r="L684" s="6">
        <v>1</v>
      </c>
      <c r="M684" s="4">
        <v>14370859.060000001</v>
      </c>
      <c r="N684" s="4">
        <v>48851</v>
      </c>
      <c r="O684" s="4">
        <f t="shared" si="10"/>
        <v>294.17737733106793</v>
      </c>
      <c r="P684" s="56">
        <v>40</v>
      </c>
      <c r="Q684" s="27">
        <v>0.43051615260475168</v>
      </c>
      <c r="R684" s="28">
        <v>0.3678859781785711</v>
      </c>
      <c r="S684" s="29">
        <v>0.20159786921667711</v>
      </c>
      <c r="T684" s="8">
        <v>0.13191781</v>
      </c>
      <c r="U684" s="9">
        <v>1.7066001000000001E-2</v>
      </c>
      <c r="V684" s="9">
        <v>6.2693530000000001E-3</v>
      </c>
      <c r="W684" s="9">
        <v>7.0439550000000002E-3</v>
      </c>
      <c r="X684" s="9">
        <v>2.5777833999999999E-2</v>
      </c>
      <c r="Y684" s="9">
        <v>4.8062264E-2</v>
      </c>
      <c r="Z684" s="9">
        <v>1.8629706999999999E-2</v>
      </c>
      <c r="AA684" s="9">
        <v>3.3487695999999997E-2</v>
      </c>
      <c r="AB684" s="9">
        <v>3.8782608000000003E-2</v>
      </c>
      <c r="AC684" s="9">
        <v>6.8036167999999994E-2</v>
      </c>
      <c r="AD684" s="9">
        <v>0.114840816</v>
      </c>
      <c r="AE684" s="9">
        <v>5.1164234000000003E-2</v>
      </c>
      <c r="AF684" s="9">
        <v>4.9819476000000001E-2</v>
      </c>
      <c r="AG684" s="9">
        <v>2.7481149E-2</v>
      </c>
      <c r="AH684" s="9">
        <v>1.7293164E-2</v>
      </c>
      <c r="AI684" s="9">
        <v>0.1825637</v>
      </c>
      <c r="AJ684" s="9">
        <v>5.566657E-3</v>
      </c>
      <c r="AK684" s="9">
        <v>5.6680174E-2</v>
      </c>
      <c r="AL684" s="9">
        <v>4.0247999999999998E-4</v>
      </c>
      <c r="AM684" s="9">
        <v>2.9214525000000002E-2</v>
      </c>
      <c r="AN684" s="9">
        <v>3.8617489999999998E-3</v>
      </c>
      <c r="AO684" s="9">
        <v>1.6539181999999999E-2</v>
      </c>
      <c r="AP684" s="9">
        <v>1.3688718000000001E-2</v>
      </c>
      <c r="AQ684" s="9">
        <v>3.3416756999999998E-2</v>
      </c>
      <c r="AR684" s="10">
        <v>2.3938240000000001E-3</v>
      </c>
    </row>
    <row r="685" spans="1:44" hidden="1" outlineLevel="1" x14ac:dyDescent="0.25">
      <c r="A685" s="52" t="s">
        <v>807</v>
      </c>
      <c r="B685" s="20" t="str">
        <f>IFERROR(VLOOKUP(LEFT($A685,6),Data!$A:$F,2,FALSE),"")</f>
        <v>БЕ Москва</v>
      </c>
      <c r="C685" s="4" t="str">
        <f>IFERROR(VLOOKUP(LEFT($A685,6),Data!$A:$F,4,FALSE),"")</f>
        <v>Доктор Столетов</v>
      </c>
      <c r="D685" s="4" t="str">
        <f>IFERROR(VLOOKUP(LEFT($A685,6),Data!$A:$F,5,FALSE),"")</f>
        <v>ТЦ</v>
      </c>
      <c r="E685" s="4" t="str">
        <f>IFERROR(VLOOKUP(LEFT($A685,6),Data!$A:$F,8,FALSE),"")</f>
        <v/>
      </c>
      <c r="F685" s="4" t="str">
        <f>IFERROR(VLOOKUP(LEFT($A685,6),Data!$A:$F,7,FALSE),"")</f>
        <v/>
      </c>
      <c r="G685" s="4" t="str">
        <f>IFERROR(VLOOKUP(LEFT($A685,6),Data!$A:$F,6,FALSE),"")</f>
        <v>ОФТ</v>
      </c>
      <c r="H685" s="4" t="str">
        <f>IFERROR(VLOOKUP(LEFT($A685,6),Data!$A:$F,9,FALSE),"")</f>
        <v/>
      </c>
      <c r="I685" s="21" t="str">
        <f>IFERROR(VLOOKUP(LEFT($A685,6),Data!$A:$F,10,FALSE),"")</f>
        <v/>
      </c>
      <c r="J685" s="6" t="str">
        <f>IFERROR(VLOOKUP(LEFT($A685,6),Data!$A:$F,13,FALSE),"")</f>
        <v/>
      </c>
      <c r="K685" s="21" t="str">
        <f>IFERROR(VLOOKUP(LEFT($A685,6),Data!$A:$F,14,FALSE),"")</f>
        <v/>
      </c>
      <c r="L685" s="6">
        <v>1</v>
      </c>
      <c r="M685" s="4">
        <v>24414771.670000002</v>
      </c>
      <c r="N685" s="4">
        <v>67846</v>
      </c>
      <c r="O685" s="4">
        <f t="shared" si="10"/>
        <v>359.8557272352092</v>
      </c>
      <c r="P685" s="56">
        <v>79.7</v>
      </c>
      <c r="Q685" s="27">
        <v>0.42664864402300229</v>
      </c>
      <c r="R685" s="28">
        <v>0.36488038957421087</v>
      </c>
      <c r="S685" s="29">
        <v>0.2084709664027867</v>
      </c>
      <c r="T685" s="8">
        <v>9.3764374999999997E-2</v>
      </c>
      <c r="U685" s="9">
        <v>1.4438484E-2</v>
      </c>
      <c r="V685" s="9">
        <v>4.7460870000000004E-3</v>
      </c>
      <c r="W685" s="9">
        <v>7.4648919999999999E-3</v>
      </c>
      <c r="X685" s="9">
        <v>2.1189138E-2</v>
      </c>
      <c r="Y685" s="9">
        <v>4.9208751000000002E-2</v>
      </c>
      <c r="Z685" s="9">
        <v>1.5390462000000001E-2</v>
      </c>
      <c r="AA685" s="9">
        <v>3.6578401000000003E-2</v>
      </c>
      <c r="AB685" s="9">
        <v>2.6901459999999999E-2</v>
      </c>
      <c r="AC685" s="9">
        <v>4.6650285999999999E-2</v>
      </c>
      <c r="AD685" s="9">
        <v>0.12509448000000001</v>
      </c>
      <c r="AE685" s="9">
        <v>6.2214230000000002E-2</v>
      </c>
      <c r="AF685" s="9">
        <v>5.9060771999999997E-2</v>
      </c>
      <c r="AG685" s="9">
        <v>2.2525581999999999E-2</v>
      </c>
      <c r="AH685" s="9">
        <v>1.5706312E-2</v>
      </c>
      <c r="AI685" s="9">
        <v>0.18530659799999999</v>
      </c>
      <c r="AJ685" s="9">
        <v>4.1779E-3</v>
      </c>
      <c r="AK685" s="9">
        <v>7.4254393000000002E-2</v>
      </c>
      <c r="AL685" s="9">
        <v>2.2202645999999999E-2</v>
      </c>
      <c r="AM685" s="9">
        <v>5.1587833E-2</v>
      </c>
      <c r="AN685" s="9">
        <v>4.7790999999999997E-3</v>
      </c>
      <c r="AO685" s="9">
        <v>7.7612779999999999E-3</v>
      </c>
      <c r="AP685" s="9">
        <v>1.7227240000000001E-2</v>
      </c>
      <c r="AQ685" s="9">
        <v>2.6878959000000001E-2</v>
      </c>
      <c r="AR685" s="10">
        <v>4.8903389999999996E-3</v>
      </c>
    </row>
    <row r="686" spans="1:44" hidden="1" outlineLevel="1" x14ac:dyDescent="0.25">
      <c r="A686" s="52" t="s">
        <v>821</v>
      </c>
      <c r="B686" s="20" t="str">
        <f>IFERROR(VLOOKUP(LEFT($A686,6),Data!$A:$F,2,FALSE),"")</f>
        <v>БЕ Москва</v>
      </c>
      <c r="C686" s="4" t="str">
        <f>IFERROR(VLOOKUP(LEFT($A686,6),Data!$A:$F,4,FALSE),"")</f>
        <v>Доктор Столетов</v>
      </c>
      <c r="D686" s="4" t="str">
        <f>IFERROR(VLOOKUP(LEFT($A686,6),Data!$A:$F,5,FALSE),"")</f>
        <v>ТЦ</v>
      </c>
      <c r="E686" s="4" t="str">
        <f>IFERROR(VLOOKUP(LEFT($A686,6),Data!$A:$F,8,FALSE),"")</f>
        <v/>
      </c>
      <c r="F686" s="4" t="str">
        <f>IFERROR(VLOOKUP(LEFT($A686,6),Data!$A:$F,7,FALSE),"")</f>
        <v/>
      </c>
      <c r="G686" s="4" t="str">
        <f>IFERROR(VLOOKUP(LEFT($A686,6),Data!$A:$F,6,FALSE),"")</f>
        <v>ЗФТ</v>
      </c>
      <c r="H686" s="4" t="str">
        <f>IFERROR(VLOOKUP(LEFT($A686,6),Data!$A:$F,9,FALSE),"")</f>
        <v/>
      </c>
      <c r="I686" s="21" t="str">
        <f>IFERROR(VLOOKUP(LEFT($A686,6),Data!$A:$F,10,FALSE),"")</f>
        <v/>
      </c>
      <c r="J686" s="6" t="str">
        <f>IFERROR(VLOOKUP(LEFT($A686,6),Data!$A:$F,13,FALSE),"")</f>
        <v/>
      </c>
      <c r="K686" s="21" t="str">
        <f>IFERROR(VLOOKUP(LEFT($A686,6),Data!$A:$F,14,FALSE),"")</f>
        <v/>
      </c>
      <c r="L686" s="6">
        <v>1</v>
      </c>
      <c r="M686" s="4">
        <v>28559245.469999999</v>
      </c>
      <c r="N686" s="4">
        <v>83851</v>
      </c>
      <c r="O686" s="4">
        <f t="shared" si="10"/>
        <v>340.59516845356643</v>
      </c>
      <c r="P686" s="56">
        <v>49.8</v>
      </c>
      <c r="Q686" s="27">
        <v>0.40936375420238241</v>
      </c>
      <c r="R686" s="28">
        <v>0.36470075036543148</v>
      </c>
      <c r="S686" s="29">
        <v>0.22593549543218611</v>
      </c>
      <c r="T686" s="8">
        <v>4.4774620000000001E-2</v>
      </c>
      <c r="U686" s="9">
        <v>1.4653139000000001E-2</v>
      </c>
      <c r="V686" s="9">
        <v>6.2973040000000001E-3</v>
      </c>
      <c r="W686" s="9">
        <v>3.8633780000000002E-3</v>
      </c>
      <c r="X686" s="9">
        <v>2.9841705E-2</v>
      </c>
      <c r="Y686" s="9">
        <v>6.4140026000000003E-2</v>
      </c>
      <c r="Z686" s="9">
        <v>1.1684898000000001E-2</v>
      </c>
      <c r="AA686" s="9">
        <v>5.4274403999999998E-2</v>
      </c>
      <c r="AB686" s="9">
        <v>3.1656982E-2</v>
      </c>
      <c r="AC686" s="9">
        <v>4.0737768000000001E-2</v>
      </c>
      <c r="AD686" s="9">
        <v>9.7872828999999995E-2</v>
      </c>
      <c r="AE686" s="9">
        <v>7.3286391000000006E-2</v>
      </c>
      <c r="AF686" s="9">
        <v>7.1967094999999995E-2</v>
      </c>
      <c r="AG686" s="9">
        <v>2.5283107999999999E-2</v>
      </c>
      <c r="AH686" s="9">
        <v>1.4057261E-2</v>
      </c>
      <c r="AI686" s="9">
        <v>0.17159087100000001</v>
      </c>
      <c r="AJ686" s="9">
        <v>2.6891670000000001E-3</v>
      </c>
      <c r="AK686" s="9">
        <v>6.8954343000000001E-2</v>
      </c>
      <c r="AL686" s="9">
        <v>1.5882762000000002E-2</v>
      </c>
      <c r="AM686" s="9">
        <v>6.9228124000000002E-2</v>
      </c>
      <c r="AN686" s="9">
        <v>6.4174219999999999E-3</v>
      </c>
      <c r="AO686" s="9">
        <v>4.0831369999999997E-3</v>
      </c>
      <c r="AP686" s="9">
        <v>2.7950191999999999E-2</v>
      </c>
      <c r="AQ686" s="9">
        <v>4.0508865999999998E-2</v>
      </c>
      <c r="AR686" s="10">
        <v>8.3042069999999992E-3</v>
      </c>
    </row>
    <row r="687" spans="1:44" hidden="1" outlineLevel="1" x14ac:dyDescent="0.25">
      <c r="A687" s="52" t="s">
        <v>835</v>
      </c>
      <c r="B687" s="20" t="str">
        <f>IFERROR(VLOOKUP(LEFT($A687,6),Data!$A:$F,2,FALSE),"")</f>
        <v>БЕ Ниж.Новгород</v>
      </c>
      <c r="C687" s="4" t="str">
        <f>IFERROR(VLOOKUP(LEFT($A687,6),Data!$A:$F,4,FALSE),"")</f>
        <v>Озерки</v>
      </c>
      <c r="D687" s="4" t="str">
        <f>IFERROR(VLOOKUP(LEFT($A687,6),Data!$A:$F,5,FALSE),"")</f>
        <v>Стрит</v>
      </c>
      <c r="E687" s="4" t="str">
        <f>IFERROR(VLOOKUP(LEFT($A687,6),Data!$A:$F,8,FALSE),"")</f>
        <v/>
      </c>
      <c r="F687" s="4" t="str">
        <f>IFERROR(VLOOKUP(LEFT($A687,6),Data!$A:$F,7,FALSE),"")</f>
        <v/>
      </c>
      <c r="G687" s="4" t="str">
        <f>IFERROR(VLOOKUP(LEFT($A687,6),Data!$A:$F,6,FALSE),"")</f>
        <v>ЗФТ</v>
      </c>
      <c r="H687" s="4" t="str">
        <f>IFERROR(VLOOKUP(LEFT($A687,6),Data!$A:$F,9,FALSE),"")</f>
        <v/>
      </c>
      <c r="I687" s="21" t="str">
        <f>IFERROR(VLOOKUP(LEFT($A687,6),Data!$A:$F,10,FALSE),"")</f>
        <v/>
      </c>
      <c r="J687" s="6" t="str">
        <f>IFERROR(VLOOKUP(LEFT($A687,6),Data!$A:$F,13,FALSE),"")</f>
        <v/>
      </c>
      <c r="K687" s="21" t="str">
        <f>IFERROR(VLOOKUP(LEFT($A687,6),Data!$A:$F,14,FALSE),"")</f>
        <v/>
      </c>
      <c r="L687" s="6">
        <v>1</v>
      </c>
      <c r="M687" s="4">
        <v>10352555.1</v>
      </c>
      <c r="N687" s="4">
        <v>34077</v>
      </c>
      <c r="O687" s="4">
        <f t="shared" si="10"/>
        <v>303.7988995510168</v>
      </c>
      <c r="P687" s="56">
        <v>16</v>
      </c>
      <c r="Q687" s="27">
        <v>0.39405912357577422</v>
      </c>
      <c r="R687" s="28">
        <v>0.39313477255786489</v>
      </c>
      <c r="S687" s="29">
        <v>0.2128061038663609</v>
      </c>
      <c r="T687" s="8">
        <v>0.101458271</v>
      </c>
      <c r="U687" s="9">
        <v>1.2037462000000001E-2</v>
      </c>
      <c r="V687" s="9">
        <v>5.1528279999999999E-3</v>
      </c>
      <c r="W687" s="9">
        <v>9.1085699999999999E-3</v>
      </c>
      <c r="X687" s="9">
        <v>2.5234942E-2</v>
      </c>
      <c r="Y687" s="9">
        <v>5.4749141000000001E-2</v>
      </c>
      <c r="Z687" s="9">
        <v>1.3640543999999999E-2</v>
      </c>
      <c r="AA687" s="9">
        <v>3.5108307999999998E-2</v>
      </c>
      <c r="AB687" s="9">
        <v>5.0335064999999998E-2</v>
      </c>
      <c r="AC687" s="9">
        <v>5.4300453999999998E-2</v>
      </c>
      <c r="AD687" s="9">
        <v>0.113549069</v>
      </c>
      <c r="AE687" s="9">
        <v>4.8665985000000002E-2</v>
      </c>
      <c r="AF687" s="9">
        <v>4.7320830000000001E-2</v>
      </c>
      <c r="AG687" s="9">
        <v>2.0998227000000001E-2</v>
      </c>
      <c r="AH687" s="9">
        <v>1.5608701000000001E-2</v>
      </c>
      <c r="AI687" s="9">
        <v>0.203653951</v>
      </c>
      <c r="AJ687" s="9">
        <v>6.0105899999999997E-3</v>
      </c>
      <c r="AK687" s="9">
        <v>6.9330357999999995E-2</v>
      </c>
      <c r="AL687" s="9">
        <v>2.3410999999999999E-4</v>
      </c>
      <c r="AM687" s="9">
        <v>3.6021035E-2</v>
      </c>
      <c r="AN687" s="9">
        <v>4.4680320000000003E-3</v>
      </c>
      <c r="AO687" s="9">
        <v>2.5086391999999999E-2</v>
      </c>
      <c r="AP687" s="9">
        <v>1.3459301E-2</v>
      </c>
      <c r="AQ687" s="9">
        <v>3.1200410000000001E-2</v>
      </c>
      <c r="AR687" s="10">
        <v>3.267425E-3</v>
      </c>
    </row>
    <row r="688" spans="1:44" hidden="1" outlineLevel="1" x14ac:dyDescent="0.25">
      <c r="A688" s="52" t="s">
        <v>841</v>
      </c>
      <c r="B688" s="20" t="str">
        <f>IFERROR(VLOOKUP(LEFT($A688,6),Data!$A:$F,2,FALSE),"")</f>
        <v>БЕ Ниж.Новгород</v>
      </c>
      <c r="C688" s="4" t="str">
        <f>IFERROR(VLOOKUP(LEFT($A688,6),Data!$A:$F,4,FALSE),"")</f>
        <v>Озерки</v>
      </c>
      <c r="D688" s="4" t="str">
        <f>IFERROR(VLOOKUP(LEFT($A688,6),Data!$A:$F,5,FALSE),"")</f>
        <v>Стрит</v>
      </c>
      <c r="E688" s="4" t="str">
        <f>IFERROR(VLOOKUP(LEFT($A688,6),Data!$A:$F,8,FALSE),"")</f>
        <v/>
      </c>
      <c r="F688" s="4" t="str">
        <f>IFERROR(VLOOKUP(LEFT($A688,6),Data!$A:$F,7,FALSE),"")</f>
        <v/>
      </c>
      <c r="G688" s="4" t="str">
        <f>IFERROR(VLOOKUP(LEFT($A688,6),Data!$A:$F,6,FALSE),"")</f>
        <v>ЗФТ</v>
      </c>
      <c r="H688" s="4" t="str">
        <f>IFERROR(VLOOKUP(LEFT($A688,6),Data!$A:$F,9,FALSE),"")</f>
        <v/>
      </c>
      <c r="I688" s="21" t="str">
        <f>IFERROR(VLOOKUP(LEFT($A688,6),Data!$A:$F,10,FALSE),"")</f>
        <v/>
      </c>
      <c r="J688" s="6" t="str">
        <f>IFERROR(VLOOKUP(LEFT($A688,6),Data!$A:$F,13,FALSE),"")</f>
        <v/>
      </c>
      <c r="K688" s="21" t="str">
        <f>IFERROR(VLOOKUP(LEFT($A688,6),Data!$A:$F,14,FALSE),"")</f>
        <v/>
      </c>
      <c r="L688" s="6">
        <v>1</v>
      </c>
      <c r="M688" s="4">
        <v>15356329.119999999</v>
      </c>
      <c r="N688" s="4">
        <v>49244</v>
      </c>
      <c r="O688" s="4">
        <f t="shared" si="10"/>
        <v>311.84162781252536</v>
      </c>
      <c r="P688" s="56">
        <v>26</v>
      </c>
      <c r="Q688" s="27">
        <v>0.44371652156652469</v>
      </c>
      <c r="R688" s="28">
        <v>0.36803518258476059</v>
      </c>
      <c r="S688" s="29">
        <v>0.1882482958487148</v>
      </c>
      <c r="T688" s="8">
        <v>0.12699339500000001</v>
      </c>
      <c r="U688" s="9">
        <v>1.2337547000000001E-2</v>
      </c>
      <c r="V688" s="9">
        <v>8.8002059999999997E-3</v>
      </c>
      <c r="W688" s="9">
        <v>9.8652770000000004E-3</v>
      </c>
      <c r="X688" s="9">
        <v>3.3648741000000003E-2</v>
      </c>
      <c r="Y688" s="9">
        <v>4.3252141000000001E-2</v>
      </c>
      <c r="Z688" s="9">
        <v>1.2887124999999999E-2</v>
      </c>
      <c r="AA688" s="9">
        <v>2.9732227E-2</v>
      </c>
      <c r="AB688" s="9">
        <v>3.1287301000000003E-2</v>
      </c>
      <c r="AC688" s="9">
        <v>5.0890382999999997E-2</v>
      </c>
      <c r="AD688" s="9">
        <v>0.125254061</v>
      </c>
      <c r="AE688" s="9">
        <v>4.6561974999999999E-2</v>
      </c>
      <c r="AF688" s="9">
        <v>4.8735991999999999E-2</v>
      </c>
      <c r="AG688" s="9">
        <v>3.0975662000000001E-2</v>
      </c>
      <c r="AH688" s="9">
        <v>1.6802724000000002E-2</v>
      </c>
      <c r="AI688" s="9">
        <v>0.216928653</v>
      </c>
      <c r="AJ688" s="9">
        <v>3.1406189999999999E-3</v>
      </c>
      <c r="AK688" s="9">
        <v>6.2571723999999995E-2</v>
      </c>
      <c r="AL688" s="9">
        <v>3.9888400000000001E-4</v>
      </c>
      <c r="AM688" s="9">
        <v>2.6045993E-2</v>
      </c>
      <c r="AN688" s="9">
        <v>2.8891680000000001E-3</v>
      </c>
      <c r="AO688" s="9">
        <v>1.4216704E-2</v>
      </c>
      <c r="AP688" s="9">
        <v>1.3692558000000001E-2</v>
      </c>
      <c r="AQ688" s="9">
        <v>2.9759358E-2</v>
      </c>
      <c r="AR688" s="10">
        <v>2.331582E-3</v>
      </c>
    </row>
    <row r="689" spans="1:44" hidden="1" outlineLevel="1" x14ac:dyDescent="0.25">
      <c r="A689" s="52" t="s">
        <v>843</v>
      </c>
      <c r="B689" s="20" t="str">
        <f>IFERROR(VLOOKUP(LEFT($A689,6),Data!$A:$F,2,FALSE),"")</f>
        <v>БЕ Ниж.Новгород</v>
      </c>
      <c r="C689" s="4" t="str">
        <f>IFERROR(VLOOKUP(LEFT($A689,6),Data!$A:$F,4,FALSE),"")</f>
        <v>Озерки у дома</v>
      </c>
      <c r="D689" s="4" t="str">
        <f>IFERROR(VLOOKUP(LEFT($A689,6),Data!$A:$F,5,FALSE),"")</f>
        <v>Стрит</v>
      </c>
      <c r="E689" s="4" t="str">
        <f>IFERROR(VLOOKUP(LEFT($A689,6),Data!$A:$F,8,FALSE),"")</f>
        <v/>
      </c>
      <c r="F689" s="4" t="str">
        <f>IFERROR(VLOOKUP(LEFT($A689,6),Data!$A:$F,7,FALSE),"")</f>
        <v/>
      </c>
      <c r="G689" s="4" t="str">
        <f>IFERROR(VLOOKUP(LEFT($A689,6),Data!$A:$F,6,FALSE),"")</f>
        <v>ЗФТ</v>
      </c>
      <c r="H689" s="4" t="str">
        <f>IFERROR(VLOOKUP(LEFT($A689,6),Data!$A:$F,9,FALSE),"")</f>
        <v/>
      </c>
      <c r="I689" s="21" t="str">
        <f>IFERROR(VLOOKUP(LEFT($A689,6),Data!$A:$F,10,FALSE),"")</f>
        <v/>
      </c>
      <c r="J689" s="6" t="str">
        <f>IFERROR(VLOOKUP(LEFT($A689,6),Data!$A:$F,13,FALSE),"")</f>
        <v/>
      </c>
      <c r="K689" s="21" t="str">
        <f>IFERROR(VLOOKUP(LEFT($A689,6),Data!$A:$F,14,FALSE),"")</f>
        <v/>
      </c>
      <c r="L689" s="6">
        <v>1</v>
      </c>
      <c r="M689" s="4">
        <v>8877190.8699999992</v>
      </c>
      <c r="N689" s="4">
        <v>32712</v>
      </c>
      <c r="O689" s="4">
        <f t="shared" si="10"/>
        <v>271.37414007092195</v>
      </c>
      <c r="P689" s="56">
        <v>63.2</v>
      </c>
      <c r="Q689" s="27">
        <v>0.42723029107376992</v>
      </c>
      <c r="R689" s="28">
        <v>0.37245358394001271</v>
      </c>
      <c r="S689" s="29">
        <v>0.20031612498621729</v>
      </c>
      <c r="T689" s="8">
        <v>8.3150976000000001E-2</v>
      </c>
      <c r="U689" s="9">
        <v>8.5220890000000001E-3</v>
      </c>
      <c r="V689" s="9">
        <v>9.9551369999999993E-3</v>
      </c>
      <c r="W689" s="9">
        <v>5.3018989999999997E-3</v>
      </c>
      <c r="X689" s="9">
        <v>2.8706008000000002E-2</v>
      </c>
      <c r="Y689" s="9">
        <v>3.5449149999999999E-2</v>
      </c>
      <c r="Z689" s="9">
        <v>1.5427197E-2</v>
      </c>
      <c r="AA689" s="9">
        <v>2.0800852000000002E-2</v>
      </c>
      <c r="AB689" s="9">
        <v>3.0472061000000002E-2</v>
      </c>
      <c r="AC689" s="9">
        <v>4.7470120999999997E-2</v>
      </c>
      <c r="AD689" s="9">
        <v>0.12907790999999999</v>
      </c>
      <c r="AE689" s="9">
        <v>5.5491117E-2</v>
      </c>
      <c r="AF689" s="9">
        <v>5.3074603999999997E-2</v>
      </c>
      <c r="AG689" s="9">
        <v>2.1257048000000001E-2</v>
      </c>
      <c r="AH689" s="9">
        <v>1.9868232E-2</v>
      </c>
      <c r="AI689" s="9">
        <v>0.271165779</v>
      </c>
      <c r="AJ689" s="9">
        <v>4.0898489999999996E-3</v>
      </c>
      <c r="AK689" s="9">
        <v>5.2506999999999998E-2</v>
      </c>
      <c r="AL689" s="9">
        <v>1.3888999999999999E-4</v>
      </c>
      <c r="AM689" s="9">
        <v>2.7155172000000002E-2</v>
      </c>
      <c r="AN689" s="9">
        <v>3.4448719999999999E-3</v>
      </c>
      <c r="AO689" s="9">
        <v>1.5304811E-2</v>
      </c>
      <c r="AP689" s="9">
        <v>1.3320231E-2</v>
      </c>
      <c r="AQ689" s="9">
        <v>3.9487060999999997E-2</v>
      </c>
      <c r="AR689" s="10">
        <v>9.3619340000000006E-3</v>
      </c>
    </row>
    <row r="690" spans="1:44" hidden="1" outlineLevel="1" x14ac:dyDescent="0.25">
      <c r="A690" s="52" t="s">
        <v>847</v>
      </c>
      <c r="B690" s="20" t="str">
        <f>IFERROR(VLOOKUP(LEFT($A690,6),Data!$A:$F,2,FALSE),"")</f>
        <v>БЕ Ниж.Новгород</v>
      </c>
      <c r="C690" s="4" t="str">
        <f>IFERROR(VLOOKUP(LEFT($A690,6),Data!$A:$F,4,FALSE),"")</f>
        <v>Аптека.ру</v>
      </c>
      <c r="D690" s="4" t="str">
        <f>IFERROR(VLOOKUP(LEFT($A690,6),Data!$A:$F,5,FALSE),"")</f>
        <v>Стрит</v>
      </c>
      <c r="E690" s="4" t="str">
        <f>IFERROR(VLOOKUP(LEFT($A690,6),Data!$A:$F,8,FALSE),"")</f>
        <v/>
      </c>
      <c r="F690" s="4" t="str">
        <f>IFERROR(VLOOKUP(LEFT($A690,6),Data!$A:$F,7,FALSE),"")</f>
        <v/>
      </c>
      <c r="G690" s="4" t="str">
        <f>IFERROR(VLOOKUP(LEFT($A690,6),Data!$A:$F,6,FALSE),"")</f>
        <v>ЗФТ</v>
      </c>
      <c r="H690" s="4" t="str">
        <f>IFERROR(VLOOKUP(LEFT($A690,6),Data!$A:$F,9,FALSE),"")</f>
        <v/>
      </c>
      <c r="I690" s="21" t="str">
        <f>IFERROR(VLOOKUP(LEFT($A690,6),Data!$A:$F,10,FALSE),"")</f>
        <v/>
      </c>
      <c r="J690" s="6" t="str">
        <f>IFERROR(VLOOKUP(LEFT($A690,6),Data!$A:$F,13,FALSE),"")</f>
        <v/>
      </c>
      <c r="K690" s="21" t="str">
        <f>IFERROR(VLOOKUP(LEFT($A690,6),Data!$A:$F,14,FALSE),"")</f>
        <v/>
      </c>
      <c r="L690" s="6">
        <v>1</v>
      </c>
      <c r="M690" s="4">
        <v>12504521.800000001</v>
      </c>
      <c r="N690" s="4">
        <v>39284</v>
      </c>
      <c r="O690" s="4">
        <f t="shared" si="10"/>
        <v>318.31080847164242</v>
      </c>
      <c r="P690" s="56">
        <v>18</v>
      </c>
      <c r="Q690" s="27">
        <v>0.49512831756094999</v>
      </c>
      <c r="R690" s="28">
        <v>0.31827312862411949</v>
      </c>
      <c r="S690" s="29">
        <v>0.18659855381493051</v>
      </c>
      <c r="T690" s="8">
        <v>0.108830843</v>
      </c>
      <c r="U690" s="9">
        <v>1.4021148000000001E-2</v>
      </c>
      <c r="V690" s="9">
        <v>7.8833819999999995E-3</v>
      </c>
      <c r="W690" s="9">
        <v>6.2192619999999997E-3</v>
      </c>
      <c r="X690" s="9">
        <v>2.6473916E-2</v>
      </c>
      <c r="Y690" s="9">
        <v>3.9026885999999997E-2</v>
      </c>
      <c r="Z690" s="9">
        <v>1.2705615999999999E-2</v>
      </c>
      <c r="AA690" s="9">
        <v>3.1457700999999998E-2</v>
      </c>
      <c r="AB690" s="9">
        <v>4.3294894E-2</v>
      </c>
      <c r="AC690" s="9">
        <v>5.4539684999999997E-2</v>
      </c>
      <c r="AD690" s="9">
        <v>0.120422582</v>
      </c>
      <c r="AE690" s="9">
        <v>5.7117989000000001E-2</v>
      </c>
      <c r="AF690" s="9">
        <v>4.9208865999999997E-2</v>
      </c>
      <c r="AG690" s="9">
        <v>2.432196E-2</v>
      </c>
      <c r="AH690" s="9">
        <v>2.2413248E-2</v>
      </c>
      <c r="AI690" s="9">
        <v>0.192777227</v>
      </c>
      <c r="AJ690" s="9">
        <v>5.5190539999999998E-3</v>
      </c>
      <c r="AK690" s="9">
        <v>6.0659958999999999E-2</v>
      </c>
      <c r="AL690" s="9">
        <v>1.1335955E-2</v>
      </c>
      <c r="AM690" s="9">
        <v>4.0153000000000001E-2</v>
      </c>
      <c r="AN690" s="9">
        <v>2.4748679999999999E-3</v>
      </c>
      <c r="AO690" s="9">
        <v>5.9504709999999997E-3</v>
      </c>
      <c r="AP690" s="9">
        <v>1.2834470000000001E-2</v>
      </c>
      <c r="AQ690" s="9">
        <v>4.1315857999999997E-2</v>
      </c>
      <c r="AR690" s="10">
        <v>9.0411599999999995E-3</v>
      </c>
    </row>
    <row r="691" spans="1:44" hidden="1" outlineLevel="1" x14ac:dyDescent="0.25">
      <c r="A691" s="52" t="s">
        <v>851</v>
      </c>
      <c r="B691" s="20" t="str">
        <f>IFERROR(VLOOKUP(LEFT($A691,6),Data!$A:$F,2,FALSE),"")</f>
        <v>БЕ Ниж.Новгород</v>
      </c>
      <c r="C691" s="4" t="str">
        <f>IFERROR(VLOOKUP(LEFT($A691,6),Data!$A:$F,4,FALSE),"")</f>
        <v>Озерки</v>
      </c>
      <c r="D691" s="4" t="str">
        <f>IFERROR(VLOOKUP(LEFT($A691,6),Data!$A:$F,5,FALSE),"")</f>
        <v>Стрит</v>
      </c>
      <c r="E691" s="4" t="str">
        <f>IFERROR(VLOOKUP(LEFT($A691,6),Data!$A:$F,8,FALSE),"")</f>
        <v/>
      </c>
      <c r="F691" s="4" t="str">
        <f>IFERROR(VLOOKUP(LEFT($A691,6),Data!$A:$F,7,FALSE),"")</f>
        <v/>
      </c>
      <c r="G691" s="4" t="str">
        <f>IFERROR(VLOOKUP(LEFT($A691,6),Data!$A:$F,6,FALSE),"")</f>
        <v>ЗФТ</v>
      </c>
      <c r="H691" s="4" t="str">
        <f>IFERROR(VLOOKUP(LEFT($A691,6),Data!$A:$F,9,FALSE),"")</f>
        <v/>
      </c>
      <c r="I691" s="21" t="str">
        <f>IFERROR(VLOOKUP(LEFT($A691,6),Data!$A:$F,10,FALSE),"")</f>
        <v/>
      </c>
      <c r="J691" s="6" t="str">
        <f>IFERROR(VLOOKUP(LEFT($A691,6),Data!$A:$F,13,FALSE),"")</f>
        <v/>
      </c>
      <c r="K691" s="21" t="str">
        <f>IFERROR(VLOOKUP(LEFT($A691,6),Data!$A:$F,14,FALSE),"")</f>
        <v/>
      </c>
      <c r="L691" s="6">
        <v>1</v>
      </c>
      <c r="M691" s="4">
        <v>14162215.789999999</v>
      </c>
      <c r="N691" s="4">
        <v>41825</v>
      </c>
      <c r="O691" s="4">
        <f t="shared" si="10"/>
        <v>338.6064743574417</v>
      </c>
      <c r="P691" s="56">
        <v>33</v>
      </c>
      <c r="Q691" s="27">
        <v>0.45969501956714148</v>
      </c>
      <c r="R691" s="28">
        <v>0.35407895336028478</v>
      </c>
      <c r="S691" s="29">
        <v>0.18622602707257371</v>
      </c>
      <c r="T691" s="8">
        <v>0.11969123600000001</v>
      </c>
      <c r="U691" s="9">
        <v>1.5518904E-2</v>
      </c>
      <c r="V691" s="9">
        <v>1.0126533E-2</v>
      </c>
      <c r="W691" s="9">
        <v>6.032651E-3</v>
      </c>
      <c r="X691" s="9">
        <v>2.8933884999999999E-2</v>
      </c>
      <c r="Y691" s="9">
        <v>4.4268881000000003E-2</v>
      </c>
      <c r="Z691" s="9">
        <v>1.7131745E-2</v>
      </c>
      <c r="AA691" s="9">
        <v>3.9540677000000003E-2</v>
      </c>
      <c r="AB691" s="9">
        <v>3.8851767000000002E-2</v>
      </c>
      <c r="AC691" s="9">
        <v>6.600702E-2</v>
      </c>
      <c r="AD691" s="9">
        <v>0.133194167</v>
      </c>
      <c r="AE691" s="9">
        <v>4.2062090000000003E-2</v>
      </c>
      <c r="AF691" s="9">
        <v>4.6536644000000002E-2</v>
      </c>
      <c r="AG691" s="9">
        <v>2.1902204000000002E-2</v>
      </c>
      <c r="AH691" s="9">
        <v>1.5462414000000001E-2</v>
      </c>
      <c r="AI691" s="9">
        <v>0.199141546</v>
      </c>
      <c r="AJ691" s="9">
        <v>3.0400959999999999E-3</v>
      </c>
      <c r="AK691" s="9">
        <v>5.7185461E-2</v>
      </c>
      <c r="AL691" s="9">
        <v>4.00994E-4</v>
      </c>
      <c r="AM691" s="9">
        <v>3.7698906999999997E-2</v>
      </c>
      <c r="AN691" s="9">
        <v>3.6306229999999999E-3</v>
      </c>
      <c r="AO691" s="9">
        <v>1.0072476E-2</v>
      </c>
      <c r="AP691" s="9">
        <v>1.3645928999999999E-2</v>
      </c>
      <c r="AQ691" s="9">
        <v>2.5494341E-2</v>
      </c>
      <c r="AR691" s="10">
        <v>4.42881E-3</v>
      </c>
    </row>
    <row r="692" spans="1:44" hidden="1" outlineLevel="1" x14ac:dyDescent="0.25">
      <c r="A692" s="52" t="s">
        <v>861</v>
      </c>
      <c r="B692" s="20" t="str">
        <f>IFERROR(VLOOKUP(LEFT($A692,6),Data!$A:$F,2,FALSE),"")</f>
        <v>БЕ Ниж.Новгород</v>
      </c>
      <c r="C692" s="4" t="str">
        <f>IFERROR(VLOOKUP(LEFT($A692,6),Data!$A:$F,4,FALSE),"")</f>
        <v>Озерки</v>
      </c>
      <c r="D692" s="4" t="str">
        <f>IFERROR(VLOOKUP(LEFT($A692,6),Data!$A:$F,5,FALSE),"")</f>
        <v>Стрит</v>
      </c>
      <c r="E692" s="4" t="str">
        <f>IFERROR(VLOOKUP(LEFT($A692,6),Data!$A:$F,8,FALSE),"")</f>
        <v/>
      </c>
      <c r="F692" s="4" t="str">
        <f>IFERROR(VLOOKUP(LEFT($A692,6),Data!$A:$F,7,FALSE),"")</f>
        <v/>
      </c>
      <c r="G692" s="4" t="str">
        <f>IFERROR(VLOOKUP(LEFT($A692,6),Data!$A:$F,6,FALSE),"")</f>
        <v>ЗФТ</v>
      </c>
      <c r="H692" s="4" t="str">
        <f>IFERROR(VLOOKUP(LEFT($A692,6),Data!$A:$F,9,FALSE),"")</f>
        <v/>
      </c>
      <c r="I692" s="21" t="str">
        <f>IFERROR(VLOOKUP(LEFT($A692,6),Data!$A:$F,10,FALSE),"")</f>
        <v/>
      </c>
      <c r="J692" s="6" t="str">
        <f>IFERROR(VLOOKUP(LEFT($A692,6),Data!$A:$F,13,FALSE),"")</f>
        <v/>
      </c>
      <c r="K692" s="21" t="str">
        <f>IFERROR(VLOOKUP(LEFT($A692,6),Data!$A:$F,14,FALSE),"")</f>
        <v/>
      </c>
      <c r="L692" s="6">
        <v>1</v>
      </c>
      <c r="M692" s="4">
        <v>25587154.260000002</v>
      </c>
      <c r="N692" s="4">
        <v>73799</v>
      </c>
      <c r="O692" s="4">
        <f t="shared" si="10"/>
        <v>346.71410534018077</v>
      </c>
      <c r="P692" s="56">
        <v>31</v>
      </c>
      <c r="Q692" s="27">
        <v>0.41402388557630121</v>
      </c>
      <c r="R692" s="28">
        <v>0.36138148954785082</v>
      </c>
      <c r="S692" s="29">
        <v>0.224594624875848</v>
      </c>
      <c r="T692" s="8">
        <v>0.16867653399999999</v>
      </c>
      <c r="U692" s="9">
        <v>1.5020520000000001E-2</v>
      </c>
      <c r="V692" s="9">
        <v>7.9939780000000005E-3</v>
      </c>
      <c r="W692" s="9">
        <v>7.4695480000000003E-3</v>
      </c>
      <c r="X692" s="9">
        <v>2.1740473E-2</v>
      </c>
      <c r="Y692" s="9">
        <v>5.5563850999999997E-2</v>
      </c>
      <c r="Z692" s="9">
        <v>1.5463477999999999E-2</v>
      </c>
      <c r="AA692" s="9">
        <v>3.2449459E-2</v>
      </c>
      <c r="AB692" s="9">
        <v>4.0680411999999999E-2</v>
      </c>
      <c r="AC692" s="9">
        <v>7.5608868999999995E-2</v>
      </c>
      <c r="AD692" s="9">
        <v>0.11124587499999999</v>
      </c>
      <c r="AE692" s="9">
        <v>4.8419877E-2</v>
      </c>
      <c r="AF692" s="9">
        <v>3.8533080999999997E-2</v>
      </c>
      <c r="AG692" s="9">
        <v>2.8400624999999999E-2</v>
      </c>
      <c r="AH692" s="9">
        <v>1.2841435E-2</v>
      </c>
      <c r="AI692" s="9">
        <v>0.14791779799999999</v>
      </c>
      <c r="AJ692" s="9">
        <v>1.8427649999999999E-3</v>
      </c>
      <c r="AK692" s="9">
        <v>7.1060791999999998E-2</v>
      </c>
      <c r="AL692" s="9">
        <v>1.2450621E-2</v>
      </c>
      <c r="AM692" s="9">
        <v>2.8529242999999999E-2</v>
      </c>
      <c r="AN692" s="9">
        <v>4.0802340000000003E-3</v>
      </c>
      <c r="AO692" s="9">
        <v>8.3116830000000003E-3</v>
      </c>
      <c r="AP692" s="9">
        <v>1.6719564999999999E-2</v>
      </c>
      <c r="AQ692" s="9">
        <v>2.5926609E-2</v>
      </c>
      <c r="AR692" s="10">
        <v>3.0526749999999999E-3</v>
      </c>
    </row>
    <row r="693" spans="1:44" hidden="1" outlineLevel="1" x14ac:dyDescent="0.25">
      <c r="A693" s="52" t="s">
        <v>865</v>
      </c>
      <c r="B693" s="20" t="str">
        <f>IFERROR(VLOOKUP(LEFT($A693,6),Data!$A:$F,2,FALSE),"")</f>
        <v>БЕ Ниж.Новгород</v>
      </c>
      <c r="C693" s="4" t="str">
        <f>IFERROR(VLOOKUP(LEFT($A693,6),Data!$A:$F,4,FALSE),"")</f>
        <v>Аптека.ру</v>
      </c>
      <c r="D693" s="4" t="str">
        <f>IFERROR(VLOOKUP(LEFT($A693,6),Data!$A:$F,5,FALSE),"")</f>
        <v>Стрит</v>
      </c>
      <c r="E693" s="4" t="str">
        <f>IFERROR(VLOOKUP(LEFT($A693,6),Data!$A:$F,8,FALSE),"")</f>
        <v/>
      </c>
      <c r="F693" s="4" t="str">
        <f>IFERROR(VLOOKUP(LEFT($A693,6),Data!$A:$F,7,FALSE),"")</f>
        <v/>
      </c>
      <c r="G693" s="4" t="str">
        <f>IFERROR(VLOOKUP(LEFT($A693,6),Data!$A:$F,6,FALSE),"")</f>
        <v>ЗФТ</v>
      </c>
      <c r="H693" s="4" t="str">
        <f>IFERROR(VLOOKUP(LEFT($A693,6),Data!$A:$F,9,FALSE),"")</f>
        <v/>
      </c>
      <c r="I693" s="21" t="str">
        <f>IFERROR(VLOOKUP(LEFT($A693,6),Data!$A:$F,10,FALSE),"")</f>
        <v/>
      </c>
      <c r="J693" s="6" t="str">
        <f>IFERROR(VLOOKUP(LEFT($A693,6),Data!$A:$F,13,FALSE),"")</f>
        <v/>
      </c>
      <c r="K693" s="21" t="str">
        <f>IFERROR(VLOOKUP(LEFT($A693,6),Data!$A:$F,14,FALSE),"")</f>
        <v/>
      </c>
      <c r="L693" s="6">
        <v>1</v>
      </c>
      <c r="M693" s="4">
        <v>13439847.220000001</v>
      </c>
      <c r="N693" s="4">
        <v>46002</v>
      </c>
      <c r="O693" s="4">
        <f t="shared" si="10"/>
        <v>292.15788922220776</v>
      </c>
      <c r="P693" s="56">
        <v>16.100000000000001</v>
      </c>
      <c r="Q693" s="27">
        <v>0.42492213229188031</v>
      </c>
      <c r="R693" s="28">
        <v>0.36290631405805363</v>
      </c>
      <c r="S693" s="29">
        <v>0.21217155365006629</v>
      </c>
      <c r="T693" s="8">
        <v>0.11585160999999999</v>
      </c>
      <c r="U693" s="9">
        <v>1.7632941999999999E-2</v>
      </c>
      <c r="V693" s="9">
        <v>1.1836105E-2</v>
      </c>
      <c r="W693" s="9">
        <v>6.9663709999999998E-3</v>
      </c>
      <c r="X693" s="9">
        <v>3.5593818999999999E-2</v>
      </c>
      <c r="Y693" s="9">
        <v>5.6295607999999997E-2</v>
      </c>
      <c r="Z693" s="9">
        <v>1.5423001E-2</v>
      </c>
      <c r="AA693" s="9">
        <v>2.7731531E-2</v>
      </c>
      <c r="AB693" s="9">
        <v>2.8595625999999999E-2</v>
      </c>
      <c r="AC693" s="9">
        <v>7.3986838999999999E-2</v>
      </c>
      <c r="AD693" s="9">
        <v>0.117958486</v>
      </c>
      <c r="AE693" s="9">
        <v>4.9471067000000001E-2</v>
      </c>
      <c r="AF693" s="9">
        <v>4.6433489000000001E-2</v>
      </c>
      <c r="AG693" s="9">
        <v>2.2442266999999998E-2</v>
      </c>
      <c r="AH693" s="9">
        <v>2.0075692999999999E-2</v>
      </c>
      <c r="AI693" s="9">
        <v>0.19836087999999999</v>
      </c>
      <c r="AJ693" s="9">
        <v>3.5511129999999998E-3</v>
      </c>
      <c r="AK693" s="9">
        <v>6.5435241000000005E-2</v>
      </c>
      <c r="AL693" s="9">
        <v>3.2556300000000001E-4</v>
      </c>
      <c r="AM693" s="9">
        <v>2.3844404999999999E-2</v>
      </c>
      <c r="AN693" s="9">
        <v>4.2165960000000004E-3</v>
      </c>
      <c r="AO693" s="9">
        <v>1.0124309E-2</v>
      </c>
      <c r="AP693" s="9">
        <v>1.1323033999999999E-2</v>
      </c>
      <c r="AQ693" s="9">
        <v>3.2325931000000002E-2</v>
      </c>
      <c r="AR693" s="10">
        <v>4.1984730000000003E-3</v>
      </c>
    </row>
    <row r="694" spans="1:44" hidden="1" outlineLevel="1" x14ac:dyDescent="0.25">
      <c r="A694" s="52" t="s">
        <v>867</v>
      </c>
      <c r="B694" s="20" t="str">
        <f>IFERROR(VLOOKUP(LEFT($A694,6),Data!$A:$F,2,FALSE),"")</f>
        <v>БЕ Ниж.Новгород</v>
      </c>
      <c r="C694" s="4" t="str">
        <f>IFERROR(VLOOKUP(LEFT($A694,6),Data!$A:$F,4,FALSE),"")</f>
        <v>Озерки у дома</v>
      </c>
      <c r="D694" s="4" t="str">
        <f>IFERROR(VLOOKUP(LEFT($A694,6),Data!$A:$F,5,FALSE),"")</f>
        <v>ТЦ</v>
      </c>
      <c r="E694" s="4" t="str">
        <f>IFERROR(VLOOKUP(LEFT($A694,6),Data!$A:$F,8,FALSE),"")</f>
        <v/>
      </c>
      <c r="F694" s="4" t="str">
        <f>IFERROR(VLOOKUP(LEFT($A694,6),Data!$A:$F,7,FALSE),"")</f>
        <v/>
      </c>
      <c r="G694" s="4" t="str">
        <f>IFERROR(VLOOKUP(LEFT($A694,6),Data!$A:$F,6,FALSE),"")</f>
        <v>ЗФТ</v>
      </c>
      <c r="H694" s="4" t="str">
        <f>IFERROR(VLOOKUP(LEFT($A694,6),Data!$A:$F,9,FALSE),"")</f>
        <v/>
      </c>
      <c r="I694" s="21" t="str">
        <f>IFERROR(VLOOKUP(LEFT($A694,6),Data!$A:$F,10,FALSE),"")</f>
        <v/>
      </c>
      <c r="J694" s="6" t="str">
        <f>IFERROR(VLOOKUP(LEFT($A694,6),Data!$A:$F,13,FALSE),"")</f>
        <v/>
      </c>
      <c r="K694" s="21" t="str">
        <f>IFERROR(VLOOKUP(LEFT($A694,6),Data!$A:$F,14,FALSE),"")</f>
        <v/>
      </c>
      <c r="L694" s="6">
        <v>1</v>
      </c>
      <c r="M694" s="4">
        <v>27023172.379999999</v>
      </c>
      <c r="N694" s="4">
        <v>70880</v>
      </c>
      <c r="O694" s="4">
        <f t="shared" si="10"/>
        <v>381.25243199774263</v>
      </c>
      <c r="P694" s="56">
        <v>25</v>
      </c>
      <c r="Q694" s="27">
        <v>0.48004897540510427</v>
      </c>
      <c r="R694" s="28">
        <v>0.35410430281222288</v>
      </c>
      <c r="S694" s="29">
        <v>0.1658467217826729</v>
      </c>
      <c r="T694" s="8">
        <v>7.8808303999999996E-2</v>
      </c>
      <c r="U694" s="9">
        <v>1.4511141999999999E-2</v>
      </c>
      <c r="V694" s="9">
        <v>8.4206579999999993E-3</v>
      </c>
      <c r="W694" s="9">
        <v>7.9244190000000003E-3</v>
      </c>
      <c r="X694" s="9">
        <v>2.4175579999999999E-2</v>
      </c>
      <c r="Y694" s="9">
        <v>3.7900585000000001E-2</v>
      </c>
      <c r="Z694" s="9">
        <v>1.2647538999999999E-2</v>
      </c>
      <c r="AA694" s="9">
        <v>3.1986806E-2</v>
      </c>
      <c r="AB694" s="9">
        <v>4.8879394E-2</v>
      </c>
      <c r="AC694" s="9">
        <v>5.8581882000000002E-2</v>
      </c>
      <c r="AD694" s="9">
        <v>0.11763944899999999</v>
      </c>
      <c r="AE694" s="9">
        <v>4.6779132000000001E-2</v>
      </c>
      <c r="AF694" s="9">
        <v>4.8366543999999997E-2</v>
      </c>
      <c r="AG694" s="9">
        <v>2.1118504999999999E-2</v>
      </c>
      <c r="AH694" s="9">
        <v>1.7217343E-2</v>
      </c>
      <c r="AI694" s="9">
        <v>0.18690899999999999</v>
      </c>
      <c r="AJ694" s="9">
        <v>3.7131659999999999E-3</v>
      </c>
      <c r="AK694" s="9">
        <v>9.1948532999999999E-2</v>
      </c>
      <c r="AL694" s="9">
        <v>4.0787967000000001E-2</v>
      </c>
      <c r="AM694" s="9">
        <v>4.1219512E-2</v>
      </c>
      <c r="AN694" s="9">
        <v>6.3523859999999998E-3</v>
      </c>
      <c r="AO694" s="9">
        <v>1.0326205E-2</v>
      </c>
      <c r="AP694" s="9">
        <v>1.1902424E-2</v>
      </c>
      <c r="AQ694" s="9">
        <v>2.9356645000000001E-2</v>
      </c>
      <c r="AR694" s="10">
        <v>2.5268769999999999E-3</v>
      </c>
    </row>
    <row r="695" spans="1:44" hidden="1" outlineLevel="1" x14ac:dyDescent="0.25">
      <c r="A695" s="52" t="s">
        <v>875</v>
      </c>
      <c r="B695" s="20" t="str">
        <f>IFERROR(VLOOKUP(LEFT($A695,6),Data!$A:$F,2,FALSE),"")</f>
        <v>БЕ Ниж.Новгород</v>
      </c>
      <c r="C695" s="4" t="str">
        <f>IFERROR(VLOOKUP(LEFT($A695,6),Data!$A:$F,4,FALSE),"")</f>
        <v>Озерки у дома</v>
      </c>
      <c r="D695" s="4" t="str">
        <f>IFERROR(VLOOKUP(LEFT($A695,6),Data!$A:$F,5,FALSE),"")</f>
        <v>Стрит</v>
      </c>
      <c r="E695" s="4" t="str">
        <f>IFERROR(VLOOKUP(LEFT($A695,6),Data!$A:$F,8,FALSE),"")</f>
        <v/>
      </c>
      <c r="F695" s="4" t="str">
        <f>IFERROR(VLOOKUP(LEFT($A695,6),Data!$A:$F,7,FALSE),"")</f>
        <v/>
      </c>
      <c r="G695" s="4" t="str">
        <f>IFERROR(VLOOKUP(LEFT($A695,6),Data!$A:$F,6,FALSE),"")</f>
        <v>ЗФТ</v>
      </c>
      <c r="H695" s="4" t="str">
        <f>IFERROR(VLOOKUP(LEFT($A695,6),Data!$A:$F,9,FALSE),"")</f>
        <v/>
      </c>
      <c r="I695" s="21" t="str">
        <f>IFERROR(VLOOKUP(LEFT($A695,6),Data!$A:$F,10,FALSE),"")</f>
        <v/>
      </c>
      <c r="J695" s="6" t="str">
        <f>IFERROR(VLOOKUP(LEFT($A695,6),Data!$A:$F,13,FALSE),"")</f>
        <v/>
      </c>
      <c r="K695" s="21" t="str">
        <f>IFERROR(VLOOKUP(LEFT($A695,6),Data!$A:$F,14,FALSE),"")</f>
        <v/>
      </c>
      <c r="L695" s="6">
        <v>1</v>
      </c>
      <c r="M695" s="4">
        <v>15449787.939999999</v>
      </c>
      <c r="N695" s="4">
        <v>48477</v>
      </c>
      <c r="O695" s="4">
        <f t="shared" si="10"/>
        <v>318.70346638612125</v>
      </c>
      <c r="P695" s="56">
        <v>16.3</v>
      </c>
      <c r="Q695" s="27">
        <v>0.45752947613361489</v>
      </c>
      <c r="R695" s="28">
        <v>0.35678831302055408</v>
      </c>
      <c r="S695" s="29">
        <v>0.18568221084583111</v>
      </c>
      <c r="T695" s="8">
        <v>9.0208747000000006E-2</v>
      </c>
      <c r="U695" s="9">
        <v>1.3975257E-2</v>
      </c>
      <c r="V695" s="9">
        <v>7.8723449999999993E-3</v>
      </c>
      <c r="W695" s="9">
        <v>7.2252410000000003E-3</v>
      </c>
      <c r="X695" s="9">
        <v>2.8227532E-2</v>
      </c>
      <c r="Y695" s="9">
        <v>3.9289804999999997E-2</v>
      </c>
      <c r="Z695" s="9">
        <v>1.3532752E-2</v>
      </c>
      <c r="AA695" s="9">
        <v>3.0733281000000001E-2</v>
      </c>
      <c r="AB695" s="9">
        <v>4.6377017999999999E-2</v>
      </c>
      <c r="AC695" s="9">
        <v>6.5981171000000005E-2</v>
      </c>
      <c r="AD695" s="9">
        <v>0.12452640099999999</v>
      </c>
      <c r="AE695" s="9">
        <v>4.5667047000000002E-2</v>
      </c>
      <c r="AF695" s="9">
        <v>5.6758980000000001E-2</v>
      </c>
      <c r="AG695" s="9">
        <v>2.1992395000000001E-2</v>
      </c>
      <c r="AH695" s="9">
        <v>2.0992604000000002E-2</v>
      </c>
      <c r="AI695" s="9">
        <v>0.19685756400000001</v>
      </c>
      <c r="AJ695" s="9">
        <v>5.3164390000000001E-3</v>
      </c>
      <c r="AK695" s="9">
        <v>7.2339883999999993E-2</v>
      </c>
      <c r="AL695" s="9">
        <v>1.4801051000000001E-2</v>
      </c>
      <c r="AM695" s="9">
        <v>3.6019434000000003E-2</v>
      </c>
      <c r="AN695" s="9">
        <v>3.2778289999999999E-3</v>
      </c>
      <c r="AO695" s="9">
        <v>7.434876E-3</v>
      </c>
      <c r="AP695" s="9">
        <v>1.2639852E-2</v>
      </c>
      <c r="AQ695" s="9">
        <v>3.1987159000000001E-2</v>
      </c>
      <c r="AR695" s="10">
        <v>5.9653370000000002E-3</v>
      </c>
    </row>
    <row r="696" spans="1:44" hidden="1" outlineLevel="1" x14ac:dyDescent="0.25">
      <c r="A696" s="52" t="s">
        <v>883</v>
      </c>
      <c r="B696" s="20" t="str">
        <f>IFERROR(VLOOKUP(LEFT($A696,6),Data!$A:$F,2,FALSE),"")</f>
        <v>БЕ Ниж.Новгород</v>
      </c>
      <c r="C696" s="4" t="str">
        <f>IFERROR(VLOOKUP(LEFT($A696,6),Data!$A:$F,4,FALSE),"")</f>
        <v>Озерки</v>
      </c>
      <c r="D696" s="4" t="str">
        <f>IFERROR(VLOOKUP(LEFT($A696,6),Data!$A:$F,5,FALSE),"")</f>
        <v>Стрит</v>
      </c>
      <c r="E696" s="4" t="str">
        <f>IFERROR(VLOOKUP(LEFT($A696,6),Data!$A:$F,8,FALSE),"")</f>
        <v/>
      </c>
      <c r="F696" s="4" t="str">
        <f>IFERROR(VLOOKUP(LEFT($A696,6),Data!$A:$F,7,FALSE),"")</f>
        <v/>
      </c>
      <c r="G696" s="4" t="str">
        <f>IFERROR(VLOOKUP(LEFT($A696,6),Data!$A:$F,6,FALSE),"")</f>
        <v>ЗФТ</v>
      </c>
      <c r="H696" s="4" t="str">
        <f>IFERROR(VLOOKUP(LEFT($A696,6),Data!$A:$F,9,FALSE),"")</f>
        <v/>
      </c>
      <c r="I696" s="21" t="str">
        <f>IFERROR(VLOOKUP(LEFT($A696,6),Data!$A:$F,10,FALSE),"")</f>
        <v/>
      </c>
      <c r="J696" s="6" t="str">
        <f>IFERROR(VLOOKUP(LEFT($A696,6),Data!$A:$F,13,FALSE),"")</f>
        <v/>
      </c>
      <c r="K696" s="21" t="str">
        <f>IFERROR(VLOOKUP(LEFT($A696,6),Data!$A:$F,14,FALSE),"")</f>
        <v/>
      </c>
      <c r="L696" s="6">
        <v>1</v>
      </c>
      <c r="M696" s="4">
        <v>25573062.989999998</v>
      </c>
      <c r="N696" s="4">
        <v>78241</v>
      </c>
      <c r="O696" s="4">
        <f t="shared" si="10"/>
        <v>326.84989954116128</v>
      </c>
      <c r="P696" s="56">
        <v>50.2</v>
      </c>
      <c r="Q696" s="27">
        <v>0.42482167055471109</v>
      </c>
      <c r="R696" s="28">
        <v>0.37372477729020498</v>
      </c>
      <c r="S696" s="29">
        <v>0.2014535521550839</v>
      </c>
      <c r="T696" s="8">
        <v>0.122514417</v>
      </c>
      <c r="U696" s="9">
        <v>1.5334852E-2</v>
      </c>
      <c r="V696" s="9">
        <v>7.445007E-3</v>
      </c>
      <c r="W696" s="9">
        <v>8.8420640000000002E-3</v>
      </c>
      <c r="X696" s="9">
        <v>3.1549373999999998E-2</v>
      </c>
      <c r="Y696" s="9">
        <v>6.3984864000000002E-2</v>
      </c>
      <c r="Z696" s="9">
        <v>1.9525979999999998E-2</v>
      </c>
      <c r="AA696" s="9">
        <v>3.2279934000000003E-2</v>
      </c>
      <c r="AB696" s="9">
        <v>3.2909283999999997E-2</v>
      </c>
      <c r="AC696" s="9">
        <v>7.2718563E-2</v>
      </c>
      <c r="AD696" s="9">
        <v>0.116207036</v>
      </c>
      <c r="AE696" s="9">
        <v>5.5578516000000001E-2</v>
      </c>
      <c r="AF696" s="9">
        <v>4.9979589999999997E-2</v>
      </c>
      <c r="AG696" s="9">
        <v>2.9292169999999999E-2</v>
      </c>
      <c r="AH696" s="9">
        <v>1.5125338E-2</v>
      </c>
      <c r="AI696" s="9">
        <v>0.16415027099999999</v>
      </c>
      <c r="AJ696" s="9">
        <v>3.1410230000000002E-3</v>
      </c>
      <c r="AK696" s="9">
        <v>6.0739412E-2</v>
      </c>
      <c r="AL696" s="9">
        <v>3.050933E-3</v>
      </c>
      <c r="AM696" s="9">
        <v>2.8730313E-2</v>
      </c>
      <c r="AN696" s="9">
        <v>4.2064390000000002E-3</v>
      </c>
      <c r="AO696" s="9">
        <v>1.2390396E-2</v>
      </c>
      <c r="AP696" s="9">
        <v>1.5275662000000001E-2</v>
      </c>
      <c r="AQ696" s="9">
        <v>3.1736491999999998E-2</v>
      </c>
      <c r="AR696" s="10">
        <v>3.2920720000000001E-3</v>
      </c>
    </row>
    <row r="697" spans="1:44" hidden="1" outlineLevel="1" x14ac:dyDescent="0.25">
      <c r="A697" s="52" t="s">
        <v>893</v>
      </c>
      <c r="B697" s="20" t="str">
        <f>IFERROR(VLOOKUP(LEFT($A697,6),Data!$A:$F,2,FALSE),"")</f>
        <v>БЕ Ниж.Новгород</v>
      </c>
      <c r="C697" s="4" t="str">
        <f>IFERROR(VLOOKUP(LEFT($A697,6),Data!$A:$F,4,FALSE),"")</f>
        <v>Озерки</v>
      </c>
      <c r="D697" s="4" t="str">
        <f>IFERROR(VLOOKUP(LEFT($A697,6),Data!$A:$F,5,FALSE),"")</f>
        <v>Стрит</v>
      </c>
      <c r="E697" s="4" t="str">
        <f>IFERROR(VLOOKUP(LEFT($A697,6),Data!$A:$F,8,FALSE),"")</f>
        <v/>
      </c>
      <c r="F697" s="4" t="str">
        <f>IFERROR(VLOOKUP(LEFT($A697,6),Data!$A:$F,7,FALSE),"")</f>
        <v/>
      </c>
      <c r="G697" s="4" t="str">
        <f>IFERROR(VLOOKUP(LEFT($A697,6),Data!$A:$F,6,FALSE),"")</f>
        <v>ЗФТ</v>
      </c>
      <c r="H697" s="4" t="str">
        <f>IFERROR(VLOOKUP(LEFT($A697,6),Data!$A:$F,9,FALSE),"")</f>
        <v/>
      </c>
      <c r="I697" s="21" t="str">
        <f>IFERROR(VLOOKUP(LEFT($A697,6),Data!$A:$F,10,FALSE),"")</f>
        <v/>
      </c>
      <c r="J697" s="6" t="str">
        <f>IFERROR(VLOOKUP(LEFT($A697,6),Data!$A:$F,13,FALSE),"")</f>
        <v/>
      </c>
      <c r="K697" s="21" t="str">
        <f>IFERROR(VLOOKUP(LEFT($A697,6),Data!$A:$F,14,FALSE),"")</f>
        <v/>
      </c>
      <c r="L697" s="6">
        <v>1</v>
      </c>
      <c r="M697" s="4">
        <v>18625031.02</v>
      </c>
      <c r="N697" s="4">
        <v>60512</v>
      </c>
      <c r="O697" s="4">
        <f t="shared" si="10"/>
        <v>307.79070300105764</v>
      </c>
      <c r="P697" s="56">
        <v>30.21</v>
      </c>
      <c r="Q697" s="27">
        <v>0.41928829240086279</v>
      </c>
      <c r="R697" s="28">
        <v>0.36832903221541979</v>
      </c>
      <c r="S697" s="29">
        <v>0.21238267538371741</v>
      </c>
      <c r="T697" s="8">
        <v>0.137251388</v>
      </c>
      <c r="U697" s="9">
        <v>1.6300472E-2</v>
      </c>
      <c r="V697" s="9">
        <v>1.0180761999999999E-2</v>
      </c>
      <c r="W697" s="9">
        <v>6.9535930000000001E-3</v>
      </c>
      <c r="X697" s="9">
        <v>3.2552109000000003E-2</v>
      </c>
      <c r="Y697" s="9">
        <v>4.5807010000000002E-2</v>
      </c>
      <c r="Z697" s="9">
        <v>1.4057178E-2</v>
      </c>
      <c r="AA697" s="9">
        <v>3.0468743E-2</v>
      </c>
      <c r="AB697" s="9">
        <v>3.6611052999999998E-2</v>
      </c>
      <c r="AC697" s="9">
        <v>6.0943218E-2</v>
      </c>
      <c r="AD697" s="9">
        <v>0.103995055</v>
      </c>
      <c r="AE697" s="9">
        <v>5.1347558000000001E-2</v>
      </c>
      <c r="AF697" s="9">
        <v>5.0894802000000003E-2</v>
      </c>
      <c r="AG697" s="9">
        <v>2.6533582E-2</v>
      </c>
      <c r="AH697" s="9">
        <v>1.5432896E-2</v>
      </c>
      <c r="AI697" s="9">
        <v>0.19088543699999999</v>
      </c>
      <c r="AJ697" s="9">
        <v>4.3391949999999997E-3</v>
      </c>
      <c r="AK697" s="9">
        <v>6.2426094000000001E-2</v>
      </c>
      <c r="AL697" s="9">
        <v>3.3213600000000002E-4</v>
      </c>
      <c r="AM697" s="9">
        <v>2.5787813999999999E-2</v>
      </c>
      <c r="AN697" s="9">
        <v>7.094604E-3</v>
      </c>
      <c r="AO697" s="9">
        <v>1.6826582E-2</v>
      </c>
      <c r="AP697" s="9">
        <v>1.8261038E-2</v>
      </c>
      <c r="AQ697" s="9">
        <v>2.9260238000000001E-2</v>
      </c>
      <c r="AR697" s="10">
        <v>5.4574460000000003E-3</v>
      </c>
    </row>
    <row r="698" spans="1:44" hidden="1" outlineLevel="1" x14ac:dyDescent="0.25">
      <c r="A698" s="52" t="s">
        <v>913</v>
      </c>
      <c r="B698" s="20" t="str">
        <f>IFERROR(VLOOKUP(LEFT($A698,6),Data!$A:$F,2,FALSE),"")</f>
        <v>БЕ Поволжье</v>
      </c>
      <c r="C698" s="4" t="str">
        <f>IFERROR(VLOOKUP(LEFT($A698,6),Data!$A:$F,4,FALSE),"")</f>
        <v>Аптека.ру</v>
      </c>
      <c r="D698" s="4" t="str">
        <f>IFERROR(VLOOKUP(LEFT($A698,6),Data!$A:$F,5,FALSE),"")</f>
        <v>Стрит</v>
      </c>
      <c r="E698" s="4" t="str">
        <f>IFERROR(VLOOKUP(LEFT($A698,6),Data!$A:$F,8,FALSE),"")</f>
        <v/>
      </c>
      <c r="F698" s="4" t="str">
        <f>IFERROR(VLOOKUP(LEFT($A698,6),Data!$A:$F,7,FALSE),"")</f>
        <v/>
      </c>
      <c r="G698" s="4" t="str">
        <f>IFERROR(VLOOKUP(LEFT($A698,6),Data!$A:$F,6,FALSE),"")</f>
        <v>ЗФТ</v>
      </c>
      <c r="H698" s="4" t="str">
        <f>IFERROR(VLOOKUP(LEFT($A698,6),Data!$A:$F,9,FALSE),"")</f>
        <v/>
      </c>
      <c r="I698" s="21" t="str">
        <f>IFERROR(VLOOKUP(LEFT($A698,6),Data!$A:$F,10,FALSE),"")</f>
        <v/>
      </c>
      <c r="J698" s="6" t="str">
        <f>IFERROR(VLOOKUP(LEFT($A698,6),Data!$A:$F,13,FALSE),"")</f>
        <v/>
      </c>
      <c r="K698" s="21" t="str">
        <f>IFERROR(VLOOKUP(LEFT($A698,6),Data!$A:$F,14,FALSE),"")</f>
        <v/>
      </c>
      <c r="L698" s="6">
        <v>1</v>
      </c>
      <c r="M698" s="4">
        <v>10172290.630000001</v>
      </c>
      <c r="N698" s="4">
        <v>35494</v>
      </c>
      <c r="O698" s="4">
        <f t="shared" si="10"/>
        <v>286.59183608497216</v>
      </c>
      <c r="P698" s="56">
        <v>25</v>
      </c>
      <c r="Q698" s="27">
        <v>0.39574603316674362</v>
      </c>
      <c r="R698" s="28">
        <v>0.38370399231838048</v>
      </c>
      <c r="S698" s="29">
        <v>0.22054997451487601</v>
      </c>
      <c r="T698" s="8">
        <v>0.107296086</v>
      </c>
      <c r="U698" s="9">
        <v>1.6092883999999998E-2</v>
      </c>
      <c r="V698" s="9">
        <v>1.328791E-2</v>
      </c>
      <c r="W698" s="9">
        <v>8.1074790000000008E-3</v>
      </c>
      <c r="X698" s="9">
        <v>2.9986753000000001E-2</v>
      </c>
      <c r="Y698" s="9">
        <v>5.0771061999999999E-2</v>
      </c>
      <c r="Z698" s="9">
        <v>1.0764414999999999E-2</v>
      </c>
      <c r="AA698" s="9">
        <v>4.6356527000000002E-2</v>
      </c>
      <c r="AB698" s="9">
        <v>3.1989376E-2</v>
      </c>
      <c r="AC698" s="9">
        <v>5.9750571000000002E-2</v>
      </c>
      <c r="AD698" s="9">
        <v>0.12977876099999999</v>
      </c>
      <c r="AE698" s="9">
        <v>4.4172533E-2</v>
      </c>
      <c r="AF698" s="9">
        <v>4.2973654E-2</v>
      </c>
      <c r="AG698" s="9">
        <v>2.7105483999999999E-2</v>
      </c>
      <c r="AH698" s="9">
        <v>1.4530019999999999E-2</v>
      </c>
      <c r="AI698" s="9">
        <v>0.18102929700000001</v>
      </c>
      <c r="AJ698" s="9">
        <v>5.951769E-3</v>
      </c>
      <c r="AK698" s="9">
        <v>6.5674912000000002E-2</v>
      </c>
      <c r="AL698" s="9">
        <v>4.1271899999999998E-4</v>
      </c>
      <c r="AM698" s="9">
        <v>3.4392819999999998E-2</v>
      </c>
      <c r="AN698" s="9">
        <v>4.6112109999999996E-3</v>
      </c>
      <c r="AO698" s="9">
        <v>1.4748493E-2</v>
      </c>
      <c r="AP698" s="9">
        <v>1.9362108999999999E-2</v>
      </c>
      <c r="AQ698" s="9">
        <v>3.5369088999999999E-2</v>
      </c>
      <c r="AR698" s="10">
        <v>5.4840649999999998E-3</v>
      </c>
    </row>
    <row r="699" spans="1:44" hidden="1" outlineLevel="1" x14ac:dyDescent="0.25">
      <c r="A699" s="52" t="s">
        <v>945</v>
      </c>
      <c r="B699" s="20" t="str">
        <f>IFERROR(VLOOKUP(LEFT($A699,6),Data!$A:$F,2,FALSE),"")</f>
        <v>БЕ Озерки СЗ</v>
      </c>
      <c r="C699" s="4" t="str">
        <f>IFERROR(VLOOKUP(LEFT($A699,6),Data!$A:$F,4,FALSE),"")</f>
        <v>Озерки</v>
      </c>
      <c r="D699" s="4" t="str">
        <f>IFERROR(VLOOKUP(LEFT($A699,6),Data!$A:$F,5,FALSE),"")</f>
        <v>ТЦ</v>
      </c>
      <c r="E699" s="4" t="str">
        <f>IFERROR(VLOOKUP(LEFT($A699,6),Data!$A:$F,8,FALSE),"")</f>
        <v/>
      </c>
      <c r="F699" s="4" t="str">
        <f>IFERROR(VLOOKUP(LEFT($A699,6),Data!$A:$F,7,FALSE),"")</f>
        <v/>
      </c>
      <c r="G699" s="4" t="str">
        <f>IFERROR(VLOOKUP(LEFT($A699,6),Data!$A:$F,6,FALSE),"")</f>
        <v>ОФТ</v>
      </c>
      <c r="H699" s="4" t="str">
        <f>IFERROR(VLOOKUP(LEFT($A699,6),Data!$A:$F,9,FALSE),"")</f>
        <v/>
      </c>
      <c r="I699" s="21" t="str">
        <f>IFERROR(VLOOKUP(LEFT($A699,6),Data!$A:$F,10,FALSE),"")</f>
        <v/>
      </c>
      <c r="J699" s="6" t="str">
        <f>IFERROR(VLOOKUP(LEFT($A699,6),Data!$A:$F,13,FALSE),"")</f>
        <v/>
      </c>
      <c r="K699" s="21" t="str">
        <f>IFERROR(VLOOKUP(LEFT($A699,6),Data!$A:$F,14,FALSE),"")</f>
        <v/>
      </c>
      <c r="L699" s="6">
        <v>1</v>
      </c>
      <c r="M699" s="4">
        <v>21323748.43</v>
      </c>
      <c r="N699" s="4">
        <v>57339</v>
      </c>
      <c r="O699" s="4">
        <f t="shared" si="10"/>
        <v>371.88908822965169</v>
      </c>
      <c r="P699" s="56">
        <v>33.299999999999997</v>
      </c>
      <c r="Q699" s="27">
        <v>0.47884551144049819</v>
      </c>
      <c r="R699" s="28">
        <v>0.36028080334656182</v>
      </c>
      <c r="S699" s="29">
        <v>0.1608736852129399</v>
      </c>
      <c r="T699" s="8">
        <v>9.7321598999999995E-2</v>
      </c>
      <c r="U699" s="9">
        <v>1.4248166E-2</v>
      </c>
      <c r="V699" s="9">
        <v>4.8299759999999997E-3</v>
      </c>
      <c r="W699" s="9">
        <v>8.4963390000000003E-3</v>
      </c>
      <c r="X699" s="9">
        <v>2.1087990000000001E-2</v>
      </c>
      <c r="Y699" s="9">
        <v>4.0822497999999999E-2</v>
      </c>
      <c r="Z699" s="9">
        <v>1.5187342E-2</v>
      </c>
      <c r="AA699" s="9">
        <v>3.6578209E-2</v>
      </c>
      <c r="AB699" s="9">
        <v>3.9354610999999998E-2</v>
      </c>
      <c r="AC699" s="9">
        <v>5.8199813000000003E-2</v>
      </c>
      <c r="AD699" s="9">
        <v>0.117025483</v>
      </c>
      <c r="AE699" s="9">
        <v>4.9868975000000003E-2</v>
      </c>
      <c r="AF699" s="9">
        <v>5.9353785999999999E-2</v>
      </c>
      <c r="AG699" s="9">
        <v>2.6260992E-2</v>
      </c>
      <c r="AH699" s="9">
        <v>1.8091633999999999E-2</v>
      </c>
      <c r="AI699" s="9">
        <v>0.20772431499999999</v>
      </c>
      <c r="AJ699" s="9">
        <v>4.174812E-3</v>
      </c>
      <c r="AK699" s="9">
        <v>7.3862157999999997E-2</v>
      </c>
      <c r="AL699" s="9">
        <v>8.8013550000000003E-3</v>
      </c>
      <c r="AM699" s="9">
        <v>3.6905217999999997E-2</v>
      </c>
      <c r="AN699" s="9">
        <v>2.8535449999999999E-3</v>
      </c>
      <c r="AO699" s="9">
        <v>8.3308270000000007E-3</v>
      </c>
      <c r="AP699" s="9">
        <v>1.4253547E-2</v>
      </c>
      <c r="AQ699" s="9">
        <v>3.2562151999999997E-2</v>
      </c>
      <c r="AR699" s="10">
        <v>3.8046600000000001E-3</v>
      </c>
    </row>
    <row r="700" spans="1:44" hidden="1" outlineLevel="1" x14ac:dyDescent="0.25">
      <c r="A700" s="52" t="s">
        <v>957</v>
      </c>
      <c r="B700" s="20" t="str">
        <f>IFERROR(VLOOKUP(LEFT($A700,6),Data!$A:$F,2,FALSE),"")</f>
        <v>БЕ Северо-Запад</v>
      </c>
      <c r="C700" s="4" t="str">
        <f>IFERROR(VLOOKUP(LEFT($A700,6),Data!$A:$F,4,FALSE),"")</f>
        <v>Аптека.ру</v>
      </c>
      <c r="D700" s="4" t="str">
        <f>IFERROR(VLOOKUP(LEFT($A700,6),Data!$A:$F,5,FALSE),"")</f>
        <v>Стрит</v>
      </c>
      <c r="E700" s="4" t="str">
        <f>IFERROR(VLOOKUP(LEFT($A700,6),Data!$A:$F,8,FALSE),"")</f>
        <v/>
      </c>
      <c r="F700" s="4" t="str">
        <f>IFERROR(VLOOKUP(LEFT($A700,6),Data!$A:$F,7,FALSE),"")</f>
        <v/>
      </c>
      <c r="G700" s="4" t="str">
        <f>IFERROR(VLOOKUP(LEFT($A700,6),Data!$A:$F,6,FALSE),"")</f>
        <v>ЗФТ</v>
      </c>
      <c r="H700" s="4" t="str">
        <f>IFERROR(VLOOKUP(LEFT($A700,6),Data!$A:$F,9,FALSE),"")</f>
        <v/>
      </c>
      <c r="I700" s="21" t="str">
        <f>IFERROR(VLOOKUP(LEFT($A700,6),Data!$A:$F,10,FALSE),"")</f>
        <v/>
      </c>
      <c r="J700" s="6" t="str">
        <f>IFERROR(VLOOKUP(LEFT($A700,6),Data!$A:$F,13,FALSE),"")</f>
        <v/>
      </c>
      <c r="K700" s="21" t="str">
        <f>IFERROR(VLOOKUP(LEFT($A700,6),Data!$A:$F,14,FALSE),"")</f>
        <v/>
      </c>
      <c r="L700" s="6">
        <v>1</v>
      </c>
      <c r="M700" s="4">
        <v>24287248.890000001</v>
      </c>
      <c r="N700" s="4">
        <v>67420</v>
      </c>
      <c r="O700" s="4">
        <f t="shared" si="10"/>
        <v>360.23804345891426</v>
      </c>
      <c r="P700" s="56">
        <v>51</v>
      </c>
      <c r="Q700" s="27">
        <v>0.46132142949067451</v>
      </c>
      <c r="R700" s="28">
        <v>0.36089746306152659</v>
      </c>
      <c r="S700" s="29">
        <v>0.1777811074477989</v>
      </c>
      <c r="T700" s="8">
        <v>9.8202350999999993E-2</v>
      </c>
      <c r="U700" s="9">
        <v>1.0204434E-2</v>
      </c>
      <c r="V700" s="9">
        <v>5.5016550000000003E-3</v>
      </c>
      <c r="W700" s="9">
        <v>7.2894830000000002E-3</v>
      </c>
      <c r="X700" s="9">
        <v>2.2754080999999999E-2</v>
      </c>
      <c r="Y700" s="9">
        <v>4.2578444E-2</v>
      </c>
      <c r="Z700" s="9">
        <v>1.7636529000000001E-2</v>
      </c>
      <c r="AA700" s="9">
        <v>3.8234846000000003E-2</v>
      </c>
      <c r="AB700" s="9">
        <v>3.2742628000000003E-2</v>
      </c>
      <c r="AC700" s="9">
        <v>6.4992882000000002E-2</v>
      </c>
      <c r="AD700" s="9">
        <v>0.12036959999999999</v>
      </c>
      <c r="AE700" s="9">
        <v>5.1224624000000003E-2</v>
      </c>
      <c r="AF700" s="9">
        <v>5.4033598000000002E-2</v>
      </c>
      <c r="AG700" s="9">
        <v>3.0871454E-2</v>
      </c>
      <c r="AH700" s="9">
        <v>1.5079820000000001E-2</v>
      </c>
      <c r="AI700" s="9">
        <v>0.21203158699999999</v>
      </c>
      <c r="AJ700" s="9">
        <v>4.420762E-3</v>
      </c>
      <c r="AK700" s="9">
        <v>6.6140737000000005E-2</v>
      </c>
      <c r="AL700" s="9">
        <v>6.5031630000000002E-3</v>
      </c>
      <c r="AM700" s="9">
        <v>3.2451145000000001E-2</v>
      </c>
      <c r="AN700" s="9">
        <v>3.4810930000000002E-3</v>
      </c>
      <c r="AO700" s="9">
        <v>1.4141290000000001E-2</v>
      </c>
      <c r="AP700" s="9">
        <v>1.1124336E-2</v>
      </c>
      <c r="AQ700" s="9">
        <v>3.3233117E-2</v>
      </c>
      <c r="AR700" s="10">
        <v>4.7563409999999999E-3</v>
      </c>
    </row>
    <row r="701" spans="1:44" hidden="1" outlineLevel="1" x14ac:dyDescent="0.25">
      <c r="A701" s="52" t="s">
        <v>996</v>
      </c>
      <c r="B701" s="20" t="str">
        <f>IFERROR(VLOOKUP(LEFT($A701,6),Data!$A:$F,2,FALSE),"")</f>
        <v>БЕ Северо-Запад</v>
      </c>
      <c r="C701" s="4" t="str">
        <f>IFERROR(VLOOKUP(LEFT($A701,6),Data!$A:$F,4,FALSE),"")</f>
        <v>Аптека.ру</v>
      </c>
      <c r="D701" s="4" t="str">
        <f>IFERROR(VLOOKUP(LEFT($A701,6),Data!$A:$F,5,FALSE),"")</f>
        <v>Стрит</v>
      </c>
      <c r="E701" s="4" t="str">
        <f>IFERROR(VLOOKUP(LEFT($A701,6),Data!$A:$F,8,FALSE),"")</f>
        <v/>
      </c>
      <c r="F701" s="4" t="str">
        <f>IFERROR(VLOOKUP(LEFT($A701,6),Data!$A:$F,7,FALSE),"")</f>
        <v/>
      </c>
      <c r="G701" s="4" t="str">
        <f>IFERROR(VLOOKUP(LEFT($A701,6),Data!$A:$F,6,FALSE),"")</f>
        <v>ОФТ</v>
      </c>
      <c r="H701" s="4" t="str">
        <f>IFERROR(VLOOKUP(LEFT($A701,6),Data!$A:$F,9,FALSE),"")</f>
        <v/>
      </c>
      <c r="I701" s="21" t="str">
        <f>IFERROR(VLOOKUP(LEFT($A701,6),Data!$A:$F,10,FALSE),"")</f>
        <v/>
      </c>
      <c r="J701" s="6" t="str">
        <f>IFERROR(VLOOKUP(LEFT($A701,6),Data!$A:$F,13,FALSE),"")</f>
        <v/>
      </c>
      <c r="K701" s="21" t="str">
        <f>IFERROR(VLOOKUP(LEFT($A701,6),Data!$A:$F,14,FALSE),"")</f>
        <v/>
      </c>
      <c r="L701" s="6">
        <v>1</v>
      </c>
      <c r="M701" s="4">
        <v>12466926.18</v>
      </c>
      <c r="N701" s="4">
        <v>33549</v>
      </c>
      <c r="O701" s="4">
        <f t="shared" si="10"/>
        <v>371.60351068586249</v>
      </c>
      <c r="P701" s="56">
        <v>65.7</v>
      </c>
      <c r="Q701" s="27">
        <v>0.4807019083519542</v>
      </c>
      <c r="R701" s="28">
        <v>0.35144207643342201</v>
      </c>
      <c r="S701" s="29">
        <v>0.16785601521462379</v>
      </c>
      <c r="T701" s="8">
        <v>0.109846315</v>
      </c>
      <c r="U701" s="9">
        <v>1.3548940000000001E-2</v>
      </c>
      <c r="V701" s="9">
        <v>7.0455099999999996E-3</v>
      </c>
      <c r="W701" s="9">
        <v>7.8340719999999992E-3</v>
      </c>
      <c r="X701" s="9">
        <v>2.3215368E-2</v>
      </c>
      <c r="Y701" s="9">
        <v>4.2418589999999999E-2</v>
      </c>
      <c r="Z701" s="9">
        <v>1.5073667000000001E-2</v>
      </c>
      <c r="AA701" s="9">
        <v>3.31785E-2</v>
      </c>
      <c r="AB701" s="9">
        <v>3.0889277999999999E-2</v>
      </c>
      <c r="AC701" s="9">
        <v>5.7734421000000001E-2</v>
      </c>
      <c r="AD701" s="9">
        <v>0.120646409</v>
      </c>
      <c r="AE701" s="9">
        <v>3.7071780999999998E-2</v>
      </c>
      <c r="AF701" s="9">
        <v>5.4623138000000002E-2</v>
      </c>
      <c r="AG701" s="9">
        <v>2.5259044000000001E-2</v>
      </c>
      <c r="AH701" s="9">
        <v>1.5652214000000001E-2</v>
      </c>
      <c r="AI701" s="9">
        <v>0.17734660399999999</v>
      </c>
      <c r="AJ701" s="9">
        <v>5.8171300000000002E-3</v>
      </c>
      <c r="AK701" s="9">
        <v>9.8161538000000007E-2</v>
      </c>
      <c r="AL701" s="9">
        <v>9.3798960000000004E-3</v>
      </c>
      <c r="AM701" s="9">
        <v>4.3805985999999998E-2</v>
      </c>
      <c r="AN701" s="9">
        <v>3.1355630000000001E-3</v>
      </c>
      <c r="AO701" s="9">
        <v>1.6030305000000002E-2</v>
      </c>
      <c r="AP701" s="9">
        <v>1.4196972E-2</v>
      </c>
      <c r="AQ701" s="9">
        <v>3.1627976000000002E-2</v>
      </c>
      <c r="AR701" s="10">
        <v>6.4607830000000003E-3</v>
      </c>
    </row>
    <row r="702" spans="1:44" hidden="1" outlineLevel="1" x14ac:dyDescent="0.25">
      <c r="A702" s="52" t="s">
        <v>1016</v>
      </c>
      <c r="B702" s="20" t="str">
        <f>IFERROR(VLOOKUP(LEFT($A702,6),Data!$A:$F,2,FALSE),"")</f>
        <v>БЕ Северо-Запад</v>
      </c>
      <c r="C702" s="4" t="str">
        <f>IFERROR(VLOOKUP(LEFT($A702,6),Data!$A:$F,4,FALSE),"")</f>
        <v>Первая Помощь</v>
      </c>
      <c r="D702" s="4" t="str">
        <f>IFERROR(VLOOKUP(LEFT($A702,6),Data!$A:$F,5,FALSE),"")</f>
        <v>Стрит</v>
      </c>
      <c r="E702" s="4" t="str">
        <f>IFERROR(VLOOKUP(LEFT($A702,6),Data!$A:$F,8,FALSE),"")</f>
        <v/>
      </c>
      <c r="F702" s="4" t="str">
        <f>IFERROR(VLOOKUP(LEFT($A702,6),Data!$A:$F,7,FALSE),"")</f>
        <v/>
      </c>
      <c r="G702" s="4" t="str">
        <f>IFERROR(VLOOKUP(LEFT($A702,6),Data!$A:$F,6,FALSE),"")</f>
        <v>ОФТ</v>
      </c>
      <c r="H702" s="4" t="str">
        <f>IFERROR(VLOOKUP(LEFT($A702,6),Data!$A:$F,9,FALSE),"")</f>
        <v/>
      </c>
      <c r="I702" s="21" t="str">
        <f>IFERROR(VLOOKUP(LEFT($A702,6),Data!$A:$F,10,FALSE),"")</f>
        <v/>
      </c>
      <c r="J702" s="6" t="str">
        <f>IFERROR(VLOOKUP(LEFT($A702,6),Data!$A:$F,13,FALSE),"")</f>
        <v/>
      </c>
      <c r="K702" s="21" t="str">
        <f>IFERROR(VLOOKUP(LEFT($A702,6),Data!$A:$F,14,FALSE),"")</f>
        <v/>
      </c>
      <c r="L702" s="6">
        <v>1</v>
      </c>
      <c r="M702" s="4">
        <v>16945153.949999999</v>
      </c>
      <c r="N702" s="4">
        <v>46538</v>
      </c>
      <c r="O702" s="4">
        <f t="shared" si="10"/>
        <v>364.11435708453303</v>
      </c>
      <c r="P702" s="56">
        <v>80.599999999999994</v>
      </c>
      <c r="Q702" s="27">
        <v>0.42031061632918743</v>
      </c>
      <c r="R702" s="28">
        <v>0.38406232070179253</v>
      </c>
      <c r="S702" s="29">
        <v>0.19562706296901999</v>
      </c>
      <c r="T702" s="8">
        <v>7.7352016999999995E-2</v>
      </c>
      <c r="U702" s="9">
        <v>1.0177409E-2</v>
      </c>
      <c r="V702" s="9">
        <v>4.1115939999999997E-3</v>
      </c>
      <c r="W702" s="9">
        <v>9.5293010000000004E-3</v>
      </c>
      <c r="X702" s="9">
        <v>2.3177468E-2</v>
      </c>
      <c r="Y702" s="9">
        <v>5.3288226000000001E-2</v>
      </c>
      <c r="Z702" s="9">
        <v>1.363984E-2</v>
      </c>
      <c r="AA702" s="9">
        <v>3.2711532000000001E-2</v>
      </c>
      <c r="AB702" s="9">
        <v>3.2841349999999998E-2</v>
      </c>
      <c r="AC702" s="9">
        <v>5.4694129000000001E-2</v>
      </c>
      <c r="AD702" s="9">
        <v>0.11719748100000001</v>
      </c>
      <c r="AE702" s="9">
        <v>5.1279246000000001E-2</v>
      </c>
      <c r="AF702" s="9">
        <v>5.7620520000000001E-2</v>
      </c>
      <c r="AG702" s="9">
        <v>2.6523817000000002E-2</v>
      </c>
      <c r="AH702" s="9">
        <v>1.6832397999999998E-2</v>
      </c>
      <c r="AI702" s="9">
        <v>0.21834435199999999</v>
      </c>
      <c r="AJ702" s="9">
        <v>2.7013670000000001E-3</v>
      </c>
      <c r="AK702" s="9">
        <v>7.2256442000000004E-2</v>
      </c>
      <c r="AL702" s="9">
        <v>2.23617E-5</v>
      </c>
      <c r="AM702" s="9">
        <v>4.1410080000000002E-2</v>
      </c>
      <c r="AN702" s="9">
        <v>4.471643E-3</v>
      </c>
      <c r="AO702" s="9">
        <v>2.0734473999999999E-2</v>
      </c>
      <c r="AP702" s="9">
        <v>1.4057053999999999E-2</v>
      </c>
      <c r="AQ702" s="9">
        <v>3.8715697E-2</v>
      </c>
      <c r="AR702" s="10">
        <v>6.3102030000000003E-3</v>
      </c>
    </row>
    <row r="703" spans="1:44" hidden="1" outlineLevel="1" x14ac:dyDescent="0.25">
      <c r="A703" s="52" t="s">
        <v>1022</v>
      </c>
      <c r="B703" s="20" t="str">
        <f>IFERROR(VLOOKUP(LEFT($A703,6),Data!$A:$F,2,FALSE),"")</f>
        <v>БЕ Озерки СЗ</v>
      </c>
      <c r="C703" s="4" t="str">
        <f>IFERROR(VLOOKUP(LEFT($A703,6),Data!$A:$F,4,FALSE),"")</f>
        <v>Озерки</v>
      </c>
      <c r="D703" s="4" t="str">
        <f>IFERROR(VLOOKUP(LEFT($A703,6),Data!$A:$F,5,FALSE),"")</f>
        <v>ТЦ</v>
      </c>
      <c r="E703" s="4" t="str">
        <f>IFERROR(VLOOKUP(LEFT($A703,6),Data!$A:$F,8,FALSE),"")</f>
        <v/>
      </c>
      <c r="F703" s="4" t="str">
        <f>IFERROR(VLOOKUP(LEFT($A703,6),Data!$A:$F,7,FALSE),"")</f>
        <v/>
      </c>
      <c r="G703" s="4" t="str">
        <f>IFERROR(VLOOKUP(LEFT($A703,6),Data!$A:$F,6,FALSE),"")</f>
        <v>ОФТ</v>
      </c>
      <c r="H703" s="4" t="str">
        <f>IFERROR(VLOOKUP(LEFT($A703,6),Data!$A:$F,9,FALSE),"")</f>
        <v/>
      </c>
      <c r="I703" s="21" t="str">
        <f>IFERROR(VLOOKUP(LEFT($A703,6),Data!$A:$F,10,FALSE),"")</f>
        <v/>
      </c>
      <c r="J703" s="6" t="str">
        <f>IFERROR(VLOOKUP(LEFT($A703,6),Data!$A:$F,13,FALSE),"")</f>
        <v/>
      </c>
      <c r="K703" s="21" t="str">
        <f>IFERROR(VLOOKUP(LEFT($A703,6),Data!$A:$F,14,FALSE),"")</f>
        <v/>
      </c>
      <c r="L703" s="6">
        <v>1</v>
      </c>
      <c r="M703" s="4">
        <v>17198468.629999999</v>
      </c>
      <c r="N703" s="4">
        <v>52469</v>
      </c>
      <c r="O703" s="4">
        <f t="shared" si="10"/>
        <v>327.78342697592865</v>
      </c>
      <c r="P703" s="56">
        <v>40.5</v>
      </c>
      <c r="Q703" s="27">
        <v>0.41794264369374939</v>
      </c>
      <c r="R703" s="28">
        <v>0.37638447337651548</v>
      </c>
      <c r="S703" s="29">
        <v>0.2056728829297351</v>
      </c>
      <c r="T703" s="8">
        <v>8.9593402000000003E-2</v>
      </c>
      <c r="U703" s="9">
        <v>1.4030795E-2</v>
      </c>
      <c r="V703" s="9">
        <v>6.0580809999999999E-3</v>
      </c>
      <c r="W703" s="9">
        <v>6.9646320000000001E-3</v>
      </c>
      <c r="X703" s="9">
        <v>2.1089968000000001E-2</v>
      </c>
      <c r="Y703" s="9">
        <v>3.8902183999999999E-2</v>
      </c>
      <c r="Z703" s="9">
        <v>1.3913435E-2</v>
      </c>
      <c r="AA703" s="9">
        <v>3.5316316E-2</v>
      </c>
      <c r="AB703" s="9">
        <v>3.8880103999999999E-2</v>
      </c>
      <c r="AC703" s="9">
        <v>5.2767214E-2</v>
      </c>
      <c r="AD703" s="9">
        <v>0.111240068</v>
      </c>
      <c r="AE703" s="9">
        <v>6.0651750999999997E-2</v>
      </c>
      <c r="AF703" s="9">
        <v>5.9353874000000001E-2</v>
      </c>
      <c r="AG703" s="9">
        <v>2.4944330000000001E-2</v>
      </c>
      <c r="AH703" s="9">
        <v>1.488628E-2</v>
      </c>
      <c r="AI703" s="9">
        <v>0.21338204499999999</v>
      </c>
      <c r="AJ703" s="9">
        <v>4.6462029999999998E-3</v>
      </c>
      <c r="AK703" s="9">
        <v>8.3260801999999995E-2</v>
      </c>
      <c r="AL703" s="9">
        <v>6.4599199999999996E-4</v>
      </c>
      <c r="AM703" s="9">
        <v>4.2008597000000002E-2</v>
      </c>
      <c r="AN703" s="9">
        <v>3.67316E-3</v>
      </c>
      <c r="AO703" s="9">
        <v>8.656258E-3</v>
      </c>
      <c r="AP703" s="9">
        <v>1.5043146E-2</v>
      </c>
      <c r="AQ703" s="9">
        <v>3.2437478999999998E-2</v>
      </c>
      <c r="AR703" s="10">
        <v>7.6538839999999997E-3</v>
      </c>
    </row>
    <row r="704" spans="1:44" hidden="1" outlineLevel="1" x14ac:dyDescent="0.25">
      <c r="A704" s="52" t="s">
        <v>1024</v>
      </c>
      <c r="B704" s="20" t="str">
        <f>IFERROR(VLOOKUP(LEFT($A704,6),Data!$A:$F,2,FALSE),"")</f>
        <v>БЕ Северо-Запад</v>
      </c>
      <c r="C704" s="4" t="str">
        <f>IFERROR(VLOOKUP(LEFT($A704,6),Data!$A:$F,4,FALSE),"")</f>
        <v>Аптека.ру</v>
      </c>
      <c r="D704" s="4" t="str">
        <f>IFERROR(VLOOKUP(LEFT($A704,6),Data!$A:$F,5,FALSE),"")</f>
        <v>ТЦ</v>
      </c>
      <c r="E704" s="4" t="str">
        <f>IFERROR(VLOOKUP(LEFT($A704,6),Data!$A:$F,8,FALSE),"")</f>
        <v/>
      </c>
      <c r="F704" s="4" t="str">
        <f>IFERROR(VLOOKUP(LEFT($A704,6),Data!$A:$F,7,FALSE),"")</f>
        <v/>
      </c>
      <c r="G704" s="4" t="str">
        <f>IFERROR(VLOOKUP(LEFT($A704,6),Data!$A:$F,6,FALSE),"")</f>
        <v>ЗФТ</v>
      </c>
      <c r="H704" s="4" t="str">
        <f>IFERROR(VLOOKUP(LEFT($A704,6),Data!$A:$F,9,FALSE),"")</f>
        <v/>
      </c>
      <c r="I704" s="21" t="str">
        <f>IFERROR(VLOOKUP(LEFT($A704,6),Data!$A:$F,10,FALSE),"")</f>
        <v/>
      </c>
      <c r="J704" s="6" t="str">
        <f>IFERROR(VLOOKUP(LEFT($A704,6),Data!$A:$F,13,FALSE),"")</f>
        <v/>
      </c>
      <c r="K704" s="21" t="str">
        <f>IFERROR(VLOOKUP(LEFT($A704,6),Data!$A:$F,14,FALSE),"")</f>
        <v/>
      </c>
      <c r="L704" s="6">
        <v>1</v>
      </c>
      <c r="M704" s="4">
        <v>19620204.210000001</v>
      </c>
      <c r="N704" s="4">
        <v>60598</v>
      </c>
      <c r="O704" s="4">
        <f t="shared" si="10"/>
        <v>323.77643173042014</v>
      </c>
      <c r="P704" s="56">
        <v>28.9</v>
      </c>
      <c r="Q704" s="27">
        <v>0.40328910417895991</v>
      </c>
      <c r="R704" s="28">
        <v>0.38753273429333562</v>
      </c>
      <c r="S704" s="29">
        <v>0.2091781615277046</v>
      </c>
      <c r="T704" s="8">
        <v>8.8226810000000003E-2</v>
      </c>
      <c r="U704" s="9">
        <v>1.0324361000000001E-2</v>
      </c>
      <c r="V704" s="9">
        <v>1.0992871E-2</v>
      </c>
      <c r="W704" s="9">
        <v>7.9786040000000003E-3</v>
      </c>
      <c r="X704" s="9">
        <v>3.0330302999999999E-2</v>
      </c>
      <c r="Y704" s="9">
        <v>3.9985298000000002E-2</v>
      </c>
      <c r="Z704" s="9">
        <v>1.2785338E-2</v>
      </c>
      <c r="AA704" s="9">
        <v>3.2393585000000003E-2</v>
      </c>
      <c r="AB704" s="9">
        <v>4.5456575999999999E-2</v>
      </c>
      <c r="AC704" s="9">
        <v>5.0251137000000001E-2</v>
      </c>
      <c r="AD704" s="9">
        <v>0.117999649</v>
      </c>
      <c r="AE704" s="9">
        <v>4.6842711000000002E-2</v>
      </c>
      <c r="AF704" s="9">
        <v>5.6754921999999999E-2</v>
      </c>
      <c r="AG704" s="9">
        <v>2.7506236999999999E-2</v>
      </c>
      <c r="AH704" s="9">
        <v>1.6823633000000001E-2</v>
      </c>
      <c r="AI704" s="9">
        <v>0.23201113700000001</v>
      </c>
      <c r="AJ704" s="9">
        <v>3.5365610000000001E-3</v>
      </c>
      <c r="AK704" s="9">
        <v>8.9327162000000002E-2</v>
      </c>
      <c r="AL704" s="9">
        <v>1.125193E-3</v>
      </c>
      <c r="AM704" s="9">
        <v>3.0734270000000001E-2</v>
      </c>
      <c r="AN704" s="9">
        <v>3.566278E-3</v>
      </c>
      <c r="AO704" s="9">
        <v>3.7315199999999999E-3</v>
      </c>
      <c r="AP704" s="9">
        <v>9.5448760000000007E-3</v>
      </c>
      <c r="AQ704" s="9">
        <v>2.6643275000000001E-2</v>
      </c>
      <c r="AR704" s="10">
        <v>5.1276940000000003E-3</v>
      </c>
    </row>
    <row r="705" spans="1:44" hidden="1" outlineLevel="1" x14ac:dyDescent="0.25">
      <c r="A705" s="52" t="s">
        <v>1040</v>
      </c>
      <c r="B705" s="20" t="str">
        <f>IFERROR(VLOOKUP(LEFT($A705,6),Data!$A:$F,2,FALSE),"")</f>
        <v>БЕ Северо-Запад</v>
      </c>
      <c r="C705" s="4" t="str">
        <f>IFERROR(VLOOKUP(LEFT($A705,6),Data!$A:$F,4,FALSE),"")</f>
        <v>Первая Помощь</v>
      </c>
      <c r="D705" s="4" t="str">
        <f>IFERROR(VLOOKUP(LEFT($A705,6),Data!$A:$F,5,FALSE),"")</f>
        <v>Стрит</v>
      </c>
      <c r="E705" s="4" t="str">
        <f>IFERROR(VLOOKUP(LEFT($A705,6),Data!$A:$F,8,FALSE),"")</f>
        <v/>
      </c>
      <c r="F705" s="4" t="str">
        <f>IFERROR(VLOOKUP(LEFT($A705,6),Data!$A:$F,7,FALSE),"")</f>
        <v/>
      </c>
      <c r="G705" s="4" t="str">
        <f>IFERROR(VLOOKUP(LEFT($A705,6),Data!$A:$F,6,FALSE),"")</f>
        <v>ЗФТ</v>
      </c>
      <c r="H705" s="4" t="str">
        <f>IFERROR(VLOOKUP(LEFT($A705,6),Data!$A:$F,9,FALSE),"")</f>
        <v/>
      </c>
      <c r="I705" s="21" t="str">
        <f>IFERROR(VLOOKUP(LEFT($A705,6),Data!$A:$F,10,FALSE),"")</f>
        <v/>
      </c>
      <c r="J705" s="6" t="str">
        <f>IFERROR(VLOOKUP(LEFT($A705,6),Data!$A:$F,13,FALSE),"")</f>
        <v/>
      </c>
      <c r="K705" s="21" t="str">
        <f>IFERROR(VLOOKUP(LEFT($A705,6),Data!$A:$F,14,FALSE),"")</f>
        <v/>
      </c>
      <c r="L705" s="6">
        <v>1</v>
      </c>
      <c r="M705" s="4">
        <v>15623885.15</v>
      </c>
      <c r="N705" s="4">
        <v>49224</v>
      </c>
      <c r="O705" s="4">
        <f t="shared" si="10"/>
        <v>317.40381013326834</v>
      </c>
      <c r="P705" s="56">
        <v>38.299999999999997</v>
      </c>
      <c r="Q705" s="27">
        <v>0.41769683472905028</v>
      </c>
      <c r="R705" s="28">
        <v>0.35540958273939982</v>
      </c>
      <c r="S705" s="29">
        <v>0.2268935825315499</v>
      </c>
      <c r="T705" s="8">
        <v>8.7482959999999999E-2</v>
      </c>
      <c r="U705" s="9">
        <v>7.8592569999999997E-3</v>
      </c>
      <c r="V705" s="9">
        <v>6.0367249999999997E-3</v>
      </c>
      <c r="W705" s="9">
        <v>9.9418760000000005E-3</v>
      </c>
      <c r="X705" s="9">
        <v>2.4398052E-2</v>
      </c>
      <c r="Y705" s="9">
        <v>4.6633431000000003E-2</v>
      </c>
      <c r="Z705" s="9">
        <v>1.7103658000000001E-2</v>
      </c>
      <c r="AA705" s="9">
        <v>2.9388913999999999E-2</v>
      </c>
      <c r="AB705" s="9">
        <v>2.1639386E-2</v>
      </c>
      <c r="AC705" s="9">
        <v>5.4715693000000003E-2</v>
      </c>
      <c r="AD705" s="9">
        <v>0.11387546699999999</v>
      </c>
      <c r="AE705" s="9">
        <v>5.6554531999999998E-2</v>
      </c>
      <c r="AF705" s="9">
        <v>5.3006787E-2</v>
      </c>
      <c r="AG705" s="9">
        <v>2.5413306E-2</v>
      </c>
      <c r="AH705" s="9">
        <v>1.4172905E-2</v>
      </c>
      <c r="AI705" s="9">
        <v>0.239611512</v>
      </c>
      <c r="AJ705" s="9">
        <v>4.887873E-3</v>
      </c>
      <c r="AK705" s="9">
        <v>8.6929916999999995E-2</v>
      </c>
      <c r="AL705" s="9">
        <v>7.9128299999999999E-5</v>
      </c>
      <c r="AM705" s="9">
        <v>3.670271E-2</v>
      </c>
      <c r="AN705" s="9">
        <v>4.0768870000000004E-3</v>
      </c>
      <c r="AO705" s="9">
        <v>1.1830098000000001E-2</v>
      </c>
      <c r="AP705" s="9">
        <v>9.258077E-3</v>
      </c>
      <c r="AQ705" s="9">
        <v>3.4003998000000001E-2</v>
      </c>
      <c r="AR705" s="10">
        <v>4.3968519999999997E-3</v>
      </c>
    </row>
    <row r="706" spans="1:44" hidden="1" outlineLevel="1" x14ac:dyDescent="0.25">
      <c r="A706" s="52" t="s">
        <v>1088</v>
      </c>
      <c r="B706" s="20" t="str">
        <f>IFERROR(VLOOKUP(LEFT($A706,6),Data!$A:$F,2,FALSE),"")</f>
        <v>БЕ Северо-Запад</v>
      </c>
      <c r="C706" s="4" t="str">
        <f>IFERROR(VLOOKUP(LEFT($A706,6),Data!$A:$F,4,FALSE),"")</f>
        <v>Аптека.ру</v>
      </c>
      <c r="D706" s="4" t="str">
        <f>IFERROR(VLOOKUP(LEFT($A706,6),Data!$A:$F,5,FALSE),"")</f>
        <v>Стрит</v>
      </c>
      <c r="E706" s="4" t="str">
        <f>IFERROR(VLOOKUP(LEFT($A706,6),Data!$A:$F,8,FALSE),"")</f>
        <v/>
      </c>
      <c r="F706" s="4" t="str">
        <f>IFERROR(VLOOKUP(LEFT($A706,6),Data!$A:$F,7,FALSE),"")</f>
        <v/>
      </c>
      <c r="G706" s="4" t="str">
        <f>IFERROR(VLOOKUP(LEFT($A706,6),Data!$A:$F,6,FALSE),"")</f>
        <v>ЗФТ</v>
      </c>
      <c r="H706" s="4" t="str">
        <f>IFERROR(VLOOKUP(LEFT($A706,6),Data!$A:$F,9,FALSE),"")</f>
        <v/>
      </c>
      <c r="I706" s="21" t="str">
        <f>IFERROR(VLOOKUP(LEFT($A706,6),Data!$A:$F,10,FALSE),"")</f>
        <v/>
      </c>
      <c r="J706" s="6" t="str">
        <f>IFERROR(VLOOKUP(LEFT($A706,6),Data!$A:$F,13,FALSE),"")</f>
        <v/>
      </c>
      <c r="K706" s="21" t="str">
        <f>IFERROR(VLOOKUP(LEFT($A706,6),Data!$A:$F,14,FALSE),"")</f>
        <v/>
      </c>
      <c r="L706" s="6">
        <v>1</v>
      </c>
      <c r="M706" s="4">
        <v>12951394.51</v>
      </c>
      <c r="N706" s="4">
        <v>43295</v>
      </c>
      <c r="O706" s="4">
        <f t="shared" si="10"/>
        <v>299.14296131192975</v>
      </c>
      <c r="P706" s="56">
        <v>39.200000000000003</v>
      </c>
      <c r="Q706" s="27">
        <v>0.39724102604488581</v>
      </c>
      <c r="R706" s="28">
        <v>0.37206555577509209</v>
      </c>
      <c r="S706" s="29">
        <v>0.23069341818002209</v>
      </c>
      <c r="T706" s="8">
        <v>7.0979415000000004E-2</v>
      </c>
      <c r="U706" s="9">
        <v>1.1703964000000001E-2</v>
      </c>
      <c r="V706" s="9">
        <v>5.1831869999999997E-3</v>
      </c>
      <c r="W706" s="9">
        <v>9.3873849999999998E-3</v>
      </c>
      <c r="X706" s="9">
        <v>2.3745487999999999E-2</v>
      </c>
      <c r="Y706" s="9">
        <v>4.2150884E-2</v>
      </c>
      <c r="Z706" s="9">
        <v>1.2284315000000001E-2</v>
      </c>
      <c r="AA706" s="9">
        <v>4.2451702000000001E-2</v>
      </c>
      <c r="AB706" s="9">
        <v>3.8146846999999998E-2</v>
      </c>
      <c r="AC706" s="9">
        <v>5.5059496999999999E-2</v>
      </c>
      <c r="AD706" s="9">
        <v>0.10529256400000001</v>
      </c>
      <c r="AE706" s="9">
        <v>5.8470748000000003E-2</v>
      </c>
      <c r="AF706" s="9">
        <v>5.6990150000000003E-2</v>
      </c>
      <c r="AG706" s="9">
        <v>2.4050915999999999E-2</v>
      </c>
      <c r="AH706" s="9">
        <v>1.6528926999999999E-2</v>
      </c>
      <c r="AI706" s="9">
        <v>0.21295799400000001</v>
      </c>
      <c r="AJ706" s="9">
        <v>7.5416140000000003E-3</v>
      </c>
      <c r="AK706" s="9">
        <v>7.0418043999999999E-2</v>
      </c>
      <c r="AL706" s="9">
        <v>9.7262499999999997E-4</v>
      </c>
      <c r="AM706" s="9">
        <v>5.5103570999999997E-2</v>
      </c>
      <c r="AN706" s="9">
        <v>3.891823E-3</v>
      </c>
      <c r="AO706" s="9">
        <v>9.9496459999999995E-3</v>
      </c>
      <c r="AP706" s="9">
        <v>1.500982E-2</v>
      </c>
      <c r="AQ706" s="9">
        <v>4.4178156000000003E-2</v>
      </c>
      <c r="AR706" s="10">
        <v>7.5507179999999997E-3</v>
      </c>
    </row>
    <row r="707" spans="1:44" hidden="1" outlineLevel="1" x14ac:dyDescent="0.25">
      <c r="A707" s="52" t="s">
        <v>1122</v>
      </c>
      <c r="B707" s="20" t="str">
        <f>IFERROR(VLOOKUP(LEFT($A707,6),Data!$A:$F,2,FALSE),"")</f>
        <v>БЕ Северо-Запад</v>
      </c>
      <c r="C707" s="4" t="str">
        <f>IFERROR(VLOOKUP(LEFT($A707,6),Data!$A:$F,4,FALSE),"")</f>
        <v>Первая Помощь</v>
      </c>
      <c r="D707" s="4" t="str">
        <f>IFERROR(VLOOKUP(LEFT($A707,6),Data!$A:$F,5,FALSE),"")</f>
        <v>Стрит</v>
      </c>
      <c r="E707" s="4" t="str">
        <f>IFERROR(VLOOKUP(LEFT($A707,6),Data!$A:$F,8,FALSE),"")</f>
        <v/>
      </c>
      <c r="F707" s="4" t="str">
        <f>IFERROR(VLOOKUP(LEFT($A707,6),Data!$A:$F,7,FALSE),"")</f>
        <v/>
      </c>
      <c r="G707" s="4" t="str">
        <f>IFERROR(VLOOKUP(LEFT($A707,6),Data!$A:$F,6,FALSE),"")</f>
        <v>ОФТ</v>
      </c>
      <c r="H707" s="4" t="str">
        <f>IFERROR(VLOOKUP(LEFT($A707,6),Data!$A:$F,9,FALSE),"")</f>
        <v/>
      </c>
      <c r="I707" s="21" t="str">
        <f>IFERROR(VLOOKUP(LEFT($A707,6),Data!$A:$F,10,FALSE),"")</f>
        <v/>
      </c>
      <c r="J707" s="6" t="str">
        <f>IFERROR(VLOOKUP(LEFT($A707,6),Data!$A:$F,13,FALSE),"")</f>
        <v/>
      </c>
      <c r="K707" s="21" t="str">
        <f>IFERROR(VLOOKUP(LEFT($A707,6),Data!$A:$F,14,FALSE),"")</f>
        <v/>
      </c>
      <c r="L707" s="6">
        <v>1</v>
      </c>
      <c r="M707" s="4">
        <v>16882921.02</v>
      </c>
      <c r="N707" s="4">
        <v>50866</v>
      </c>
      <c r="O707" s="4">
        <f t="shared" si="10"/>
        <v>331.90974364015256</v>
      </c>
      <c r="P707" s="56">
        <v>55</v>
      </c>
      <c r="Q707" s="27">
        <v>0.41394244789071588</v>
      </c>
      <c r="R707" s="28">
        <v>0.37182894377804021</v>
      </c>
      <c r="S707" s="29">
        <v>0.21422860833124391</v>
      </c>
      <c r="T707" s="8">
        <v>8.9969444999999995E-2</v>
      </c>
      <c r="U707" s="9">
        <v>8.4080720000000008E-3</v>
      </c>
      <c r="V707" s="9">
        <v>5.9307639999999998E-3</v>
      </c>
      <c r="W707" s="9">
        <v>9.7907289999999998E-3</v>
      </c>
      <c r="X707" s="9">
        <v>2.5288896000000002E-2</v>
      </c>
      <c r="Y707" s="9">
        <v>4.6884348999999999E-2</v>
      </c>
      <c r="Z707" s="9">
        <v>1.4587282999999999E-2</v>
      </c>
      <c r="AA707" s="9">
        <v>2.9609802000000001E-2</v>
      </c>
      <c r="AB707" s="9">
        <v>2.8064500999999999E-2</v>
      </c>
      <c r="AC707" s="9">
        <v>5.9288715999999998E-2</v>
      </c>
      <c r="AD707" s="9">
        <v>0.119969389</v>
      </c>
      <c r="AE707" s="9">
        <v>5.3533448999999997E-2</v>
      </c>
      <c r="AF707" s="9">
        <v>5.0918444E-2</v>
      </c>
      <c r="AG707" s="9">
        <v>2.5556023000000001E-2</v>
      </c>
      <c r="AH707" s="9">
        <v>1.4831011999999999E-2</v>
      </c>
      <c r="AI707" s="9">
        <v>0.25071516100000002</v>
      </c>
      <c r="AJ707" s="9">
        <v>2.8520849999999999E-3</v>
      </c>
      <c r="AK707" s="9">
        <v>6.8178056000000001E-2</v>
      </c>
      <c r="AL707" s="9">
        <v>7.7382100000000006E-6</v>
      </c>
      <c r="AM707" s="9">
        <v>2.5988748999999998E-2</v>
      </c>
      <c r="AN707" s="9">
        <v>3.3750759999999999E-3</v>
      </c>
      <c r="AO707" s="9">
        <v>2.1828841000000002E-2</v>
      </c>
      <c r="AP707" s="9">
        <v>1.3385039E-2</v>
      </c>
      <c r="AQ707" s="9">
        <v>2.7347956E-2</v>
      </c>
      <c r="AR707" s="10">
        <v>3.690423E-3</v>
      </c>
    </row>
    <row r="708" spans="1:44" hidden="1" outlineLevel="1" x14ac:dyDescent="0.25">
      <c r="A708" s="52" t="s">
        <v>1138</v>
      </c>
      <c r="B708" s="20" t="str">
        <f>IFERROR(VLOOKUP(LEFT($A708,6),Data!$A:$F,2,FALSE),"")</f>
        <v>БЕ Северо-Запад</v>
      </c>
      <c r="C708" s="4" t="str">
        <f>IFERROR(VLOOKUP(LEFT($A708,6),Data!$A:$F,4,FALSE),"")</f>
        <v>Первая Помощь</v>
      </c>
      <c r="D708" s="4" t="str">
        <f>IFERROR(VLOOKUP(LEFT($A708,6),Data!$A:$F,5,FALSE),"")</f>
        <v>Стрит</v>
      </c>
      <c r="E708" s="4" t="str">
        <f>IFERROR(VLOOKUP(LEFT($A708,6),Data!$A:$F,8,FALSE),"")</f>
        <v/>
      </c>
      <c r="F708" s="4" t="str">
        <f>IFERROR(VLOOKUP(LEFT($A708,6),Data!$A:$F,7,FALSE),"")</f>
        <v/>
      </c>
      <c r="G708" s="4" t="str">
        <f>IFERROR(VLOOKUP(LEFT($A708,6),Data!$A:$F,6,FALSE),"")</f>
        <v>ОФТ</v>
      </c>
      <c r="H708" s="4" t="str">
        <f>IFERROR(VLOOKUP(LEFT($A708,6),Data!$A:$F,9,FALSE),"")</f>
        <v/>
      </c>
      <c r="I708" s="21" t="str">
        <f>IFERROR(VLOOKUP(LEFT($A708,6),Data!$A:$F,10,FALSE),"")</f>
        <v/>
      </c>
      <c r="J708" s="6" t="str">
        <f>IFERROR(VLOOKUP(LEFT($A708,6),Data!$A:$F,13,FALSE),"")</f>
        <v/>
      </c>
      <c r="K708" s="21" t="str">
        <f>IFERROR(VLOOKUP(LEFT($A708,6),Data!$A:$F,14,FALSE),"")</f>
        <v/>
      </c>
      <c r="L708" s="6">
        <v>1</v>
      </c>
      <c r="M708" s="4">
        <v>26645011.300000001</v>
      </c>
      <c r="N708" s="4">
        <v>63433</v>
      </c>
      <c r="O708" s="4">
        <f t="shared" ref="O708:O771" si="11">M708/N708</f>
        <v>420.04967918906561</v>
      </c>
      <c r="P708" s="56">
        <v>111.4</v>
      </c>
      <c r="Q708" s="27">
        <v>0.48129272723718569</v>
      </c>
      <c r="R708" s="28">
        <v>0.35151301714361938</v>
      </c>
      <c r="S708" s="29">
        <v>0.16719425561919479</v>
      </c>
      <c r="T708" s="8">
        <v>8.8161050000000005E-2</v>
      </c>
      <c r="U708" s="9">
        <v>1.0878573000000001E-2</v>
      </c>
      <c r="V708" s="9">
        <v>6.9297109999999999E-3</v>
      </c>
      <c r="W708" s="9">
        <v>6.7794719999999999E-3</v>
      </c>
      <c r="X708" s="9">
        <v>2.2528903999999999E-2</v>
      </c>
      <c r="Y708" s="9">
        <v>4.7846609999999998E-2</v>
      </c>
      <c r="Z708" s="9">
        <v>1.4240225E-2</v>
      </c>
      <c r="AA708" s="9">
        <v>3.9470924999999997E-2</v>
      </c>
      <c r="AB708" s="9">
        <v>3.9448697999999997E-2</v>
      </c>
      <c r="AC708" s="9">
        <v>5.4176984999999997E-2</v>
      </c>
      <c r="AD708" s="9">
        <v>0.120611126</v>
      </c>
      <c r="AE708" s="9">
        <v>4.8380033000000003E-2</v>
      </c>
      <c r="AF708" s="9">
        <v>5.6062122999999998E-2</v>
      </c>
      <c r="AG708" s="9">
        <v>2.7826608999999999E-2</v>
      </c>
      <c r="AH708" s="9">
        <v>1.8059562000000001E-2</v>
      </c>
      <c r="AI708" s="9">
        <v>0.18964983699999999</v>
      </c>
      <c r="AJ708" s="9">
        <v>7.8355879999999992E-3</v>
      </c>
      <c r="AK708" s="9">
        <v>7.3486176E-2</v>
      </c>
      <c r="AL708" s="9">
        <v>1.4389523E-2</v>
      </c>
      <c r="AM708" s="9">
        <v>5.0006621000000001E-2</v>
      </c>
      <c r="AN708" s="9">
        <v>3.038631E-3</v>
      </c>
      <c r="AO708" s="9">
        <v>9.8138059999999996E-3</v>
      </c>
      <c r="AP708" s="9">
        <v>1.2367820999999999E-2</v>
      </c>
      <c r="AQ708" s="9">
        <v>3.2530841999999997E-2</v>
      </c>
      <c r="AR708" s="10">
        <v>5.4805460000000002E-3</v>
      </c>
    </row>
    <row r="709" spans="1:44" hidden="1" outlineLevel="1" x14ac:dyDescent="0.25">
      <c r="A709" s="52" t="s">
        <v>1146</v>
      </c>
      <c r="B709" s="20" t="str">
        <f>IFERROR(VLOOKUP(LEFT($A709,6),Data!$A:$F,2,FALSE),"")</f>
        <v>БЕ Северо-Запад</v>
      </c>
      <c r="C709" s="4" t="str">
        <f>IFERROR(VLOOKUP(LEFT($A709,6),Data!$A:$F,4,FALSE),"")</f>
        <v>Аптека.ру</v>
      </c>
      <c r="D709" s="4" t="str">
        <f>IFERROR(VLOOKUP(LEFT($A709,6),Data!$A:$F,5,FALSE),"")</f>
        <v>Стрит</v>
      </c>
      <c r="E709" s="4" t="str">
        <f>IFERROR(VLOOKUP(LEFT($A709,6),Data!$A:$F,8,FALSE),"")</f>
        <v/>
      </c>
      <c r="F709" s="4" t="str">
        <f>IFERROR(VLOOKUP(LEFT($A709,6),Data!$A:$F,7,FALSE),"")</f>
        <v/>
      </c>
      <c r="G709" s="4" t="str">
        <f>IFERROR(VLOOKUP(LEFT($A709,6),Data!$A:$F,6,FALSE),"")</f>
        <v>ЗФТ</v>
      </c>
      <c r="H709" s="4" t="str">
        <f>IFERROR(VLOOKUP(LEFT($A709,6),Data!$A:$F,9,FALSE),"")</f>
        <v/>
      </c>
      <c r="I709" s="21" t="str">
        <f>IFERROR(VLOOKUP(LEFT($A709,6),Data!$A:$F,10,FALSE),"")</f>
        <v/>
      </c>
      <c r="J709" s="6" t="str">
        <f>IFERROR(VLOOKUP(LEFT($A709,6),Data!$A:$F,13,FALSE),"")</f>
        <v/>
      </c>
      <c r="K709" s="21" t="str">
        <f>IFERROR(VLOOKUP(LEFT($A709,6),Data!$A:$F,14,FALSE),"")</f>
        <v/>
      </c>
      <c r="L709" s="6">
        <v>1</v>
      </c>
      <c r="M709" s="4">
        <v>12714914.939999999</v>
      </c>
      <c r="N709" s="4">
        <v>36163</v>
      </c>
      <c r="O709" s="4">
        <f t="shared" si="11"/>
        <v>351.6001144816525</v>
      </c>
      <c r="P709" s="56">
        <v>46.2</v>
      </c>
      <c r="Q709" s="27">
        <v>0.45286845000715159</v>
      </c>
      <c r="R709" s="28">
        <v>0.35334088437059857</v>
      </c>
      <c r="S709" s="29">
        <v>0.19379066562224981</v>
      </c>
      <c r="T709" s="8">
        <v>8.3682139000000003E-2</v>
      </c>
      <c r="U709" s="9">
        <v>9.1922710000000001E-3</v>
      </c>
      <c r="V709" s="9">
        <v>7.003184E-3</v>
      </c>
      <c r="W709" s="9">
        <v>6.4076849999999998E-3</v>
      </c>
      <c r="X709" s="9">
        <v>2.026333E-2</v>
      </c>
      <c r="Y709" s="9">
        <v>3.6498445999999997E-2</v>
      </c>
      <c r="Z709" s="9">
        <v>1.5611132E-2</v>
      </c>
      <c r="AA709" s="9">
        <v>2.9154685E-2</v>
      </c>
      <c r="AB709" s="9">
        <v>2.9368551999999999E-2</v>
      </c>
      <c r="AC709" s="9">
        <v>5.7750124E-2</v>
      </c>
      <c r="AD709" s="9">
        <v>0.11114773</v>
      </c>
      <c r="AE709" s="9">
        <v>4.2521046999999999E-2</v>
      </c>
      <c r="AF709" s="9">
        <v>6.2059679999999999E-2</v>
      </c>
      <c r="AG709" s="9">
        <v>2.4383274999999999E-2</v>
      </c>
      <c r="AH709" s="9">
        <v>1.9619393999999998E-2</v>
      </c>
      <c r="AI709" s="9">
        <v>0.211380082</v>
      </c>
      <c r="AJ709" s="9">
        <v>2.4978280000000001E-3</v>
      </c>
      <c r="AK709" s="9">
        <v>9.9928918000000005E-2</v>
      </c>
      <c r="AL709" s="9">
        <v>6.7886900000000002E-4</v>
      </c>
      <c r="AM709" s="9">
        <v>5.4087361E-2</v>
      </c>
      <c r="AN709" s="9">
        <v>3.1988400000000001E-3</v>
      </c>
      <c r="AO709" s="9">
        <v>2.4061567999999998E-2</v>
      </c>
      <c r="AP709" s="9">
        <v>1.2852486E-2</v>
      </c>
      <c r="AQ709" s="9">
        <v>3.0628637E-2</v>
      </c>
      <c r="AR709" s="10">
        <v>6.0227370000000002E-3</v>
      </c>
    </row>
    <row r="710" spans="1:44" hidden="1" outlineLevel="1" x14ac:dyDescent="0.25">
      <c r="A710" s="52" t="s">
        <v>1186</v>
      </c>
      <c r="B710" s="20" t="str">
        <f>IFERROR(VLOOKUP(LEFT($A710,6),Data!$A:$F,2,FALSE),"")</f>
        <v>БЕ Сибирь</v>
      </c>
      <c r="C710" s="4" t="str">
        <f>IFERROR(VLOOKUP(LEFT($A710,6),Data!$A:$F,4,FALSE),"")</f>
        <v>Аптека.ру</v>
      </c>
      <c r="D710" s="4" t="str">
        <f>IFERROR(VLOOKUP(LEFT($A710,6),Data!$A:$F,5,FALSE),"")</f>
        <v>Стрит</v>
      </c>
      <c r="E710" s="4" t="str">
        <f>IFERROR(VLOOKUP(LEFT($A710,6),Data!$A:$F,8,FALSE),"")</f>
        <v/>
      </c>
      <c r="F710" s="4" t="str">
        <f>IFERROR(VLOOKUP(LEFT($A710,6),Data!$A:$F,7,FALSE),"")</f>
        <v/>
      </c>
      <c r="G710" s="4" t="str">
        <f>IFERROR(VLOOKUP(LEFT($A710,6),Data!$A:$F,6,FALSE),"")</f>
        <v>ЗФТ</v>
      </c>
      <c r="H710" s="4" t="str">
        <f>IFERROR(VLOOKUP(LEFT($A710,6),Data!$A:$F,9,FALSE),"")</f>
        <v/>
      </c>
      <c r="I710" s="21" t="str">
        <f>IFERROR(VLOOKUP(LEFT($A710,6),Data!$A:$F,10,FALSE),"")</f>
        <v/>
      </c>
      <c r="J710" s="6" t="str">
        <f>IFERROR(VLOOKUP(LEFT($A710,6),Data!$A:$F,13,FALSE),"")</f>
        <v/>
      </c>
      <c r="K710" s="21" t="str">
        <f>IFERROR(VLOOKUP(LEFT($A710,6),Data!$A:$F,14,FALSE),"")</f>
        <v/>
      </c>
      <c r="L710" s="6">
        <v>1</v>
      </c>
      <c r="M710" s="4">
        <v>21048824.609999999</v>
      </c>
      <c r="N710" s="4">
        <v>79045</v>
      </c>
      <c r="O710" s="4">
        <f t="shared" si="11"/>
        <v>266.28913416408375</v>
      </c>
      <c r="P710" s="56">
        <v>44.1</v>
      </c>
      <c r="Q710" s="27">
        <v>0.37441570762346721</v>
      </c>
      <c r="R710" s="28">
        <v>0.40263190371125518</v>
      </c>
      <c r="S710" s="29">
        <v>0.22295238866527761</v>
      </c>
      <c r="T710" s="8">
        <v>9.1246726E-2</v>
      </c>
      <c r="U710" s="9">
        <v>8.0443230000000008E-3</v>
      </c>
      <c r="V710" s="9">
        <v>7.9368189999999995E-3</v>
      </c>
      <c r="W710" s="9">
        <v>7.9270460000000001E-3</v>
      </c>
      <c r="X710" s="9">
        <v>2.8599105999999999E-2</v>
      </c>
      <c r="Y710" s="9">
        <v>5.4311043000000003E-2</v>
      </c>
      <c r="Z710" s="9">
        <v>1.0296312E-2</v>
      </c>
      <c r="AA710" s="9">
        <v>3.7139867999999999E-2</v>
      </c>
      <c r="AB710" s="9">
        <v>4.3574580000000002E-2</v>
      </c>
      <c r="AC710" s="9">
        <v>5.5312043999999998E-2</v>
      </c>
      <c r="AD710" s="9">
        <v>0.122276537</v>
      </c>
      <c r="AE710" s="9">
        <v>5.0914609E-2</v>
      </c>
      <c r="AF710" s="9">
        <v>4.9950389999999997E-2</v>
      </c>
      <c r="AG710" s="9">
        <v>2.6518342E-2</v>
      </c>
      <c r="AH710" s="9">
        <v>1.3188647E-2</v>
      </c>
      <c r="AI710" s="9">
        <v>0.21707073599999999</v>
      </c>
      <c r="AJ710" s="9">
        <v>4.3095759999999999E-3</v>
      </c>
      <c r="AK710" s="9">
        <v>7.3198842E-2</v>
      </c>
      <c r="AL710" s="9">
        <v>1.1432799999999999E-4</v>
      </c>
      <c r="AM710" s="9">
        <v>3.2174038000000002E-2</v>
      </c>
      <c r="AN710" s="9">
        <v>4.7661700000000001E-3</v>
      </c>
      <c r="AO710" s="9">
        <v>1.4345599000000001E-2</v>
      </c>
      <c r="AP710" s="9">
        <v>1.5493544999999999E-2</v>
      </c>
      <c r="AQ710" s="9">
        <v>2.7596672999999999E-2</v>
      </c>
      <c r="AR710" s="10">
        <v>3.6941000000000001E-3</v>
      </c>
    </row>
    <row r="711" spans="1:44" hidden="1" outlineLevel="1" x14ac:dyDescent="0.25">
      <c r="A711" s="52" t="s">
        <v>1190</v>
      </c>
      <c r="B711" s="20" t="str">
        <f>IFERROR(VLOOKUP(LEFT($A711,6),Data!$A:$F,2,FALSE),"")</f>
        <v>БЕ Сибирь</v>
      </c>
      <c r="C711" s="4" t="str">
        <f>IFERROR(VLOOKUP(LEFT($A711,6),Data!$A:$F,4,FALSE),"")</f>
        <v>Аптека.ру</v>
      </c>
      <c r="D711" s="4" t="str">
        <f>IFERROR(VLOOKUP(LEFT($A711,6),Data!$A:$F,5,FALSE),"")</f>
        <v>Стрит</v>
      </c>
      <c r="E711" s="4" t="str">
        <f>IFERROR(VLOOKUP(LEFT($A711,6),Data!$A:$F,8,FALSE),"")</f>
        <v/>
      </c>
      <c r="F711" s="4" t="str">
        <f>IFERROR(VLOOKUP(LEFT($A711,6),Data!$A:$F,7,FALSE),"")</f>
        <v/>
      </c>
      <c r="G711" s="4" t="str">
        <f>IFERROR(VLOOKUP(LEFT($A711,6),Data!$A:$F,6,FALSE),"")</f>
        <v>ЗФТ</v>
      </c>
      <c r="H711" s="4" t="str">
        <f>IFERROR(VLOOKUP(LEFT($A711,6),Data!$A:$F,9,FALSE),"")</f>
        <v/>
      </c>
      <c r="I711" s="21" t="str">
        <f>IFERROR(VLOOKUP(LEFT($A711,6),Data!$A:$F,10,FALSE),"")</f>
        <v/>
      </c>
      <c r="J711" s="6" t="str">
        <f>IFERROR(VLOOKUP(LEFT($A711,6),Data!$A:$F,13,FALSE),"")</f>
        <v/>
      </c>
      <c r="K711" s="21" t="str">
        <f>IFERROR(VLOOKUP(LEFT($A711,6),Data!$A:$F,14,FALSE),"")</f>
        <v/>
      </c>
      <c r="L711" s="6">
        <v>1</v>
      </c>
      <c r="M711" s="4">
        <v>20776376.399999999</v>
      </c>
      <c r="N711" s="4">
        <v>68371</v>
      </c>
      <c r="O711" s="4">
        <f t="shared" si="11"/>
        <v>303.87702973482908</v>
      </c>
      <c r="P711" s="56">
        <v>48.9</v>
      </c>
      <c r="Q711" s="27">
        <v>0.47140610875502292</v>
      </c>
      <c r="R711" s="28">
        <v>0.3600346285958379</v>
      </c>
      <c r="S711" s="29">
        <v>0.16855926264913909</v>
      </c>
      <c r="T711" s="8">
        <v>9.7528158000000004E-2</v>
      </c>
      <c r="U711" s="9">
        <v>1.0849764E-2</v>
      </c>
      <c r="V711" s="9">
        <v>9.7369729999999995E-3</v>
      </c>
      <c r="W711" s="9">
        <v>7.756532E-3</v>
      </c>
      <c r="X711" s="9">
        <v>2.1871488000000001E-2</v>
      </c>
      <c r="Y711" s="9">
        <v>4.2199258000000003E-2</v>
      </c>
      <c r="Z711" s="9">
        <v>1.5414356000000001E-2</v>
      </c>
      <c r="AA711" s="9">
        <v>3.6428914999999999E-2</v>
      </c>
      <c r="AB711" s="9">
        <v>5.2986153000000001E-2</v>
      </c>
      <c r="AC711" s="9">
        <v>4.9833917999999998E-2</v>
      </c>
      <c r="AD711" s="9">
        <v>0.13015861000000001</v>
      </c>
      <c r="AE711" s="9">
        <v>4.4488000999999999E-2</v>
      </c>
      <c r="AF711" s="9">
        <v>5.4135111E-2</v>
      </c>
      <c r="AG711" s="9">
        <v>3.0159912000000001E-2</v>
      </c>
      <c r="AH711" s="9">
        <v>1.6657027000000001E-2</v>
      </c>
      <c r="AI711" s="9">
        <v>0.18978779300000001</v>
      </c>
      <c r="AJ711" s="9">
        <v>3.3430909999999999E-3</v>
      </c>
      <c r="AK711" s="9">
        <v>8.4806196E-2</v>
      </c>
      <c r="AL711" s="9">
        <v>5.7714799999999998E-4</v>
      </c>
      <c r="AM711" s="9">
        <v>3.8588044000000002E-2</v>
      </c>
      <c r="AN711" s="9">
        <v>3.3181420000000001E-3</v>
      </c>
      <c r="AO711" s="9">
        <v>1.1711185000000001E-2</v>
      </c>
      <c r="AP711" s="9">
        <v>1.5174969E-2</v>
      </c>
      <c r="AQ711" s="9">
        <v>2.7877846000000001E-2</v>
      </c>
      <c r="AR711" s="10">
        <v>4.6114090000000003E-3</v>
      </c>
    </row>
    <row r="712" spans="1:44" hidden="1" outlineLevel="1" x14ac:dyDescent="0.25">
      <c r="A712" s="52" t="s">
        <v>1196</v>
      </c>
      <c r="B712" s="20" t="str">
        <f>IFERROR(VLOOKUP(LEFT($A712,6),Data!$A:$F,2,FALSE),"")</f>
        <v>БЕ Сибирь</v>
      </c>
      <c r="C712" s="4" t="str">
        <f>IFERROR(VLOOKUP(LEFT($A712,6),Data!$A:$F,4,FALSE),"")</f>
        <v>Аптека.ру</v>
      </c>
      <c r="D712" s="4" t="str">
        <f>IFERROR(VLOOKUP(LEFT($A712,6),Data!$A:$F,5,FALSE),"")</f>
        <v>Стрит</v>
      </c>
      <c r="E712" s="4" t="str">
        <f>IFERROR(VLOOKUP(LEFT($A712,6),Data!$A:$F,8,FALSE),"")</f>
        <v/>
      </c>
      <c r="F712" s="4" t="str">
        <f>IFERROR(VLOOKUP(LEFT($A712,6),Data!$A:$F,7,FALSE),"")</f>
        <v/>
      </c>
      <c r="G712" s="4" t="str">
        <f>IFERROR(VLOOKUP(LEFT($A712,6),Data!$A:$F,6,FALSE),"")</f>
        <v>ЗФТ</v>
      </c>
      <c r="H712" s="4" t="str">
        <f>IFERROR(VLOOKUP(LEFT($A712,6),Data!$A:$F,9,FALSE),"")</f>
        <v/>
      </c>
      <c r="I712" s="21" t="str">
        <f>IFERROR(VLOOKUP(LEFT($A712,6),Data!$A:$F,10,FALSE),"")</f>
        <v/>
      </c>
      <c r="J712" s="6" t="str">
        <f>IFERROR(VLOOKUP(LEFT($A712,6),Data!$A:$F,13,FALSE),"")</f>
        <v/>
      </c>
      <c r="K712" s="21" t="str">
        <f>IFERROR(VLOOKUP(LEFT($A712,6),Data!$A:$F,14,FALSE),"")</f>
        <v/>
      </c>
      <c r="L712" s="6">
        <v>1</v>
      </c>
      <c r="M712" s="4">
        <v>19783925.84</v>
      </c>
      <c r="N712" s="4">
        <v>69068</v>
      </c>
      <c r="O712" s="4">
        <f t="shared" si="11"/>
        <v>286.44127294839871</v>
      </c>
      <c r="P712" s="56">
        <v>40</v>
      </c>
      <c r="Q712" s="27">
        <v>0.42229845050028908</v>
      </c>
      <c r="R712" s="28">
        <v>0.37362596918378482</v>
      </c>
      <c r="S712" s="29">
        <v>0.20407558031592621</v>
      </c>
      <c r="T712" s="8">
        <v>7.9983713999999997E-2</v>
      </c>
      <c r="U712" s="9">
        <v>7.6069179999999998E-3</v>
      </c>
      <c r="V712" s="9">
        <v>5.1467960000000004E-3</v>
      </c>
      <c r="W712" s="9">
        <v>5.299893E-3</v>
      </c>
      <c r="X712" s="9">
        <v>2.3189964E-2</v>
      </c>
      <c r="Y712" s="9">
        <v>4.2162152000000001E-2</v>
      </c>
      <c r="Z712" s="9">
        <v>1.2912910999999999E-2</v>
      </c>
      <c r="AA712" s="9">
        <v>2.8888416E-2</v>
      </c>
      <c r="AB712" s="9">
        <v>4.9552816E-2</v>
      </c>
      <c r="AC712" s="9">
        <v>7.5995799000000003E-2</v>
      </c>
      <c r="AD712" s="9">
        <v>0.124142247</v>
      </c>
      <c r="AE712" s="9">
        <v>4.4558501E-2</v>
      </c>
      <c r="AF712" s="9">
        <v>4.9518403000000003E-2</v>
      </c>
      <c r="AG712" s="9">
        <v>2.6338957E-2</v>
      </c>
      <c r="AH712" s="9">
        <v>1.6146913999999998E-2</v>
      </c>
      <c r="AI712" s="9">
        <v>0.20530158200000001</v>
      </c>
      <c r="AJ712" s="9">
        <v>3.627861E-3</v>
      </c>
      <c r="AK712" s="9">
        <v>8.5407586999999993E-2</v>
      </c>
      <c r="AL712" s="9">
        <v>1.55828E-4</v>
      </c>
      <c r="AM712" s="9">
        <v>5.1923420999999997E-2</v>
      </c>
      <c r="AN712" s="9">
        <v>2.6397460000000001E-3</v>
      </c>
      <c r="AO712" s="9">
        <v>6.184312E-3</v>
      </c>
      <c r="AP712" s="9">
        <v>1.2248547E-2</v>
      </c>
      <c r="AQ712" s="9">
        <v>3.3790304E-2</v>
      </c>
      <c r="AR712" s="10">
        <v>7.276411E-3</v>
      </c>
    </row>
    <row r="713" spans="1:44" hidden="1" outlineLevel="1" x14ac:dyDescent="0.25">
      <c r="A713" s="52" t="s">
        <v>1212</v>
      </c>
      <c r="B713" s="20" t="str">
        <f>IFERROR(VLOOKUP(LEFT($A713,6),Data!$A:$F,2,FALSE),"")</f>
        <v>БЕ Сибирь</v>
      </c>
      <c r="C713" s="4" t="str">
        <f>IFERROR(VLOOKUP(LEFT($A713,6),Data!$A:$F,4,FALSE),"")</f>
        <v>Озерки</v>
      </c>
      <c r="D713" s="4" t="str">
        <f>IFERROR(VLOOKUP(LEFT($A713,6),Data!$A:$F,5,FALSE),"")</f>
        <v>Стрит</v>
      </c>
      <c r="E713" s="4" t="str">
        <f>IFERROR(VLOOKUP(LEFT($A713,6),Data!$A:$F,8,FALSE),"")</f>
        <v/>
      </c>
      <c r="F713" s="4" t="str">
        <f>IFERROR(VLOOKUP(LEFT($A713,6),Data!$A:$F,7,FALSE),"")</f>
        <v/>
      </c>
      <c r="G713" s="4" t="str">
        <f>IFERROR(VLOOKUP(LEFT($A713,6),Data!$A:$F,6,FALSE),"")</f>
        <v>ЗФТ</v>
      </c>
      <c r="H713" s="4" t="str">
        <f>IFERROR(VLOOKUP(LEFT($A713,6),Data!$A:$F,9,FALSE),"")</f>
        <v/>
      </c>
      <c r="I713" s="21" t="str">
        <f>IFERROR(VLOOKUP(LEFT($A713,6),Data!$A:$F,10,FALSE),"")</f>
        <v/>
      </c>
      <c r="J713" s="6" t="str">
        <f>IFERROR(VLOOKUP(LEFT($A713,6),Data!$A:$F,13,FALSE),"")</f>
        <v/>
      </c>
      <c r="K713" s="21" t="str">
        <f>IFERROR(VLOOKUP(LEFT($A713,6),Data!$A:$F,14,FALSE),"")</f>
        <v/>
      </c>
      <c r="L713" s="6">
        <v>1</v>
      </c>
      <c r="M713" s="4">
        <v>12722370.43</v>
      </c>
      <c r="N713" s="4">
        <v>44296</v>
      </c>
      <c r="O713" s="4">
        <f t="shared" si="11"/>
        <v>287.21262484197217</v>
      </c>
      <c r="P713" s="56">
        <v>40.299999999999997</v>
      </c>
      <c r="Q713" s="27">
        <v>0.40596648872432789</v>
      </c>
      <c r="R713" s="28">
        <v>0.37380742603300782</v>
      </c>
      <c r="S713" s="29">
        <v>0.22022608524266429</v>
      </c>
      <c r="T713" s="8">
        <v>0.104548849</v>
      </c>
      <c r="U713" s="9">
        <v>1.9608588999999999E-2</v>
      </c>
      <c r="V713" s="9">
        <v>4.5377639999999997E-3</v>
      </c>
      <c r="W713" s="9">
        <v>1.1196753E-2</v>
      </c>
      <c r="X713" s="9">
        <v>2.1921474999999999E-2</v>
      </c>
      <c r="Y713" s="9">
        <v>5.3606688999999999E-2</v>
      </c>
      <c r="Z713" s="9">
        <v>1.9777505000000001E-2</v>
      </c>
      <c r="AA713" s="9">
        <v>3.316682E-2</v>
      </c>
      <c r="AB713" s="9">
        <v>4.2185409E-2</v>
      </c>
      <c r="AC713" s="9">
        <v>5.8271262999999997E-2</v>
      </c>
      <c r="AD713" s="9">
        <v>0.12352943500000001</v>
      </c>
      <c r="AE713" s="9">
        <v>4.8932290000000003E-2</v>
      </c>
      <c r="AF713" s="9">
        <v>5.2132532000000002E-2</v>
      </c>
      <c r="AG713" s="9">
        <v>2.5604045999999998E-2</v>
      </c>
      <c r="AH713" s="9">
        <v>1.4070500999999999E-2</v>
      </c>
      <c r="AI713" s="9">
        <v>0.17021909299999999</v>
      </c>
      <c r="AJ713" s="9">
        <v>3.0768470000000002E-3</v>
      </c>
      <c r="AK713" s="9">
        <v>7.6902930999999994E-2</v>
      </c>
      <c r="AL713" s="9">
        <v>5.4175399999999998E-4</v>
      </c>
      <c r="AM713" s="9">
        <v>4.1278500000000003E-2</v>
      </c>
      <c r="AN713" s="9">
        <v>2.6495339999999998E-3</v>
      </c>
      <c r="AO713" s="9">
        <v>2.4620954E-2</v>
      </c>
      <c r="AP713" s="9">
        <v>1.0568634E-2</v>
      </c>
      <c r="AQ713" s="9">
        <v>3.2789372999999997E-2</v>
      </c>
      <c r="AR713" s="10">
        <v>4.2624580000000002E-3</v>
      </c>
    </row>
    <row r="714" spans="1:44" hidden="1" outlineLevel="1" x14ac:dyDescent="0.25">
      <c r="A714" s="52" t="s">
        <v>1214</v>
      </c>
      <c r="B714" s="20" t="str">
        <f>IFERROR(VLOOKUP(LEFT($A714,6),Data!$A:$F,2,FALSE),"")</f>
        <v>БЕ Сибирь</v>
      </c>
      <c r="C714" s="4" t="str">
        <f>IFERROR(VLOOKUP(LEFT($A714,6),Data!$A:$F,4,FALSE),"")</f>
        <v>Озерки</v>
      </c>
      <c r="D714" s="4" t="str">
        <f>IFERROR(VLOOKUP(LEFT($A714,6),Data!$A:$F,5,FALSE),"")</f>
        <v>Стрит</v>
      </c>
      <c r="E714" s="4" t="str">
        <f>IFERROR(VLOOKUP(LEFT($A714,6),Data!$A:$F,8,FALSE),"")</f>
        <v/>
      </c>
      <c r="F714" s="4" t="str">
        <f>IFERROR(VLOOKUP(LEFT($A714,6),Data!$A:$F,7,FALSE),"")</f>
        <v/>
      </c>
      <c r="G714" s="4" t="str">
        <f>IFERROR(VLOOKUP(LEFT($A714,6),Data!$A:$F,6,FALSE),"")</f>
        <v>ЗФТ</v>
      </c>
      <c r="H714" s="4" t="str">
        <f>IFERROR(VLOOKUP(LEFT($A714,6),Data!$A:$F,9,FALSE),"")</f>
        <v/>
      </c>
      <c r="I714" s="21" t="str">
        <f>IFERROR(VLOOKUP(LEFT($A714,6),Data!$A:$F,10,FALSE),"")</f>
        <v/>
      </c>
      <c r="J714" s="6" t="str">
        <f>IFERROR(VLOOKUP(LEFT($A714,6),Data!$A:$F,13,FALSE),"")</f>
        <v/>
      </c>
      <c r="K714" s="21" t="str">
        <f>IFERROR(VLOOKUP(LEFT($A714,6),Data!$A:$F,14,FALSE),"")</f>
        <v/>
      </c>
      <c r="L714" s="6">
        <v>1</v>
      </c>
      <c r="M714" s="4">
        <v>23629514.649999999</v>
      </c>
      <c r="N714" s="4">
        <v>80329</v>
      </c>
      <c r="O714" s="4">
        <f t="shared" si="11"/>
        <v>294.15920340101331</v>
      </c>
      <c r="P714" s="56">
        <v>55</v>
      </c>
      <c r="Q714" s="27">
        <v>0.39515280168270789</v>
      </c>
      <c r="R714" s="28">
        <v>0.39941991090961337</v>
      </c>
      <c r="S714" s="29">
        <v>0.2054272874076786</v>
      </c>
      <c r="T714" s="8">
        <v>0.10956566199999999</v>
      </c>
      <c r="U714" s="9">
        <v>1.8934891999999998E-2</v>
      </c>
      <c r="V714" s="9">
        <v>7.1775600000000004E-3</v>
      </c>
      <c r="W714" s="9">
        <v>9.86246E-3</v>
      </c>
      <c r="X714" s="9">
        <v>1.5403686E-2</v>
      </c>
      <c r="Y714" s="9">
        <v>4.7244016999999999E-2</v>
      </c>
      <c r="Z714" s="9">
        <v>1.6414104999999998E-2</v>
      </c>
      <c r="AA714" s="9">
        <v>3.0336869999999998E-2</v>
      </c>
      <c r="AB714" s="9">
        <v>3.7700247999999999E-2</v>
      </c>
      <c r="AC714" s="9">
        <v>5.1941263000000001E-2</v>
      </c>
      <c r="AD714" s="9">
        <v>0.123874414</v>
      </c>
      <c r="AE714" s="9">
        <v>5.3389174999999997E-2</v>
      </c>
      <c r="AF714" s="9">
        <v>4.6329961000000003E-2</v>
      </c>
      <c r="AG714" s="9">
        <v>2.4656844000000001E-2</v>
      </c>
      <c r="AH714" s="9">
        <v>1.3868976999999999E-2</v>
      </c>
      <c r="AI714" s="9">
        <v>0.22656172199999999</v>
      </c>
      <c r="AJ714" s="9">
        <v>2.4636969999999999E-3</v>
      </c>
      <c r="AK714" s="9">
        <v>5.9816173E-2</v>
      </c>
      <c r="AL714" s="9">
        <v>3.3630200000000002E-4</v>
      </c>
      <c r="AM714" s="9">
        <v>3.8241329999999997E-2</v>
      </c>
      <c r="AN714" s="9">
        <v>3.719413E-3</v>
      </c>
      <c r="AO714" s="9">
        <v>9.1368430000000004E-3</v>
      </c>
      <c r="AP714" s="9">
        <v>1.4775831999999999E-2</v>
      </c>
      <c r="AQ714" s="9">
        <v>3.4511668000000002E-2</v>
      </c>
      <c r="AR714" s="10">
        <v>3.7368869999999999E-3</v>
      </c>
    </row>
    <row r="715" spans="1:44" hidden="1" outlineLevel="1" x14ac:dyDescent="0.25">
      <c r="A715" s="52" t="s">
        <v>1228</v>
      </c>
      <c r="B715" s="20" t="str">
        <f>IFERROR(VLOOKUP(LEFT($A715,6),Data!$A:$F,2,FALSE),"")</f>
        <v>БЕ Сибирь</v>
      </c>
      <c r="C715" s="4" t="str">
        <f>IFERROR(VLOOKUP(LEFT($A715,6),Data!$A:$F,4,FALSE),"")</f>
        <v>Аптека.ру</v>
      </c>
      <c r="D715" s="4" t="str">
        <f>IFERROR(VLOOKUP(LEFT($A715,6),Data!$A:$F,5,FALSE),"")</f>
        <v>Стрит</v>
      </c>
      <c r="E715" s="4" t="str">
        <f>IFERROR(VLOOKUP(LEFT($A715,6),Data!$A:$F,8,FALSE),"")</f>
        <v/>
      </c>
      <c r="F715" s="4" t="str">
        <f>IFERROR(VLOOKUP(LEFT($A715,6),Data!$A:$F,7,FALSE),"")</f>
        <v/>
      </c>
      <c r="G715" s="4" t="str">
        <f>IFERROR(VLOOKUP(LEFT($A715,6),Data!$A:$F,6,FALSE),"")</f>
        <v>ЗФТ</v>
      </c>
      <c r="H715" s="4" t="str">
        <f>IFERROR(VLOOKUP(LEFT($A715,6),Data!$A:$F,9,FALSE),"")</f>
        <v/>
      </c>
      <c r="I715" s="21" t="str">
        <f>IFERROR(VLOOKUP(LEFT($A715,6),Data!$A:$F,10,FALSE),"")</f>
        <v/>
      </c>
      <c r="J715" s="6" t="str">
        <f>IFERROR(VLOOKUP(LEFT($A715,6),Data!$A:$F,13,FALSE),"")</f>
        <v/>
      </c>
      <c r="K715" s="21" t="str">
        <f>IFERROR(VLOOKUP(LEFT($A715,6),Data!$A:$F,14,FALSE),"")</f>
        <v/>
      </c>
      <c r="L715" s="6">
        <v>1</v>
      </c>
      <c r="M715" s="4">
        <v>10003157.99</v>
      </c>
      <c r="N715" s="4">
        <v>36650</v>
      </c>
      <c r="O715" s="4">
        <f t="shared" si="11"/>
        <v>272.93746221009553</v>
      </c>
      <c r="P715" s="56">
        <v>32</v>
      </c>
      <c r="Q715" s="27">
        <v>0.42703364121006288</v>
      </c>
      <c r="R715" s="28">
        <v>0.35454625778408611</v>
      </c>
      <c r="S715" s="29">
        <v>0.21842010100585099</v>
      </c>
      <c r="T715" s="8">
        <v>8.3137323999999999E-2</v>
      </c>
      <c r="U715" s="9">
        <v>1.2983710000000001E-2</v>
      </c>
      <c r="V715" s="9">
        <v>8.0234980000000004E-3</v>
      </c>
      <c r="W715" s="9">
        <v>1.1080796E-2</v>
      </c>
      <c r="X715" s="9">
        <v>3.5450326999999997E-2</v>
      </c>
      <c r="Y715" s="9">
        <v>4.7137867E-2</v>
      </c>
      <c r="Z715" s="9">
        <v>1.6535113000000001E-2</v>
      </c>
      <c r="AA715" s="9">
        <v>3.4154388000000001E-2</v>
      </c>
      <c r="AB715" s="9">
        <v>4.1684983000000002E-2</v>
      </c>
      <c r="AC715" s="9">
        <v>5.6245485999999997E-2</v>
      </c>
      <c r="AD715" s="9">
        <v>0.107324058</v>
      </c>
      <c r="AE715" s="9">
        <v>5.3865879999999998E-2</v>
      </c>
      <c r="AF715" s="9">
        <v>4.9986387E-2</v>
      </c>
      <c r="AG715" s="9">
        <v>2.4511563E-2</v>
      </c>
      <c r="AH715" s="9">
        <v>2.1956007999999999E-2</v>
      </c>
      <c r="AI715" s="9">
        <v>0.202684693</v>
      </c>
      <c r="AJ715" s="9">
        <v>2.544588E-3</v>
      </c>
      <c r="AK715" s="9">
        <v>8.1224408999999997E-2</v>
      </c>
      <c r="AL715" s="9">
        <v>7.1320699999999996E-5</v>
      </c>
      <c r="AM715" s="9">
        <v>3.7444579999999998E-2</v>
      </c>
      <c r="AN715" s="9">
        <v>3.1190900000000001E-3</v>
      </c>
      <c r="AO715" s="9">
        <v>6.2733190000000003E-3</v>
      </c>
      <c r="AP715" s="9">
        <v>1.2036857999999999E-2</v>
      </c>
      <c r="AQ715" s="9">
        <v>3.5918675999999997E-2</v>
      </c>
      <c r="AR715" s="10">
        <v>1.4605076E-2</v>
      </c>
    </row>
    <row r="716" spans="1:44" hidden="1" outlineLevel="1" x14ac:dyDescent="0.25">
      <c r="A716" s="52" t="s">
        <v>1248</v>
      </c>
      <c r="B716" s="20" t="str">
        <f>IFERROR(VLOOKUP(LEFT($A716,6),Data!$A:$F,2,FALSE),"")</f>
        <v>БЕ Сибирь</v>
      </c>
      <c r="C716" s="4" t="str">
        <f>IFERROR(VLOOKUP(LEFT($A716,6),Data!$A:$F,4,FALSE),"")</f>
        <v>Озерки</v>
      </c>
      <c r="D716" s="4" t="str">
        <f>IFERROR(VLOOKUP(LEFT($A716,6),Data!$A:$F,5,FALSE),"")</f>
        <v>Продуктовик</v>
      </c>
      <c r="E716" s="4" t="str">
        <f>IFERROR(VLOOKUP(LEFT($A716,6),Data!$A:$F,8,FALSE),"")</f>
        <v/>
      </c>
      <c r="F716" s="4" t="str">
        <f>IFERROR(VLOOKUP(LEFT($A716,6),Data!$A:$F,7,FALSE),"")</f>
        <v/>
      </c>
      <c r="G716" s="4" t="str">
        <f>IFERROR(VLOOKUP(LEFT($A716,6),Data!$A:$F,6,FALSE),"")</f>
        <v>ЗФТ</v>
      </c>
      <c r="H716" s="4" t="str">
        <f>IFERROR(VLOOKUP(LEFT($A716,6),Data!$A:$F,9,FALSE),"")</f>
        <v/>
      </c>
      <c r="I716" s="21" t="str">
        <f>IFERROR(VLOOKUP(LEFT($A716,6),Data!$A:$F,10,FALSE),"")</f>
        <v/>
      </c>
      <c r="J716" s="6" t="str">
        <f>IFERROR(VLOOKUP(LEFT($A716,6),Data!$A:$F,13,FALSE),"")</f>
        <v/>
      </c>
      <c r="K716" s="21" t="str">
        <f>IFERROR(VLOOKUP(LEFT($A716,6),Data!$A:$F,14,FALSE),"")</f>
        <v/>
      </c>
      <c r="L716" s="6">
        <v>1</v>
      </c>
      <c r="M716" s="4">
        <v>18923477.030000001</v>
      </c>
      <c r="N716" s="4">
        <v>63859</v>
      </c>
      <c r="O716" s="4">
        <f t="shared" si="11"/>
        <v>296.33218543979706</v>
      </c>
      <c r="P716" s="56">
        <v>45</v>
      </c>
      <c r="Q716" s="27">
        <v>0.40292825948762712</v>
      </c>
      <c r="R716" s="28">
        <v>0.3934583233832204</v>
      </c>
      <c r="S716" s="29">
        <v>0.2036134171291524</v>
      </c>
      <c r="T716" s="8">
        <v>0.11844819600000001</v>
      </c>
      <c r="U716" s="9">
        <v>1.7911717000000001E-2</v>
      </c>
      <c r="V716" s="9">
        <v>7.9330159999999993E-3</v>
      </c>
      <c r="W716" s="9">
        <v>7.3358140000000004E-3</v>
      </c>
      <c r="X716" s="9">
        <v>1.9522708999999999E-2</v>
      </c>
      <c r="Y716" s="9">
        <v>4.8385734999999999E-2</v>
      </c>
      <c r="Z716" s="9">
        <v>1.6200868E-2</v>
      </c>
      <c r="AA716" s="9">
        <v>3.2914661999999997E-2</v>
      </c>
      <c r="AB716" s="9">
        <v>4.8021318E-2</v>
      </c>
      <c r="AC716" s="9">
        <v>6.3170053000000004E-2</v>
      </c>
      <c r="AD716" s="9">
        <v>0.108862192</v>
      </c>
      <c r="AE716" s="9">
        <v>4.1822819999999997E-2</v>
      </c>
      <c r="AF716" s="9">
        <v>5.3205927E-2</v>
      </c>
      <c r="AG716" s="9">
        <v>2.8926375000000001E-2</v>
      </c>
      <c r="AH716" s="9">
        <v>1.4016193999999999E-2</v>
      </c>
      <c r="AI716" s="9">
        <v>0.18957703200000001</v>
      </c>
      <c r="AJ716" s="9">
        <v>2.911088E-3</v>
      </c>
      <c r="AK716" s="9">
        <v>7.1617149000000005E-2</v>
      </c>
      <c r="AL716" s="9">
        <v>2.1232799999999999E-4</v>
      </c>
      <c r="AM716" s="9">
        <v>3.9305135999999997E-2</v>
      </c>
      <c r="AN716" s="9">
        <v>3.212281E-3</v>
      </c>
      <c r="AO716" s="9">
        <v>7.5270470000000003E-3</v>
      </c>
      <c r="AP716" s="9">
        <v>1.8889591000000001E-2</v>
      </c>
      <c r="AQ716" s="9">
        <v>3.6744220000000001E-2</v>
      </c>
      <c r="AR716" s="10">
        <v>3.3265320000000001E-3</v>
      </c>
    </row>
    <row r="717" spans="1:44" hidden="1" outlineLevel="1" x14ac:dyDescent="0.25">
      <c r="A717" s="52" t="s">
        <v>1268</v>
      </c>
      <c r="B717" s="20" t="str">
        <f>IFERROR(VLOOKUP(LEFT($A717,6),Data!$A:$F,2,FALSE),"")</f>
        <v>БЕ Сибирь</v>
      </c>
      <c r="C717" s="4" t="str">
        <f>IFERROR(VLOOKUP(LEFT($A717,6),Data!$A:$F,4,FALSE),"")</f>
        <v>Озерки</v>
      </c>
      <c r="D717" s="4" t="str">
        <f>IFERROR(VLOOKUP(LEFT($A717,6),Data!$A:$F,5,FALSE),"")</f>
        <v>Стрит</v>
      </c>
      <c r="E717" s="4" t="str">
        <f>IFERROR(VLOOKUP(LEFT($A717,6),Data!$A:$F,8,FALSE),"")</f>
        <v/>
      </c>
      <c r="F717" s="4" t="str">
        <f>IFERROR(VLOOKUP(LEFT($A717,6),Data!$A:$F,7,FALSE),"")</f>
        <v/>
      </c>
      <c r="G717" s="4" t="str">
        <f>IFERROR(VLOOKUP(LEFT($A717,6),Data!$A:$F,6,FALSE),"")</f>
        <v>ОФТ</v>
      </c>
      <c r="H717" s="4" t="str">
        <f>IFERROR(VLOOKUP(LEFT($A717,6),Data!$A:$F,9,FALSE),"")</f>
        <v/>
      </c>
      <c r="I717" s="21" t="str">
        <f>IFERROR(VLOOKUP(LEFT($A717,6),Data!$A:$F,10,FALSE),"")</f>
        <v/>
      </c>
      <c r="J717" s="6" t="str">
        <f>IFERROR(VLOOKUP(LEFT($A717,6),Data!$A:$F,13,FALSE),"")</f>
        <v/>
      </c>
      <c r="K717" s="21" t="str">
        <f>IFERROR(VLOOKUP(LEFT($A717,6),Data!$A:$F,14,FALSE),"")</f>
        <v/>
      </c>
      <c r="L717" s="6">
        <v>1</v>
      </c>
      <c r="M717" s="4">
        <v>23002565.640000001</v>
      </c>
      <c r="N717" s="4">
        <v>71160</v>
      </c>
      <c r="O717" s="4">
        <f t="shared" si="11"/>
        <v>323.25134401349072</v>
      </c>
      <c r="P717" s="56">
        <v>41</v>
      </c>
      <c r="Q717" s="27">
        <v>0.422829369254686</v>
      </c>
      <c r="R717" s="28">
        <v>0.39530898677327841</v>
      </c>
      <c r="S717" s="29">
        <v>0.18186164397203561</v>
      </c>
      <c r="T717" s="8">
        <v>8.4581653000000007E-2</v>
      </c>
      <c r="U717" s="9">
        <v>1.3975548000000001E-2</v>
      </c>
      <c r="V717" s="9">
        <v>6.8306809999999999E-3</v>
      </c>
      <c r="W717" s="9">
        <v>8.9465069999999994E-3</v>
      </c>
      <c r="X717" s="9">
        <v>1.6716493999999998E-2</v>
      </c>
      <c r="Y717" s="9">
        <v>4.6981355000000002E-2</v>
      </c>
      <c r="Z717" s="9">
        <v>1.3040278000000001E-2</v>
      </c>
      <c r="AA717" s="9">
        <v>4.7443664000000003E-2</v>
      </c>
      <c r="AB717" s="9">
        <v>4.5500431000000001E-2</v>
      </c>
      <c r="AC717" s="9">
        <v>5.0378487999999999E-2</v>
      </c>
      <c r="AD717" s="9">
        <v>0.11533199500000001</v>
      </c>
      <c r="AE717" s="9">
        <v>4.8959486000000003E-2</v>
      </c>
      <c r="AF717" s="9">
        <v>5.1325125999999999E-2</v>
      </c>
      <c r="AG717" s="9">
        <v>3.0227009999999999E-2</v>
      </c>
      <c r="AH717" s="9">
        <v>1.4710457999999999E-2</v>
      </c>
      <c r="AI717" s="9">
        <v>0.196220373</v>
      </c>
      <c r="AJ717" s="9">
        <v>4.3259709999999996E-3</v>
      </c>
      <c r="AK717" s="9">
        <v>8.2796136000000006E-2</v>
      </c>
      <c r="AL717" s="9">
        <v>1.275427E-3</v>
      </c>
      <c r="AM717" s="9">
        <v>5.9703171999999999E-2</v>
      </c>
      <c r="AN717" s="9">
        <v>3.4704470000000002E-3</v>
      </c>
      <c r="AO717" s="9">
        <v>7.559886E-3</v>
      </c>
      <c r="AP717" s="9">
        <v>1.5168417E-2</v>
      </c>
      <c r="AQ717" s="9">
        <v>2.7646255000000002E-2</v>
      </c>
      <c r="AR717" s="10">
        <v>6.8847439999999999E-3</v>
      </c>
    </row>
    <row r="718" spans="1:44" hidden="1" outlineLevel="1" x14ac:dyDescent="0.25">
      <c r="A718" s="52" t="s">
        <v>1280</v>
      </c>
      <c r="B718" s="20" t="str">
        <f>IFERROR(VLOOKUP(LEFT($A718,6),Data!$A:$F,2,FALSE),"")</f>
        <v>БЕ Сибирь</v>
      </c>
      <c r="C718" s="4" t="str">
        <f>IFERROR(VLOOKUP(LEFT($A718,6),Data!$A:$F,4,FALSE),"")</f>
        <v>Озерки</v>
      </c>
      <c r="D718" s="4" t="str">
        <f>IFERROR(VLOOKUP(LEFT($A718,6),Data!$A:$F,5,FALSE),"")</f>
        <v>Стрит</v>
      </c>
      <c r="E718" s="4" t="str">
        <f>IFERROR(VLOOKUP(LEFT($A718,6),Data!$A:$F,8,FALSE),"")</f>
        <v/>
      </c>
      <c r="F718" s="4" t="str">
        <f>IFERROR(VLOOKUP(LEFT($A718,6),Data!$A:$F,7,FALSE),"")</f>
        <v/>
      </c>
      <c r="G718" s="4" t="str">
        <f>IFERROR(VLOOKUP(LEFT($A718,6),Data!$A:$F,6,FALSE),"")</f>
        <v>ЗФТ</v>
      </c>
      <c r="H718" s="4" t="str">
        <f>IFERROR(VLOOKUP(LEFT($A718,6),Data!$A:$F,9,FALSE),"")</f>
        <v/>
      </c>
      <c r="I718" s="21" t="str">
        <f>IFERROR(VLOOKUP(LEFT($A718,6),Data!$A:$F,10,FALSE),"")</f>
        <v/>
      </c>
      <c r="J718" s="6" t="str">
        <f>IFERROR(VLOOKUP(LEFT($A718,6),Data!$A:$F,13,FALSE),"")</f>
        <v/>
      </c>
      <c r="K718" s="21" t="str">
        <f>IFERROR(VLOOKUP(LEFT($A718,6),Data!$A:$F,14,FALSE),"")</f>
        <v/>
      </c>
      <c r="L718" s="6">
        <v>1</v>
      </c>
      <c r="M718" s="4">
        <v>9318127.6600000001</v>
      </c>
      <c r="N718" s="4">
        <v>32303</v>
      </c>
      <c r="O718" s="4">
        <f t="shared" si="11"/>
        <v>288.46013249543387</v>
      </c>
      <c r="P718" s="56">
        <v>50</v>
      </c>
      <c r="Q718" s="27">
        <v>0.40494040770733331</v>
      </c>
      <c r="R718" s="28">
        <v>0.36770861134607702</v>
      </c>
      <c r="S718" s="29">
        <v>0.2273509809465899</v>
      </c>
      <c r="T718" s="8">
        <v>0.111021315</v>
      </c>
      <c r="U718" s="9">
        <v>1.7464408000000001E-2</v>
      </c>
      <c r="V718" s="9">
        <v>5.5297640000000004E-3</v>
      </c>
      <c r="W718" s="9">
        <v>7.4297180000000001E-3</v>
      </c>
      <c r="X718" s="9">
        <v>2.4677368000000002E-2</v>
      </c>
      <c r="Y718" s="9">
        <v>4.9554572999999998E-2</v>
      </c>
      <c r="Z718" s="9">
        <v>1.7382505999999999E-2</v>
      </c>
      <c r="AA718" s="9">
        <v>3.7113538000000001E-2</v>
      </c>
      <c r="AB718" s="9">
        <v>3.4380353000000002E-2</v>
      </c>
      <c r="AC718" s="9">
        <v>5.8623557999999999E-2</v>
      </c>
      <c r="AD718" s="9">
        <v>0.12940390500000001</v>
      </c>
      <c r="AE718" s="9">
        <v>5.1305788999999997E-2</v>
      </c>
      <c r="AF718" s="9">
        <v>4.4103338999999998E-2</v>
      </c>
      <c r="AG718" s="9">
        <v>2.6407594E-2</v>
      </c>
      <c r="AH718" s="9">
        <v>1.4343633E-2</v>
      </c>
      <c r="AI718" s="9">
        <v>0.19205723</v>
      </c>
      <c r="AJ718" s="9">
        <v>2.1344509999999999E-3</v>
      </c>
      <c r="AK718" s="9">
        <v>7.4046145999999993E-2</v>
      </c>
      <c r="AL718" s="9">
        <v>4.3049599999999999E-4</v>
      </c>
      <c r="AM718" s="9">
        <v>2.8778524999999999E-2</v>
      </c>
      <c r="AN718" s="9">
        <v>4.0588669999999999E-3</v>
      </c>
      <c r="AO718" s="9">
        <v>1.0396300000000001E-2</v>
      </c>
      <c r="AP718" s="9">
        <v>2.1589298999999999E-2</v>
      </c>
      <c r="AQ718" s="9">
        <v>3.3414365000000001E-2</v>
      </c>
      <c r="AR718" s="10">
        <v>4.3529600000000003E-3</v>
      </c>
    </row>
    <row r="719" spans="1:44" hidden="1" outlineLevel="1" x14ac:dyDescent="0.25">
      <c r="A719" s="52" t="s">
        <v>1282</v>
      </c>
      <c r="B719" s="20" t="str">
        <f>IFERROR(VLOOKUP(LEFT($A719,6),Data!$A:$F,2,FALSE),"")</f>
        <v>БЕ Сибирь</v>
      </c>
      <c r="C719" s="4" t="str">
        <f>IFERROR(VLOOKUP(LEFT($A719,6),Data!$A:$F,4,FALSE),"")</f>
        <v>Аптека.ру</v>
      </c>
      <c r="D719" s="4" t="str">
        <f>IFERROR(VLOOKUP(LEFT($A719,6),Data!$A:$F,5,FALSE),"")</f>
        <v>Стрит</v>
      </c>
      <c r="E719" s="4" t="str">
        <f>IFERROR(VLOOKUP(LEFT($A719,6),Data!$A:$F,8,FALSE),"")</f>
        <v/>
      </c>
      <c r="F719" s="4" t="str">
        <f>IFERROR(VLOOKUP(LEFT($A719,6),Data!$A:$F,7,FALSE),"")</f>
        <v/>
      </c>
      <c r="G719" s="4" t="str">
        <f>IFERROR(VLOOKUP(LEFT($A719,6),Data!$A:$F,6,FALSE),"")</f>
        <v>ЗФТ</v>
      </c>
      <c r="H719" s="4" t="str">
        <f>IFERROR(VLOOKUP(LEFT($A719,6),Data!$A:$F,9,FALSE),"")</f>
        <v/>
      </c>
      <c r="I719" s="21" t="str">
        <f>IFERROR(VLOOKUP(LEFT($A719,6),Data!$A:$F,10,FALSE),"")</f>
        <v/>
      </c>
      <c r="J719" s="6" t="str">
        <f>IFERROR(VLOOKUP(LEFT($A719,6),Data!$A:$F,13,FALSE),"")</f>
        <v/>
      </c>
      <c r="K719" s="21" t="str">
        <f>IFERROR(VLOOKUP(LEFT($A719,6),Data!$A:$F,14,FALSE),"")</f>
        <v/>
      </c>
      <c r="L719" s="6">
        <v>1</v>
      </c>
      <c r="M719" s="4">
        <v>12401500.039999999</v>
      </c>
      <c r="N719" s="4">
        <v>47272</v>
      </c>
      <c r="O719" s="4">
        <f t="shared" si="11"/>
        <v>262.34345997630732</v>
      </c>
      <c r="P719" s="56">
        <v>25</v>
      </c>
      <c r="Q719" s="27">
        <v>0.39872912821376932</v>
      </c>
      <c r="R719" s="28">
        <v>0.37921751689092109</v>
      </c>
      <c r="S719" s="29">
        <v>0.22205335489530961</v>
      </c>
      <c r="T719" s="8">
        <v>0.101143232</v>
      </c>
      <c r="U719" s="9">
        <v>1.4344055E-2</v>
      </c>
      <c r="V719" s="9">
        <v>7.0700440000000002E-3</v>
      </c>
      <c r="W719" s="9">
        <v>1.1182371999999999E-2</v>
      </c>
      <c r="X719" s="9">
        <v>1.8656191999999999E-2</v>
      </c>
      <c r="Y719" s="9">
        <v>4.2804112999999998E-2</v>
      </c>
      <c r="Z719" s="9">
        <v>1.4477487000000001E-2</v>
      </c>
      <c r="AA719" s="9">
        <v>3.4446559000000002E-2</v>
      </c>
      <c r="AB719" s="9">
        <v>2.9802524E-2</v>
      </c>
      <c r="AC719" s="9">
        <v>4.6505325E-2</v>
      </c>
      <c r="AD719" s="9">
        <v>0.124197978</v>
      </c>
      <c r="AE719" s="9">
        <v>5.7142600000000002E-2</v>
      </c>
      <c r="AF719" s="9">
        <v>4.7387528999999998E-2</v>
      </c>
      <c r="AG719" s="9">
        <v>2.4767496999999999E-2</v>
      </c>
      <c r="AH719" s="9">
        <v>1.4672170999999999E-2</v>
      </c>
      <c r="AI719" s="9">
        <v>0.23671138999999999</v>
      </c>
      <c r="AJ719" s="9">
        <v>2.5007300000000001E-3</v>
      </c>
      <c r="AK719" s="9">
        <v>6.6978916999999999E-2</v>
      </c>
      <c r="AL719" s="9">
        <v>1.0736200000000001E-4</v>
      </c>
      <c r="AM719" s="9">
        <v>3.3956905000000003E-2</v>
      </c>
      <c r="AN719" s="9">
        <v>4.3608199999999996E-3</v>
      </c>
      <c r="AO719" s="9">
        <v>1.1748148999999999E-2</v>
      </c>
      <c r="AP719" s="9">
        <v>1.642095E-2</v>
      </c>
      <c r="AQ719" s="9">
        <v>3.3744308000000001E-2</v>
      </c>
      <c r="AR719" s="10">
        <v>4.8707910000000002E-3</v>
      </c>
    </row>
    <row r="720" spans="1:44" hidden="1" outlineLevel="1" x14ac:dyDescent="0.25">
      <c r="A720" s="52" t="s">
        <v>1286</v>
      </c>
      <c r="B720" s="20" t="str">
        <f>IFERROR(VLOOKUP(LEFT($A720,6),Data!$A:$F,2,FALSE),"")</f>
        <v>БЕ Сибирь</v>
      </c>
      <c r="C720" s="4" t="str">
        <f>IFERROR(VLOOKUP(LEFT($A720,6),Data!$A:$F,4,FALSE),"")</f>
        <v>Аптека.ру</v>
      </c>
      <c r="D720" s="4" t="str">
        <f>IFERROR(VLOOKUP(LEFT($A720,6),Data!$A:$F,5,FALSE),"")</f>
        <v>Продуктовик</v>
      </c>
      <c r="E720" s="4" t="str">
        <f>IFERROR(VLOOKUP(LEFT($A720,6),Data!$A:$F,8,FALSE),"")</f>
        <v/>
      </c>
      <c r="F720" s="4" t="str">
        <f>IFERROR(VLOOKUP(LEFT($A720,6),Data!$A:$F,7,FALSE),"")</f>
        <v/>
      </c>
      <c r="G720" s="4" t="str">
        <f>IFERROR(VLOOKUP(LEFT($A720,6),Data!$A:$F,6,FALSE),"")</f>
        <v>ЗФТ</v>
      </c>
      <c r="H720" s="4" t="str">
        <f>IFERROR(VLOOKUP(LEFT($A720,6),Data!$A:$F,9,FALSE),"")</f>
        <v/>
      </c>
      <c r="I720" s="21" t="str">
        <f>IFERROR(VLOOKUP(LEFT($A720,6),Data!$A:$F,10,FALSE),"")</f>
        <v/>
      </c>
      <c r="J720" s="6" t="str">
        <f>IFERROR(VLOOKUP(LEFT($A720,6),Data!$A:$F,13,FALSE),"")</f>
        <v/>
      </c>
      <c r="K720" s="21" t="str">
        <f>IFERROR(VLOOKUP(LEFT($A720,6),Data!$A:$F,14,FALSE),"")</f>
        <v/>
      </c>
      <c r="L720" s="6">
        <v>1</v>
      </c>
      <c r="M720" s="4">
        <v>10837797.23</v>
      </c>
      <c r="N720" s="4">
        <v>44928</v>
      </c>
      <c r="O720" s="4">
        <f t="shared" si="11"/>
        <v>241.22589988425926</v>
      </c>
      <c r="P720" s="56">
        <v>10</v>
      </c>
      <c r="Q720" s="27">
        <v>0.39609148514487108</v>
      </c>
      <c r="R720" s="28">
        <v>0.38257491436169538</v>
      </c>
      <c r="S720" s="29">
        <v>0.22133360049343351</v>
      </c>
      <c r="T720" s="8">
        <v>8.5232963999999994E-2</v>
      </c>
      <c r="U720" s="9">
        <v>1.0014551E-2</v>
      </c>
      <c r="V720" s="9">
        <v>5.5799100000000004E-3</v>
      </c>
      <c r="W720" s="9">
        <v>9.085091E-3</v>
      </c>
      <c r="X720" s="9">
        <v>2.5428597000000001E-2</v>
      </c>
      <c r="Y720" s="9">
        <v>3.6572467999999997E-2</v>
      </c>
      <c r="Z720" s="9">
        <v>1.4360774E-2</v>
      </c>
      <c r="AA720" s="9">
        <v>3.4535911000000002E-2</v>
      </c>
      <c r="AB720" s="9">
        <v>3.9681789000000002E-2</v>
      </c>
      <c r="AC720" s="9">
        <v>4.4129714E-2</v>
      </c>
      <c r="AD720" s="9">
        <v>0.121223787</v>
      </c>
      <c r="AE720" s="9">
        <v>6.4893111000000003E-2</v>
      </c>
      <c r="AF720" s="9">
        <v>5.1889629E-2</v>
      </c>
      <c r="AG720" s="9">
        <v>2.1663635000000001E-2</v>
      </c>
      <c r="AH720" s="9">
        <v>1.8936603E-2</v>
      </c>
      <c r="AI720" s="9">
        <v>0.23319358200000001</v>
      </c>
      <c r="AJ720" s="9">
        <v>6.6456839999999998E-3</v>
      </c>
      <c r="AK720" s="9">
        <v>6.1478073000000001E-2</v>
      </c>
      <c r="AL720" s="9">
        <v>3.5375000000000001E-4</v>
      </c>
      <c r="AM720" s="9">
        <v>3.8748589999999999E-2</v>
      </c>
      <c r="AN720" s="9">
        <v>7.6515819999999997E-3</v>
      </c>
      <c r="AO720" s="9">
        <v>9.5230950000000005E-3</v>
      </c>
      <c r="AP720" s="9">
        <v>1.4891186000000001E-2</v>
      </c>
      <c r="AQ720" s="9">
        <v>3.9318718000000002E-2</v>
      </c>
      <c r="AR720" s="10">
        <v>4.9672049999999997E-3</v>
      </c>
    </row>
    <row r="721" spans="1:44" hidden="1" outlineLevel="1" x14ac:dyDescent="0.25">
      <c r="A721" s="52" t="s">
        <v>1290</v>
      </c>
      <c r="B721" s="20" t="str">
        <f>IFERROR(VLOOKUP(LEFT($A721,6),Data!$A:$F,2,FALSE),"")</f>
        <v>БЕ Сибирь</v>
      </c>
      <c r="C721" s="4" t="str">
        <f>IFERROR(VLOOKUP(LEFT($A721,6),Data!$A:$F,4,FALSE),"")</f>
        <v>Озерки</v>
      </c>
      <c r="D721" s="4" t="str">
        <f>IFERROR(VLOOKUP(LEFT($A721,6),Data!$A:$F,5,FALSE),"")</f>
        <v>Стрит</v>
      </c>
      <c r="E721" s="4" t="str">
        <f>IFERROR(VLOOKUP(LEFT($A721,6),Data!$A:$F,8,FALSE),"")</f>
        <v/>
      </c>
      <c r="F721" s="4" t="str">
        <f>IFERROR(VLOOKUP(LEFT($A721,6),Data!$A:$F,7,FALSE),"")</f>
        <v/>
      </c>
      <c r="G721" s="4" t="str">
        <f>IFERROR(VLOOKUP(LEFT($A721,6),Data!$A:$F,6,FALSE),"")</f>
        <v>ЗФТ</v>
      </c>
      <c r="H721" s="4" t="str">
        <f>IFERROR(VLOOKUP(LEFT($A721,6),Data!$A:$F,9,FALSE),"")</f>
        <v/>
      </c>
      <c r="I721" s="21" t="str">
        <f>IFERROR(VLOOKUP(LEFT($A721,6),Data!$A:$F,10,FALSE),"")</f>
        <v/>
      </c>
      <c r="J721" s="6" t="str">
        <f>IFERROR(VLOOKUP(LEFT($A721,6),Data!$A:$F,13,FALSE),"")</f>
        <v/>
      </c>
      <c r="K721" s="21" t="str">
        <f>IFERROR(VLOOKUP(LEFT($A721,6),Data!$A:$F,14,FALSE),"")</f>
        <v/>
      </c>
      <c r="L721" s="6">
        <v>1</v>
      </c>
      <c r="M721" s="4">
        <v>10783355.76</v>
      </c>
      <c r="N721" s="4">
        <v>39531</v>
      </c>
      <c r="O721" s="4">
        <f t="shared" si="11"/>
        <v>272.78226606966683</v>
      </c>
      <c r="P721" s="56">
        <v>30</v>
      </c>
      <c r="Q721" s="27">
        <v>0.38814735755866808</v>
      </c>
      <c r="R721" s="28">
        <v>0.39365553804285058</v>
      </c>
      <c r="S721" s="29">
        <v>0.2181971043984812</v>
      </c>
      <c r="T721" s="8">
        <v>9.8487663000000003E-2</v>
      </c>
      <c r="U721" s="9">
        <v>1.3952325999999999E-2</v>
      </c>
      <c r="V721" s="9">
        <v>4.2847559999999998E-3</v>
      </c>
      <c r="W721" s="9">
        <v>1.241506E-2</v>
      </c>
      <c r="X721" s="9">
        <v>2.4970504000000001E-2</v>
      </c>
      <c r="Y721" s="9">
        <v>3.7786884999999999E-2</v>
      </c>
      <c r="Z721" s="9">
        <v>1.1472362E-2</v>
      </c>
      <c r="AA721" s="9">
        <v>2.8768126000000002E-2</v>
      </c>
      <c r="AB721" s="9">
        <v>4.0239518000000002E-2</v>
      </c>
      <c r="AC721" s="9">
        <v>3.9185922999999998E-2</v>
      </c>
      <c r="AD721" s="9">
        <v>0.12951944200000001</v>
      </c>
      <c r="AE721" s="9">
        <v>5.8904746000000001E-2</v>
      </c>
      <c r="AF721" s="9">
        <v>4.4917754999999997E-2</v>
      </c>
      <c r="AG721" s="9">
        <v>2.5839385999999999E-2</v>
      </c>
      <c r="AH721" s="9">
        <v>1.4113649000000001E-2</v>
      </c>
      <c r="AI721" s="9">
        <v>0.23043654599999999</v>
      </c>
      <c r="AJ721" s="9">
        <v>4.5746210000000001E-3</v>
      </c>
      <c r="AK721" s="9">
        <v>7.8523706999999998E-2</v>
      </c>
      <c r="AL721" s="9">
        <v>2.2115699999999999E-5</v>
      </c>
      <c r="AM721" s="9">
        <v>3.6086522000000003E-2</v>
      </c>
      <c r="AN721" s="9">
        <v>4.5232620000000001E-3</v>
      </c>
      <c r="AO721" s="9">
        <v>1.1064073000000001E-2</v>
      </c>
      <c r="AP721" s="9">
        <v>1.2997450000000001E-2</v>
      </c>
      <c r="AQ721" s="9">
        <v>3.1756969000000003E-2</v>
      </c>
      <c r="AR721" s="10">
        <v>5.1566370000000004E-3</v>
      </c>
    </row>
    <row r="722" spans="1:44" hidden="1" outlineLevel="1" x14ac:dyDescent="0.25">
      <c r="A722" s="52" t="s">
        <v>1300</v>
      </c>
      <c r="B722" s="20" t="str">
        <f>IFERROR(VLOOKUP(LEFT($A722,6),Data!$A:$F,2,FALSE),"")</f>
        <v>БЕ Сибирь</v>
      </c>
      <c r="C722" s="4" t="str">
        <f>IFERROR(VLOOKUP(LEFT($A722,6),Data!$A:$F,4,FALSE),"")</f>
        <v>Аптека.ру</v>
      </c>
      <c r="D722" s="4" t="str">
        <f>IFERROR(VLOOKUP(LEFT($A722,6),Data!$A:$F,5,FALSE),"")</f>
        <v>ЛПУ</v>
      </c>
      <c r="E722" s="4" t="str">
        <f>IFERROR(VLOOKUP(LEFT($A722,6),Data!$A:$F,8,FALSE),"")</f>
        <v/>
      </c>
      <c r="F722" s="4" t="str">
        <f>IFERROR(VLOOKUP(LEFT($A722,6),Data!$A:$F,7,FALSE),"")</f>
        <v/>
      </c>
      <c r="G722" s="4" t="str">
        <f>IFERROR(VLOOKUP(LEFT($A722,6),Data!$A:$F,6,FALSE),"")</f>
        <v>ЗФТ</v>
      </c>
      <c r="H722" s="4" t="str">
        <f>IFERROR(VLOOKUP(LEFT($A722,6),Data!$A:$F,9,FALSE),"")</f>
        <v/>
      </c>
      <c r="I722" s="21" t="str">
        <f>IFERROR(VLOOKUP(LEFT($A722,6),Data!$A:$F,10,FALSE),"")</f>
        <v/>
      </c>
      <c r="J722" s="6" t="str">
        <f>IFERROR(VLOOKUP(LEFT($A722,6),Data!$A:$F,13,FALSE),"")</f>
        <v/>
      </c>
      <c r="K722" s="21" t="str">
        <f>IFERROR(VLOOKUP(LEFT($A722,6),Data!$A:$F,14,FALSE),"")</f>
        <v/>
      </c>
      <c r="L722" s="6">
        <v>1</v>
      </c>
      <c r="M722" s="4">
        <v>4841933.0599999996</v>
      </c>
      <c r="N722" s="4">
        <v>21288</v>
      </c>
      <c r="O722" s="4">
        <f t="shared" si="11"/>
        <v>227.44894118752347</v>
      </c>
      <c r="P722" s="56">
        <v>3</v>
      </c>
      <c r="Q722" s="27">
        <v>0.37888460742153612</v>
      </c>
      <c r="R722" s="28">
        <v>0.38157400681930381</v>
      </c>
      <c r="S722" s="29">
        <v>0.23954138575916009</v>
      </c>
      <c r="T722" s="8">
        <v>3.0591947000000001E-2</v>
      </c>
      <c r="U722" s="9">
        <v>5.1256599999999998E-3</v>
      </c>
      <c r="V722" s="9">
        <v>2.0646976000000001E-2</v>
      </c>
      <c r="W722" s="9">
        <v>9.1010180000000006E-3</v>
      </c>
      <c r="X722" s="9">
        <v>3.9763283000000003E-2</v>
      </c>
      <c r="Y722" s="9">
        <v>1.4465008999999999E-2</v>
      </c>
      <c r="Z722" s="9">
        <v>8.1952350000000004E-3</v>
      </c>
      <c r="AA722" s="9">
        <v>9.4941390000000004E-3</v>
      </c>
      <c r="AB722" s="9">
        <v>5.4090639999999999E-3</v>
      </c>
      <c r="AC722" s="9">
        <v>2.3228230999999998E-2</v>
      </c>
      <c r="AD722" s="9">
        <v>0.102149935</v>
      </c>
      <c r="AE722" s="9">
        <v>3.9553232000000001E-2</v>
      </c>
      <c r="AF722" s="9">
        <v>5.5612617000000003E-2</v>
      </c>
      <c r="AG722" s="9">
        <v>3.5174494000000001E-2</v>
      </c>
      <c r="AH722" s="9">
        <v>4.6059867999999997E-2</v>
      </c>
      <c r="AI722" s="9">
        <v>0.38673013000000001</v>
      </c>
      <c r="AJ722" s="9">
        <v>1.154441E-3</v>
      </c>
      <c r="AK722" s="9">
        <v>5.572804E-2</v>
      </c>
      <c r="AL722" s="9">
        <v>5.7357399999999998E-4</v>
      </c>
      <c r="AM722" s="9">
        <v>3.2902248000000002E-2</v>
      </c>
      <c r="AN722" s="9">
        <v>6.2972649999999998E-3</v>
      </c>
      <c r="AO722" s="9">
        <v>5.7717660000000002E-3</v>
      </c>
      <c r="AP722" s="9">
        <v>5.1681829999999998E-3</v>
      </c>
      <c r="AQ722" s="9">
        <v>5.1264762999999998E-2</v>
      </c>
      <c r="AR722" s="10">
        <v>9.8388820000000002E-3</v>
      </c>
    </row>
    <row r="723" spans="1:44" hidden="1" outlineLevel="1" x14ac:dyDescent="0.25">
      <c r="A723" s="52" t="s">
        <v>1312</v>
      </c>
      <c r="B723" s="20" t="str">
        <f>IFERROR(VLOOKUP(LEFT($A723,6),Data!$A:$F,2,FALSE),"")</f>
        <v>БЕ Сибирь</v>
      </c>
      <c r="C723" s="4" t="str">
        <f>IFERROR(VLOOKUP(LEFT($A723,6),Data!$A:$F,4,FALSE),"")</f>
        <v>Аптека.ру</v>
      </c>
      <c r="D723" s="4" t="str">
        <f>IFERROR(VLOOKUP(LEFT($A723,6),Data!$A:$F,5,FALSE),"")</f>
        <v>ЛПУ</v>
      </c>
      <c r="E723" s="4" t="str">
        <f>IFERROR(VLOOKUP(LEFT($A723,6),Data!$A:$F,8,FALSE),"")</f>
        <v/>
      </c>
      <c r="F723" s="4" t="str">
        <f>IFERROR(VLOOKUP(LEFT($A723,6),Data!$A:$F,7,FALSE),"")</f>
        <v/>
      </c>
      <c r="G723" s="4" t="str">
        <f>IFERROR(VLOOKUP(LEFT($A723,6),Data!$A:$F,6,FALSE),"")</f>
        <v>ЗФТ</v>
      </c>
      <c r="H723" s="4" t="str">
        <f>IFERROR(VLOOKUP(LEFT($A723,6),Data!$A:$F,9,FALSE),"")</f>
        <v/>
      </c>
      <c r="I723" s="21" t="str">
        <f>IFERROR(VLOOKUP(LEFT($A723,6),Data!$A:$F,10,FALSE),"")</f>
        <v/>
      </c>
      <c r="J723" s="6" t="str">
        <f>IFERROR(VLOOKUP(LEFT($A723,6),Data!$A:$F,13,FALSE),"")</f>
        <v/>
      </c>
      <c r="K723" s="21" t="str">
        <f>IFERROR(VLOOKUP(LEFT($A723,6),Data!$A:$F,14,FALSE),"")</f>
        <v/>
      </c>
      <c r="L723" s="6">
        <v>1</v>
      </c>
      <c r="M723" s="4">
        <v>2140031.9500000002</v>
      </c>
      <c r="N723" s="4">
        <v>8121</v>
      </c>
      <c r="O723" s="4">
        <f t="shared" si="11"/>
        <v>263.51827976850143</v>
      </c>
      <c r="P723" s="56">
        <v>7</v>
      </c>
      <c r="Q723" s="27">
        <v>0.37554802124233838</v>
      </c>
      <c r="R723" s="28">
        <v>0.40220531144136062</v>
      </c>
      <c r="S723" s="29">
        <v>0.22224666731630099</v>
      </c>
      <c r="T723" s="8">
        <v>2.7376716999999998E-2</v>
      </c>
      <c r="U723" s="9">
        <v>3.9212129999999998E-3</v>
      </c>
      <c r="V723" s="9">
        <v>9.5674009999999997E-3</v>
      </c>
      <c r="W723" s="9">
        <v>3.7819120000000001E-3</v>
      </c>
      <c r="X723" s="9">
        <v>2.6354859000000001E-2</v>
      </c>
      <c r="Y723" s="9">
        <v>1.5396333999999999E-2</v>
      </c>
      <c r="Z723" s="9">
        <v>9.1320259999999997E-3</v>
      </c>
      <c r="AA723" s="9">
        <v>1.0766809E-2</v>
      </c>
      <c r="AB723" s="9">
        <v>3.4605602999999999E-2</v>
      </c>
      <c r="AC723" s="9">
        <v>3.7222247999999999E-2</v>
      </c>
      <c r="AD723" s="9">
        <v>8.9886232999999996E-2</v>
      </c>
      <c r="AE723" s="9">
        <v>3.1468868999999997E-2</v>
      </c>
      <c r="AF723" s="9">
        <v>7.6384647E-2</v>
      </c>
      <c r="AG723" s="9">
        <v>2.9940805000000001E-2</v>
      </c>
      <c r="AH723" s="9">
        <v>3.2470421999999999E-2</v>
      </c>
      <c r="AI723" s="9">
        <v>0.25880650599999999</v>
      </c>
      <c r="AJ723" s="9">
        <v>3.4697830000000002E-3</v>
      </c>
      <c r="AK723" s="9">
        <v>7.2006016000000006E-2</v>
      </c>
      <c r="AL723" s="9">
        <v>7.3667710000000003E-3</v>
      </c>
      <c r="AM723" s="9">
        <v>0.10015036300000001</v>
      </c>
      <c r="AN723" s="9">
        <v>4.8385929000000001E-2</v>
      </c>
      <c r="AO723" s="9">
        <v>6.6182799999999998E-3</v>
      </c>
      <c r="AP723" s="9">
        <v>1.3527902E-2</v>
      </c>
      <c r="AQ723" s="9">
        <v>2.9015183E-2</v>
      </c>
      <c r="AR723" s="10">
        <v>2.2377169999999998E-2</v>
      </c>
    </row>
    <row r="724" spans="1:44" hidden="1" outlineLevel="1" x14ac:dyDescent="0.25">
      <c r="A724" s="52" t="s">
        <v>1444</v>
      </c>
      <c r="B724" s="20" t="str">
        <f>IFERROR(VLOOKUP(LEFT($A724,6),Data!$A:$F,2,FALSE),"")</f>
        <v>БЕ Сибирь</v>
      </c>
      <c r="C724" s="4" t="str">
        <f>IFERROR(VLOOKUP(LEFT($A724,6),Data!$A:$F,4,FALSE),"")</f>
        <v>Аптека.ру</v>
      </c>
      <c r="D724" s="4" t="str">
        <f>IFERROR(VLOOKUP(LEFT($A724,6),Data!$A:$F,5,FALSE),"")</f>
        <v>Стрит</v>
      </c>
      <c r="E724" s="4" t="str">
        <f>IFERROR(VLOOKUP(LEFT($A724,6),Data!$A:$F,8,FALSE),"")</f>
        <v/>
      </c>
      <c r="F724" s="4" t="str">
        <f>IFERROR(VLOOKUP(LEFT($A724,6),Data!$A:$F,7,FALSE),"")</f>
        <v/>
      </c>
      <c r="G724" s="4" t="str">
        <f>IFERROR(VLOOKUP(LEFT($A724,6),Data!$A:$F,6,FALSE),"")</f>
        <v>ЗФТ</v>
      </c>
      <c r="H724" s="4" t="str">
        <f>IFERROR(VLOOKUP(LEFT($A724,6),Data!$A:$F,9,FALSE),"")</f>
        <v/>
      </c>
      <c r="I724" s="21" t="str">
        <f>IFERROR(VLOOKUP(LEFT($A724,6),Data!$A:$F,10,FALSE),"")</f>
        <v/>
      </c>
      <c r="J724" s="6" t="str">
        <f>IFERROR(VLOOKUP(LEFT($A724,6),Data!$A:$F,13,FALSE),"")</f>
        <v/>
      </c>
      <c r="K724" s="21" t="str">
        <f>IFERROR(VLOOKUP(LEFT($A724,6),Data!$A:$F,14,FALSE),"")</f>
        <v/>
      </c>
      <c r="L724" s="6">
        <v>1</v>
      </c>
      <c r="M724" s="4">
        <v>16902972.859999999</v>
      </c>
      <c r="N724" s="4">
        <v>41547</v>
      </c>
      <c r="O724" s="4">
        <f t="shared" si="11"/>
        <v>406.83979252412928</v>
      </c>
      <c r="P724" s="56">
        <v>20</v>
      </c>
      <c r="Q724" s="27">
        <v>0.46163438015966252</v>
      </c>
      <c r="R724" s="28">
        <v>0.36501299833101403</v>
      </c>
      <c r="S724" s="29">
        <v>0.1733526215093236</v>
      </c>
      <c r="T724" s="8">
        <v>8.5988958000000004E-2</v>
      </c>
      <c r="U724" s="9">
        <v>1.6107949999999999E-2</v>
      </c>
      <c r="V724" s="9">
        <v>8.5113749999999998E-3</v>
      </c>
      <c r="W724" s="9">
        <v>5.4121239999999999E-3</v>
      </c>
      <c r="X724" s="9">
        <v>3.1052290999999999E-2</v>
      </c>
      <c r="Y724" s="9">
        <v>5.8560320999999999E-2</v>
      </c>
      <c r="Z724" s="9">
        <v>1.4724496E-2</v>
      </c>
      <c r="AA724" s="9">
        <v>4.4175163000000003E-2</v>
      </c>
      <c r="AB724" s="9">
        <v>5.0403253000000002E-2</v>
      </c>
      <c r="AC724" s="9">
        <v>5.3055745000000001E-2</v>
      </c>
      <c r="AD724" s="9">
        <v>0.136226129</v>
      </c>
      <c r="AE724" s="9">
        <v>4.4519875E-2</v>
      </c>
      <c r="AF724" s="9">
        <v>4.770448E-2</v>
      </c>
      <c r="AG724" s="9">
        <v>1.9679688000000001E-2</v>
      </c>
      <c r="AH724" s="9">
        <v>1.4357831E-2</v>
      </c>
      <c r="AI724" s="9">
        <v>0.214968408</v>
      </c>
      <c r="AJ724" s="9">
        <v>2.9894209999999999E-3</v>
      </c>
      <c r="AK724" s="9">
        <v>8.4170494999999998E-2</v>
      </c>
      <c r="AL724" s="9">
        <v>3.4117700000000002E-4</v>
      </c>
      <c r="AM724" s="9">
        <v>2.0348690999999999E-2</v>
      </c>
      <c r="AN724" s="9">
        <v>3.1840979999999998E-3</v>
      </c>
      <c r="AO724" s="9">
        <v>2.6311820000000001E-3</v>
      </c>
      <c r="AP724" s="9">
        <v>1.7224960000000001E-2</v>
      </c>
      <c r="AQ724" s="9">
        <v>2.2175752999999999E-2</v>
      </c>
      <c r="AR724" s="10">
        <v>1.486135E-3</v>
      </c>
    </row>
    <row r="725" spans="1:44" hidden="1" outlineLevel="1" x14ac:dyDescent="0.25">
      <c r="A725" s="52" t="s">
        <v>1450</v>
      </c>
      <c r="B725" s="20" t="str">
        <f>IFERROR(VLOOKUP(LEFT($A725,6),Data!$A:$F,2,FALSE),"")</f>
        <v>БЕ Москва</v>
      </c>
      <c r="C725" s="4" t="str">
        <f>IFERROR(VLOOKUP(LEFT($A725,6),Data!$A:$F,4,FALSE),"")</f>
        <v>Доктор Столетов</v>
      </c>
      <c r="D725" s="4" t="str">
        <f>IFERROR(VLOOKUP(LEFT($A725,6),Data!$A:$F,5,FALSE),"")</f>
        <v>Прикассовая зона</v>
      </c>
      <c r="E725" s="4" t="str">
        <f>IFERROR(VLOOKUP(LEFT($A725,6),Data!$A:$F,8,FALSE),"")</f>
        <v/>
      </c>
      <c r="F725" s="4" t="str">
        <f>IFERROR(VLOOKUP(LEFT($A725,6),Data!$A:$F,7,FALSE),"")</f>
        <v/>
      </c>
      <c r="G725" s="4" t="str">
        <f>IFERROR(VLOOKUP(LEFT($A725,6),Data!$A:$F,6,FALSE),"")</f>
        <v>ОФТ</v>
      </c>
      <c r="H725" s="4" t="str">
        <f>IFERROR(VLOOKUP(LEFT($A725,6),Data!$A:$F,9,FALSE),"")</f>
        <v/>
      </c>
      <c r="I725" s="21" t="str">
        <f>IFERROR(VLOOKUP(LEFT($A725,6),Data!$A:$F,10,FALSE),"")</f>
        <v/>
      </c>
      <c r="J725" s="6" t="str">
        <f>IFERROR(VLOOKUP(LEFT($A725,6),Data!$A:$F,13,FALSE),"")</f>
        <v/>
      </c>
      <c r="K725" s="21" t="str">
        <f>IFERROR(VLOOKUP(LEFT($A725,6),Data!$A:$F,14,FALSE),"")</f>
        <v/>
      </c>
      <c r="L725" s="6">
        <v>1</v>
      </c>
      <c r="M725" s="4">
        <v>33599830.990000002</v>
      </c>
      <c r="N725" s="4">
        <v>68572</v>
      </c>
      <c r="O725" s="4">
        <f t="shared" si="11"/>
        <v>489.99345199206675</v>
      </c>
      <c r="P725" s="56">
        <v>39.78</v>
      </c>
      <c r="Q725" s="27">
        <v>0.55064934401109222</v>
      </c>
      <c r="R725" s="28">
        <v>0.31455211688332407</v>
      </c>
      <c r="S725" s="29">
        <v>0.1347985391055837</v>
      </c>
      <c r="T725" s="8">
        <v>7.5289634999999994E-2</v>
      </c>
      <c r="U725" s="9">
        <v>1.0676005000000001E-2</v>
      </c>
      <c r="V725" s="9">
        <v>1.2341548000000001E-2</v>
      </c>
      <c r="W725" s="9">
        <v>6.5331699999999996E-3</v>
      </c>
      <c r="X725" s="9">
        <v>2.5013885999999999E-2</v>
      </c>
      <c r="Y725" s="9">
        <v>3.6801777000000001E-2</v>
      </c>
      <c r="Z725" s="9">
        <v>1.5759596000000001E-2</v>
      </c>
      <c r="AA725" s="9">
        <v>2.9002778E-2</v>
      </c>
      <c r="AB725" s="9">
        <v>3.5641857999999998E-2</v>
      </c>
      <c r="AC725" s="9">
        <v>4.5699781000000002E-2</v>
      </c>
      <c r="AD725" s="9">
        <v>0.13358087799999999</v>
      </c>
      <c r="AE725" s="9">
        <v>4.0381164999999997E-2</v>
      </c>
      <c r="AF725" s="9">
        <v>5.6780875000000001E-2</v>
      </c>
      <c r="AG725" s="9">
        <v>2.4994843999999999E-2</v>
      </c>
      <c r="AH725" s="9">
        <v>2.1374118000000001E-2</v>
      </c>
      <c r="AI725" s="9">
        <v>0.20289172</v>
      </c>
      <c r="AJ725" s="9">
        <v>3.0601920000000002E-3</v>
      </c>
      <c r="AK725" s="9">
        <v>8.7287488999999996E-2</v>
      </c>
      <c r="AL725" s="9">
        <v>3.3366555999999999E-2</v>
      </c>
      <c r="AM725" s="9">
        <v>4.8505079999999999E-2</v>
      </c>
      <c r="AN725" s="9">
        <v>3.7505170000000001E-3</v>
      </c>
      <c r="AO725" s="9">
        <v>8.3463530000000008E-3</v>
      </c>
      <c r="AP725" s="9">
        <v>1.4967842E-2</v>
      </c>
      <c r="AQ725" s="9">
        <v>2.3543063999999999E-2</v>
      </c>
      <c r="AR725" s="10">
        <v>4.4092719999999997E-3</v>
      </c>
    </row>
    <row r="726" spans="1:44" hidden="1" outlineLevel="1" x14ac:dyDescent="0.25">
      <c r="A726" s="52" t="s">
        <v>1470</v>
      </c>
      <c r="B726" s="20" t="str">
        <f>IFERROR(VLOOKUP(LEFT($A726,6),Data!$A:$F,2,FALSE),"")</f>
        <v>БЕ Москва</v>
      </c>
      <c r="C726" s="4" t="str">
        <f>IFERROR(VLOOKUP(LEFT($A726,6),Data!$A:$F,4,FALSE),"")</f>
        <v>МосАптека</v>
      </c>
      <c r="D726" s="4" t="str">
        <f>IFERROR(VLOOKUP(LEFT($A726,6),Data!$A:$F,5,FALSE),"")</f>
        <v>Стрит</v>
      </c>
      <c r="E726" s="4" t="str">
        <f>IFERROR(VLOOKUP(LEFT($A726,6),Data!$A:$F,8,FALSE),"")</f>
        <v/>
      </c>
      <c r="F726" s="4" t="str">
        <f>IFERROR(VLOOKUP(LEFT($A726,6),Data!$A:$F,7,FALSE),"")</f>
        <v/>
      </c>
      <c r="G726" s="4" t="str">
        <f>IFERROR(VLOOKUP(LEFT($A726,6),Data!$A:$F,6,FALSE),"")</f>
        <v>ЗФТ</v>
      </c>
      <c r="H726" s="4" t="str">
        <f>IFERROR(VLOOKUP(LEFT($A726,6),Data!$A:$F,9,FALSE),"")</f>
        <v/>
      </c>
      <c r="I726" s="21" t="str">
        <f>IFERROR(VLOOKUP(LEFT($A726,6),Data!$A:$F,10,FALSE),"")</f>
        <v/>
      </c>
      <c r="J726" s="6" t="str">
        <f>IFERROR(VLOOKUP(LEFT($A726,6),Data!$A:$F,13,FALSE),"")</f>
        <v/>
      </c>
      <c r="K726" s="21" t="str">
        <f>IFERROR(VLOOKUP(LEFT($A726,6),Data!$A:$F,14,FALSE),"")</f>
        <v/>
      </c>
      <c r="L726" s="6">
        <v>1</v>
      </c>
      <c r="M726" s="4">
        <v>15103061.83</v>
      </c>
      <c r="N726" s="4">
        <v>48774</v>
      </c>
      <c r="O726" s="4">
        <f t="shared" si="11"/>
        <v>309.65395149054825</v>
      </c>
      <c r="P726" s="56">
        <v>34.19</v>
      </c>
      <c r="Q726" s="27">
        <v>0.43106057872970271</v>
      </c>
      <c r="R726" s="28">
        <v>0.34958029410140762</v>
      </c>
      <c r="S726" s="29">
        <v>0.2193591271688895</v>
      </c>
      <c r="T726" s="8">
        <v>6.6541574000000006E-2</v>
      </c>
      <c r="U726" s="9">
        <v>1.1172381E-2</v>
      </c>
      <c r="V726" s="9">
        <v>7.2860670000000002E-3</v>
      </c>
      <c r="W726" s="9">
        <v>6.5855059999999997E-3</v>
      </c>
      <c r="X726" s="9">
        <v>2.5440912999999999E-2</v>
      </c>
      <c r="Y726" s="9">
        <v>3.8654600999999997E-2</v>
      </c>
      <c r="Z726" s="9">
        <v>1.2624148E-2</v>
      </c>
      <c r="AA726" s="9">
        <v>3.5645253000000002E-2</v>
      </c>
      <c r="AB726" s="9">
        <v>2.0502927000000001E-2</v>
      </c>
      <c r="AC726" s="9">
        <v>4.9309089E-2</v>
      </c>
      <c r="AD726" s="9">
        <v>0.120030497</v>
      </c>
      <c r="AE726" s="9">
        <v>6.5626348000000001E-2</v>
      </c>
      <c r="AF726" s="9">
        <v>5.6811230999999997E-2</v>
      </c>
      <c r="AG726" s="9">
        <v>2.0351192000000001E-2</v>
      </c>
      <c r="AH726" s="9">
        <v>1.6217116E-2</v>
      </c>
      <c r="AI726" s="9">
        <v>0.26406430600000003</v>
      </c>
      <c r="AJ726" s="9">
        <v>3.8111249999999998E-3</v>
      </c>
      <c r="AK726" s="9">
        <v>5.5800575999999998E-2</v>
      </c>
      <c r="AL726" s="9">
        <v>2.1808439999999999E-3</v>
      </c>
      <c r="AM726" s="9">
        <v>4.1847106000000002E-2</v>
      </c>
      <c r="AN726" s="9">
        <v>4.1164629999999999E-3</v>
      </c>
      <c r="AO726" s="9">
        <v>1.7535433E-2</v>
      </c>
      <c r="AP726" s="9">
        <v>1.6961727999999999E-2</v>
      </c>
      <c r="AQ726" s="9">
        <v>3.7299697E-2</v>
      </c>
      <c r="AR726" s="10">
        <v>3.583878E-3</v>
      </c>
    </row>
    <row r="727" spans="1:44" hidden="1" outlineLevel="1" x14ac:dyDescent="0.25">
      <c r="A727" s="52" t="s">
        <v>1482</v>
      </c>
      <c r="B727" s="20" t="str">
        <f>IFERROR(VLOOKUP(LEFT($A727,6),Data!$A:$F,2,FALSE),"")</f>
        <v>БЕ Москва</v>
      </c>
      <c r="C727" s="4" t="str">
        <f>IFERROR(VLOOKUP(LEFT($A727,6),Data!$A:$F,4,FALSE),"")</f>
        <v>Аптека.ру</v>
      </c>
      <c r="D727" s="4" t="str">
        <f>IFERROR(VLOOKUP(LEFT($A727,6),Data!$A:$F,5,FALSE),"")</f>
        <v>Стрит</v>
      </c>
      <c r="E727" s="4" t="str">
        <f>IFERROR(VLOOKUP(LEFT($A727,6),Data!$A:$F,8,FALSE),"")</f>
        <v/>
      </c>
      <c r="F727" s="4" t="str">
        <f>IFERROR(VLOOKUP(LEFT($A727,6),Data!$A:$F,7,FALSE),"")</f>
        <v/>
      </c>
      <c r="G727" s="4" t="str">
        <f>IFERROR(VLOOKUP(LEFT($A727,6),Data!$A:$F,6,FALSE),"")</f>
        <v>ЗФТ</v>
      </c>
      <c r="H727" s="4" t="str">
        <f>IFERROR(VLOOKUP(LEFT($A727,6),Data!$A:$F,9,FALSE),"")</f>
        <v/>
      </c>
      <c r="I727" s="21" t="str">
        <f>IFERROR(VLOOKUP(LEFT($A727,6),Data!$A:$F,10,FALSE),"")</f>
        <v/>
      </c>
      <c r="J727" s="6" t="str">
        <f>IFERROR(VLOOKUP(LEFT($A727,6),Data!$A:$F,13,FALSE),"")</f>
        <v/>
      </c>
      <c r="K727" s="21" t="str">
        <f>IFERROR(VLOOKUP(LEFT($A727,6),Data!$A:$F,14,FALSE),"")</f>
        <v/>
      </c>
      <c r="L727" s="6">
        <v>1</v>
      </c>
      <c r="M727" s="4">
        <v>11517666.4</v>
      </c>
      <c r="N727" s="4">
        <v>38907</v>
      </c>
      <c r="O727" s="4">
        <f t="shared" si="11"/>
        <v>296.03069884596601</v>
      </c>
      <c r="P727" s="56">
        <v>60.16</v>
      </c>
      <c r="Q727" s="27">
        <v>0.43153742851408972</v>
      </c>
      <c r="R727" s="28">
        <v>0.3607647099563645</v>
      </c>
      <c r="S727" s="29">
        <v>0.20769786152954581</v>
      </c>
      <c r="T727" s="8">
        <v>0.102346278</v>
      </c>
      <c r="U727" s="9">
        <v>1.1309311000000001E-2</v>
      </c>
      <c r="V727" s="9">
        <v>7.4612970000000004E-3</v>
      </c>
      <c r="W727" s="9">
        <v>6.8667629999999997E-3</v>
      </c>
      <c r="X727" s="9">
        <v>2.1740717E-2</v>
      </c>
      <c r="Y727" s="9">
        <v>4.5484010999999998E-2</v>
      </c>
      <c r="Z727" s="9">
        <v>1.5251157E-2</v>
      </c>
      <c r="AA727" s="9">
        <v>3.2279806000000001E-2</v>
      </c>
      <c r="AB727" s="9">
        <v>2.5934153000000001E-2</v>
      </c>
      <c r="AC727" s="9">
        <v>5.1280741999999997E-2</v>
      </c>
      <c r="AD727" s="9">
        <v>0.117326571</v>
      </c>
      <c r="AE727" s="9">
        <v>5.6157945000000001E-2</v>
      </c>
      <c r="AF727" s="9">
        <v>4.5836496999999997E-2</v>
      </c>
      <c r="AG727" s="9">
        <v>2.7742648000000002E-2</v>
      </c>
      <c r="AH727" s="9">
        <v>1.6318567999999999E-2</v>
      </c>
      <c r="AI727" s="9">
        <v>0.221134356</v>
      </c>
      <c r="AJ727" s="9">
        <v>2.463402E-3</v>
      </c>
      <c r="AK727" s="9">
        <v>7.1587089000000007E-2</v>
      </c>
      <c r="AL727" s="9">
        <v>1.032025E-2</v>
      </c>
      <c r="AM727" s="9">
        <v>3.9022731999999997E-2</v>
      </c>
      <c r="AN727" s="9">
        <v>3.5265729999999999E-3</v>
      </c>
      <c r="AO727" s="9">
        <v>1.3913979E-2</v>
      </c>
      <c r="AP727" s="9">
        <v>1.8189278E-2</v>
      </c>
      <c r="AQ727" s="9">
        <v>3.0926131999999999E-2</v>
      </c>
      <c r="AR727" s="10">
        <v>5.5797470000000004E-3</v>
      </c>
    </row>
    <row r="728" spans="1:44" hidden="1" outlineLevel="1" x14ac:dyDescent="0.25">
      <c r="A728" s="52" t="s">
        <v>1484</v>
      </c>
      <c r="B728" s="20" t="str">
        <f>IFERROR(VLOOKUP(LEFT($A728,6),Data!$A:$F,2,FALSE),"")</f>
        <v>БЕ Москва</v>
      </c>
      <c r="C728" s="4" t="str">
        <f>IFERROR(VLOOKUP(LEFT($A728,6),Data!$A:$F,4,FALSE),"")</f>
        <v>Аптека.ру</v>
      </c>
      <c r="D728" s="4" t="str">
        <f>IFERROR(VLOOKUP(LEFT($A728,6),Data!$A:$F,5,FALSE),"")</f>
        <v>Стрит</v>
      </c>
      <c r="E728" s="4" t="str">
        <f>IFERROR(VLOOKUP(LEFT($A728,6),Data!$A:$F,8,FALSE),"")</f>
        <v/>
      </c>
      <c r="F728" s="4" t="str">
        <f>IFERROR(VLOOKUP(LEFT($A728,6),Data!$A:$F,7,FALSE),"")</f>
        <v/>
      </c>
      <c r="G728" s="4" t="str">
        <f>IFERROR(VLOOKUP(LEFT($A728,6),Data!$A:$F,6,FALSE),"")</f>
        <v>ОФТ</v>
      </c>
      <c r="H728" s="4" t="str">
        <f>IFERROR(VLOOKUP(LEFT($A728,6),Data!$A:$F,9,FALSE),"")</f>
        <v/>
      </c>
      <c r="I728" s="21" t="str">
        <f>IFERROR(VLOOKUP(LEFT($A728,6),Data!$A:$F,10,FALSE),"")</f>
        <v/>
      </c>
      <c r="J728" s="6" t="str">
        <f>IFERROR(VLOOKUP(LEFT($A728,6),Data!$A:$F,13,FALSE),"")</f>
        <v/>
      </c>
      <c r="K728" s="21" t="str">
        <f>IFERROR(VLOOKUP(LEFT($A728,6),Data!$A:$F,14,FALSE),"")</f>
        <v/>
      </c>
      <c r="L728" s="6">
        <v>1</v>
      </c>
      <c r="M728" s="4">
        <v>22254398.52</v>
      </c>
      <c r="N728" s="4">
        <v>66335</v>
      </c>
      <c r="O728" s="4">
        <f t="shared" si="11"/>
        <v>335.48501575337303</v>
      </c>
      <c r="P728" s="56">
        <v>33.75</v>
      </c>
      <c r="Q728" s="27">
        <v>0.45152154939428579</v>
      </c>
      <c r="R728" s="28">
        <v>0.36848584895800962</v>
      </c>
      <c r="S728" s="29">
        <v>0.17999260164770459</v>
      </c>
      <c r="T728" s="8">
        <v>5.2134919000000002E-2</v>
      </c>
      <c r="U728" s="9">
        <v>7.5051329999999998E-3</v>
      </c>
      <c r="V728" s="9">
        <v>1.1318345E-2</v>
      </c>
      <c r="W728" s="9">
        <v>9.9048910000000007E-3</v>
      </c>
      <c r="X728" s="9">
        <v>3.2159873999999998E-2</v>
      </c>
      <c r="Y728" s="9">
        <v>3.9739226000000002E-2</v>
      </c>
      <c r="Z728" s="9">
        <v>1.1448738999999999E-2</v>
      </c>
      <c r="AA728" s="9">
        <v>2.7417877E-2</v>
      </c>
      <c r="AB728" s="9">
        <v>3.3626159000000003E-2</v>
      </c>
      <c r="AC728" s="9">
        <v>3.7291057000000002E-2</v>
      </c>
      <c r="AD728" s="9">
        <v>0.127396912</v>
      </c>
      <c r="AE728" s="9">
        <v>6.7146997E-2</v>
      </c>
      <c r="AF728" s="9">
        <v>6.0388486999999998E-2</v>
      </c>
      <c r="AG728" s="9">
        <v>2.0124454E-2</v>
      </c>
      <c r="AH728" s="9">
        <v>1.9592541000000002E-2</v>
      </c>
      <c r="AI728" s="9">
        <v>0.257333215</v>
      </c>
      <c r="AJ728" s="9">
        <v>3.0055749999999999E-3</v>
      </c>
      <c r="AK728" s="9">
        <v>7.4567878000000004E-2</v>
      </c>
      <c r="AL728" s="9">
        <v>9.0268369999999994E-3</v>
      </c>
      <c r="AM728" s="9">
        <v>3.8872235999999998E-2</v>
      </c>
      <c r="AN728" s="9">
        <v>5.1912449999999997E-3</v>
      </c>
      <c r="AO728" s="9">
        <v>4.5222170000000003E-3</v>
      </c>
      <c r="AP728" s="9">
        <v>1.7316208999999999E-2</v>
      </c>
      <c r="AQ728" s="9">
        <v>3.0591297E-2</v>
      </c>
      <c r="AR728" s="10">
        <v>2.377681E-3</v>
      </c>
    </row>
    <row r="729" spans="1:44" hidden="1" outlineLevel="1" x14ac:dyDescent="0.25">
      <c r="A729" s="52" t="s">
        <v>1486</v>
      </c>
      <c r="B729" s="20" t="str">
        <f>IFERROR(VLOOKUP(LEFT($A729,6),Data!$A:$F,2,FALSE),"")</f>
        <v>БЕ Москва</v>
      </c>
      <c r="C729" s="4" t="str">
        <f>IFERROR(VLOOKUP(LEFT($A729,6),Data!$A:$F,4,FALSE),"")</f>
        <v>МосАптека</v>
      </c>
      <c r="D729" s="4" t="str">
        <f>IFERROR(VLOOKUP(LEFT($A729,6),Data!$A:$F,5,FALSE),"")</f>
        <v>Стрит</v>
      </c>
      <c r="E729" s="4" t="str">
        <f>IFERROR(VLOOKUP(LEFT($A729,6),Data!$A:$F,8,FALSE),"")</f>
        <v/>
      </c>
      <c r="F729" s="4" t="str">
        <f>IFERROR(VLOOKUP(LEFT($A729,6),Data!$A:$F,7,FALSE),"")</f>
        <v/>
      </c>
      <c r="G729" s="4" t="str">
        <f>IFERROR(VLOOKUP(LEFT($A729,6),Data!$A:$F,6,FALSE),"")</f>
        <v>ЗФТ</v>
      </c>
      <c r="H729" s="4" t="str">
        <f>IFERROR(VLOOKUP(LEFT($A729,6),Data!$A:$F,9,FALSE),"")</f>
        <v/>
      </c>
      <c r="I729" s="21" t="str">
        <f>IFERROR(VLOOKUP(LEFT($A729,6),Data!$A:$F,10,FALSE),"")</f>
        <v/>
      </c>
      <c r="J729" s="6" t="str">
        <f>IFERROR(VLOOKUP(LEFT($A729,6),Data!$A:$F,13,FALSE),"")</f>
        <v/>
      </c>
      <c r="K729" s="21" t="str">
        <f>IFERROR(VLOOKUP(LEFT($A729,6),Data!$A:$F,14,FALSE),"")</f>
        <v/>
      </c>
      <c r="L729" s="6">
        <v>1</v>
      </c>
      <c r="M729" s="4">
        <v>29213777.100000001</v>
      </c>
      <c r="N729" s="4">
        <v>72833</v>
      </c>
      <c r="O729" s="4">
        <f t="shared" si="11"/>
        <v>401.10632680241099</v>
      </c>
      <c r="P729" s="56">
        <v>35.42</v>
      </c>
      <c r="Q729" s="27">
        <v>0.47872647975517058</v>
      </c>
      <c r="R729" s="28">
        <v>0.34184907672535891</v>
      </c>
      <c r="S729" s="29">
        <v>0.17942444351947059</v>
      </c>
      <c r="T729" s="8">
        <v>7.4610931000000005E-2</v>
      </c>
      <c r="U729" s="9">
        <v>9.3199560000000008E-3</v>
      </c>
      <c r="V729" s="9">
        <v>7.4656540000000004E-3</v>
      </c>
      <c r="W729" s="9">
        <v>8.7653000000000002E-3</v>
      </c>
      <c r="X729" s="9">
        <v>2.3874639E-2</v>
      </c>
      <c r="Y729" s="9">
        <v>4.4157034999999997E-2</v>
      </c>
      <c r="Z729" s="9">
        <v>1.2824352000000001E-2</v>
      </c>
      <c r="AA729" s="9">
        <v>3.3796148999999998E-2</v>
      </c>
      <c r="AB729" s="9">
        <v>3.2786676000000001E-2</v>
      </c>
      <c r="AC729" s="9">
        <v>6.7027142999999997E-2</v>
      </c>
      <c r="AD729" s="9">
        <v>0.122395042</v>
      </c>
      <c r="AE729" s="9">
        <v>4.4747428999999998E-2</v>
      </c>
      <c r="AF729" s="9">
        <v>5.6199056999999997E-2</v>
      </c>
      <c r="AG729" s="9">
        <v>2.8589343E-2</v>
      </c>
      <c r="AH729" s="9">
        <v>1.8563237999999999E-2</v>
      </c>
      <c r="AI729" s="9">
        <v>0.19953456899999999</v>
      </c>
      <c r="AJ729" s="9">
        <v>4.2425869999999999E-3</v>
      </c>
      <c r="AK729" s="9">
        <v>7.8925456000000005E-2</v>
      </c>
      <c r="AL729" s="9">
        <v>1.5567308E-2</v>
      </c>
      <c r="AM729" s="9">
        <v>5.1993925000000003E-2</v>
      </c>
      <c r="AN729" s="9">
        <v>3.069703E-3</v>
      </c>
      <c r="AO729" s="9">
        <v>9.5500759999999994E-3</v>
      </c>
      <c r="AP729" s="9">
        <v>1.6462360999999998E-2</v>
      </c>
      <c r="AQ729" s="9">
        <v>3.1152778999999998E-2</v>
      </c>
      <c r="AR729" s="10">
        <v>4.3792919999999999E-3</v>
      </c>
    </row>
    <row r="730" spans="1:44" hidden="1" outlineLevel="1" x14ac:dyDescent="0.25">
      <c r="A730" s="52" t="s">
        <v>1488</v>
      </c>
      <c r="B730" s="20" t="str">
        <f>IFERROR(VLOOKUP(LEFT($A730,6),Data!$A:$F,2,FALSE),"")</f>
        <v>БЕ Москва</v>
      </c>
      <c r="C730" s="4" t="str">
        <f>IFERROR(VLOOKUP(LEFT($A730,6),Data!$A:$F,4,FALSE),"")</f>
        <v>МосАптека</v>
      </c>
      <c r="D730" s="4" t="str">
        <f>IFERROR(VLOOKUP(LEFT($A730,6),Data!$A:$F,5,FALSE),"")</f>
        <v>Прикассовая зона</v>
      </c>
      <c r="E730" s="4" t="str">
        <f>IFERROR(VLOOKUP(LEFT($A730,6),Data!$A:$F,8,FALSE),"")</f>
        <v/>
      </c>
      <c r="F730" s="4" t="str">
        <f>IFERROR(VLOOKUP(LEFT($A730,6),Data!$A:$F,7,FALSE),"")</f>
        <v/>
      </c>
      <c r="G730" s="4" t="str">
        <f>IFERROR(VLOOKUP(LEFT($A730,6),Data!$A:$F,6,FALSE),"")</f>
        <v>ЗФТ</v>
      </c>
      <c r="H730" s="4" t="str">
        <f>IFERROR(VLOOKUP(LEFT($A730,6),Data!$A:$F,9,FALSE),"")</f>
        <v/>
      </c>
      <c r="I730" s="21" t="str">
        <f>IFERROR(VLOOKUP(LEFT($A730,6),Data!$A:$F,10,FALSE),"")</f>
        <v/>
      </c>
      <c r="J730" s="6" t="str">
        <f>IFERROR(VLOOKUP(LEFT($A730,6),Data!$A:$F,13,FALSE),"")</f>
        <v/>
      </c>
      <c r="K730" s="21" t="str">
        <f>IFERROR(VLOOKUP(LEFT($A730,6),Data!$A:$F,14,FALSE),"")</f>
        <v/>
      </c>
      <c r="L730" s="6">
        <v>1</v>
      </c>
      <c r="M730" s="4">
        <v>24618994.52</v>
      </c>
      <c r="N730" s="4">
        <v>57156</v>
      </c>
      <c r="O730" s="4">
        <f t="shared" si="11"/>
        <v>430.73333543285042</v>
      </c>
      <c r="P730" s="56">
        <v>86.92</v>
      </c>
      <c r="Q730" s="27">
        <v>0.48657608598793128</v>
      </c>
      <c r="R730" s="28">
        <v>0.34682490872150912</v>
      </c>
      <c r="S730" s="29">
        <v>0.16659900529055949</v>
      </c>
      <c r="T730" s="8">
        <v>8.5325019000000002E-2</v>
      </c>
      <c r="U730" s="9">
        <v>1.2349374999999999E-2</v>
      </c>
      <c r="V730" s="9">
        <v>8.1365210000000007E-3</v>
      </c>
      <c r="W730" s="9">
        <v>5.4222539999999996E-3</v>
      </c>
      <c r="X730" s="9">
        <v>1.9458989999999999E-2</v>
      </c>
      <c r="Y730" s="9">
        <v>4.0861630000000003E-2</v>
      </c>
      <c r="Z730" s="9">
        <v>1.521991E-2</v>
      </c>
      <c r="AA730" s="9">
        <v>3.5917876000000001E-2</v>
      </c>
      <c r="AB730" s="9">
        <v>3.4544589000000001E-2</v>
      </c>
      <c r="AC730" s="9">
        <v>6.1136326999999997E-2</v>
      </c>
      <c r="AD730" s="9">
        <v>0.118072133</v>
      </c>
      <c r="AE730" s="9">
        <v>4.7620675000000001E-2</v>
      </c>
      <c r="AF730" s="9">
        <v>5.9032345E-2</v>
      </c>
      <c r="AG730" s="9">
        <v>2.7645533E-2</v>
      </c>
      <c r="AH730" s="9">
        <v>1.7848943999999999E-2</v>
      </c>
      <c r="AI730" s="9">
        <v>0.208174891</v>
      </c>
      <c r="AJ730" s="9">
        <v>6.0868270000000004E-3</v>
      </c>
      <c r="AK730" s="9">
        <v>7.5919962999999993E-2</v>
      </c>
      <c r="AL730" s="9">
        <v>1.9524019E-2</v>
      </c>
      <c r="AM730" s="9">
        <v>4.0682600999999999E-2</v>
      </c>
      <c r="AN730" s="9">
        <v>4.6869920000000001E-3</v>
      </c>
      <c r="AO730" s="9">
        <v>1.1305552999999999E-2</v>
      </c>
      <c r="AP730" s="9">
        <v>1.5129167000000001E-2</v>
      </c>
      <c r="AQ730" s="9">
        <v>2.7993384999999999E-2</v>
      </c>
      <c r="AR730" s="10">
        <v>1.9044820000000001E-3</v>
      </c>
    </row>
    <row r="731" spans="1:44" hidden="1" outlineLevel="1" x14ac:dyDescent="0.25">
      <c r="A731" s="52" t="s">
        <v>1496</v>
      </c>
      <c r="B731" s="20" t="str">
        <f>IFERROR(VLOOKUP(LEFT($A731,6),Data!$A:$F,2,FALSE),"")</f>
        <v>БЕ Москва</v>
      </c>
      <c r="C731" s="4" t="str">
        <f>IFERROR(VLOOKUP(LEFT($A731,6),Data!$A:$F,4,FALSE),"")</f>
        <v>Супераптека</v>
      </c>
      <c r="D731" s="4" t="str">
        <f>IFERROR(VLOOKUP(LEFT($A731,6),Data!$A:$F,5,FALSE),"")</f>
        <v>Стрит</v>
      </c>
      <c r="E731" s="4" t="str">
        <f>IFERROR(VLOOKUP(LEFT($A731,6),Data!$A:$F,8,FALSE),"")</f>
        <v/>
      </c>
      <c r="F731" s="4" t="str">
        <f>IFERROR(VLOOKUP(LEFT($A731,6),Data!$A:$F,7,FALSE),"")</f>
        <v/>
      </c>
      <c r="G731" s="4" t="str">
        <f>IFERROR(VLOOKUP(LEFT($A731,6),Data!$A:$F,6,FALSE),"")</f>
        <v>ЗФТ</v>
      </c>
      <c r="H731" s="4" t="str">
        <f>IFERROR(VLOOKUP(LEFT($A731,6),Data!$A:$F,9,FALSE),"")</f>
        <v/>
      </c>
      <c r="I731" s="21" t="str">
        <f>IFERROR(VLOOKUP(LEFT($A731,6),Data!$A:$F,10,FALSE),"")</f>
        <v/>
      </c>
      <c r="J731" s="6" t="str">
        <f>IFERROR(VLOOKUP(LEFT($A731,6),Data!$A:$F,13,FALSE),"")</f>
        <v/>
      </c>
      <c r="K731" s="21" t="str">
        <f>IFERROR(VLOOKUP(LEFT($A731,6),Data!$A:$F,14,FALSE),"")</f>
        <v/>
      </c>
      <c r="L731" s="6">
        <v>1</v>
      </c>
      <c r="M731" s="4">
        <v>25367590.350000001</v>
      </c>
      <c r="N731" s="4">
        <v>60896</v>
      </c>
      <c r="O731" s="4">
        <f t="shared" si="11"/>
        <v>416.57235861140305</v>
      </c>
      <c r="P731" s="56">
        <v>41.88</v>
      </c>
      <c r="Q731" s="27">
        <v>0.52850735373053104</v>
      </c>
      <c r="R731" s="28">
        <v>0.32479708812620772</v>
      </c>
      <c r="S731" s="29">
        <v>0.14669555814326121</v>
      </c>
      <c r="T731" s="8">
        <v>7.5570448999999998E-2</v>
      </c>
      <c r="U731" s="9">
        <v>1.6777154999999998E-2</v>
      </c>
      <c r="V731" s="9">
        <v>1.3400639000000001E-2</v>
      </c>
      <c r="W731" s="9">
        <v>8.7423440000000009E-3</v>
      </c>
      <c r="X731" s="9">
        <v>2.0845978000000001E-2</v>
      </c>
      <c r="Y731" s="9">
        <v>4.1512105000000001E-2</v>
      </c>
      <c r="Z731" s="9">
        <v>1.2653518000000001E-2</v>
      </c>
      <c r="AA731" s="9">
        <v>4.0352898999999998E-2</v>
      </c>
      <c r="AB731" s="9">
        <v>3.3189055000000002E-2</v>
      </c>
      <c r="AC731" s="9">
        <v>6.2615321000000002E-2</v>
      </c>
      <c r="AD731" s="9">
        <v>0.11526427</v>
      </c>
      <c r="AE731" s="9">
        <v>4.6184865999999998E-2</v>
      </c>
      <c r="AF731" s="9">
        <v>5.2881246E-2</v>
      </c>
      <c r="AG731" s="9">
        <v>2.4394778999999998E-2</v>
      </c>
      <c r="AH731" s="9">
        <v>1.8997353000000002E-2</v>
      </c>
      <c r="AI731" s="9">
        <v>0.203204683</v>
      </c>
      <c r="AJ731" s="9">
        <v>7.7136499999999998E-3</v>
      </c>
      <c r="AK731" s="9">
        <v>7.9019626999999995E-2</v>
      </c>
      <c r="AL731" s="9">
        <v>2.6303733999999999E-2</v>
      </c>
      <c r="AM731" s="9">
        <v>4.3960673999999998E-2</v>
      </c>
      <c r="AN731" s="9">
        <v>4.0004660000000003E-3</v>
      </c>
      <c r="AO731" s="9">
        <v>7.2143219999999996E-3</v>
      </c>
      <c r="AP731" s="9">
        <v>1.4666508E-2</v>
      </c>
      <c r="AQ731" s="9">
        <v>2.6251177000000001E-2</v>
      </c>
      <c r="AR731" s="10">
        <v>4.283182E-3</v>
      </c>
    </row>
    <row r="732" spans="1:44" hidden="1" outlineLevel="1" x14ac:dyDescent="0.25">
      <c r="A732" s="52" t="s">
        <v>1526</v>
      </c>
      <c r="B732" s="20" t="str">
        <f>IFERROR(VLOOKUP(LEFT($A732,6),Data!$A:$F,2,FALSE),"")</f>
        <v>БЕ Москва</v>
      </c>
      <c r="C732" s="4" t="str">
        <f>IFERROR(VLOOKUP(LEFT($A732,6),Data!$A:$F,4,FALSE),"")</f>
        <v>МосАптека</v>
      </c>
      <c r="D732" s="4" t="str">
        <f>IFERROR(VLOOKUP(LEFT($A732,6),Data!$A:$F,5,FALSE),"")</f>
        <v>Стрит</v>
      </c>
      <c r="E732" s="4" t="str">
        <f>IFERROR(VLOOKUP(LEFT($A732,6),Data!$A:$F,8,FALSE),"")</f>
        <v/>
      </c>
      <c r="F732" s="4" t="str">
        <f>IFERROR(VLOOKUP(LEFT($A732,6),Data!$A:$F,7,FALSE),"")</f>
        <v/>
      </c>
      <c r="G732" s="4" t="str">
        <f>IFERROR(VLOOKUP(LEFT($A732,6),Data!$A:$F,6,FALSE),"")</f>
        <v>ЗФТ</v>
      </c>
      <c r="H732" s="4" t="str">
        <f>IFERROR(VLOOKUP(LEFT($A732,6),Data!$A:$F,9,FALSE),"")</f>
        <v/>
      </c>
      <c r="I732" s="21" t="str">
        <f>IFERROR(VLOOKUP(LEFT($A732,6),Data!$A:$F,10,FALSE),"")</f>
        <v/>
      </c>
      <c r="J732" s="6" t="str">
        <f>IFERROR(VLOOKUP(LEFT($A732,6),Data!$A:$F,13,FALSE),"")</f>
        <v/>
      </c>
      <c r="K732" s="21" t="str">
        <f>IFERROR(VLOOKUP(LEFT($A732,6),Data!$A:$F,14,FALSE),"")</f>
        <v/>
      </c>
      <c r="L732" s="6">
        <v>1</v>
      </c>
      <c r="M732" s="4">
        <v>27284755.109999999</v>
      </c>
      <c r="N732" s="4">
        <v>84726</v>
      </c>
      <c r="O732" s="4">
        <f t="shared" si="11"/>
        <v>322.03520890871749</v>
      </c>
      <c r="P732" s="56">
        <v>38.119999999999997</v>
      </c>
      <c r="Q732" s="27">
        <v>0.40570066267301758</v>
      </c>
      <c r="R732" s="28">
        <v>0.36573147823730939</v>
      </c>
      <c r="S732" s="29">
        <v>0.22856785908967289</v>
      </c>
      <c r="T732" s="8">
        <v>0.101098852</v>
      </c>
      <c r="U732" s="9">
        <v>1.3869029999999999E-2</v>
      </c>
      <c r="V732" s="9">
        <v>7.0260299999999999E-3</v>
      </c>
      <c r="W732" s="9">
        <v>1.0467901E-2</v>
      </c>
      <c r="X732" s="9">
        <v>3.0054140999999999E-2</v>
      </c>
      <c r="Y732" s="9">
        <v>4.6848274000000002E-2</v>
      </c>
      <c r="Z732" s="9">
        <v>1.3470810999999999E-2</v>
      </c>
      <c r="AA732" s="9">
        <v>3.7754264000000003E-2</v>
      </c>
      <c r="AB732" s="9">
        <v>2.4064321999999999E-2</v>
      </c>
      <c r="AC732" s="9">
        <v>5.2996399E-2</v>
      </c>
      <c r="AD732" s="9">
        <v>0.109398316</v>
      </c>
      <c r="AE732" s="9">
        <v>6.8675476999999999E-2</v>
      </c>
      <c r="AF732" s="9">
        <v>4.8985629000000003E-2</v>
      </c>
      <c r="AG732" s="9">
        <v>2.6100617E-2</v>
      </c>
      <c r="AH732" s="9">
        <v>1.5620956E-2</v>
      </c>
      <c r="AI732" s="9">
        <v>0.238368785</v>
      </c>
      <c r="AJ732" s="9">
        <v>5.2181859999999997E-3</v>
      </c>
      <c r="AK732" s="9">
        <v>4.8371628E-2</v>
      </c>
      <c r="AL732" s="9">
        <v>9.3529300000000002E-4</v>
      </c>
      <c r="AM732" s="9">
        <v>3.6671926000000001E-2</v>
      </c>
      <c r="AN732" s="9">
        <v>4.8583539999999996E-3</v>
      </c>
      <c r="AO732" s="9">
        <v>1.0046555E-2</v>
      </c>
      <c r="AP732" s="9">
        <v>1.4599081999999999E-2</v>
      </c>
      <c r="AQ732" s="9">
        <v>3.1193471E-2</v>
      </c>
      <c r="AR732" s="10">
        <v>3.3057009999999999E-3</v>
      </c>
    </row>
    <row r="733" spans="1:44" hidden="1" outlineLevel="1" x14ac:dyDescent="0.25">
      <c r="A733" s="52" t="s">
        <v>1540</v>
      </c>
      <c r="B733" s="20" t="str">
        <f>IFERROR(VLOOKUP(LEFT($A733,6),Data!$A:$F,2,FALSE),"")</f>
        <v>БЕ Москва</v>
      </c>
      <c r="C733" s="4" t="str">
        <f>IFERROR(VLOOKUP(LEFT($A733,6),Data!$A:$F,4,FALSE),"")</f>
        <v>МосАптека</v>
      </c>
      <c r="D733" s="4" t="str">
        <f>IFERROR(VLOOKUP(LEFT($A733,6),Data!$A:$F,5,FALSE),"")</f>
        <v>Стрит</v>
      </c>
      <c r="E733" s="4" t="str">
        <f>IFERROR(VLOOKUP(LEFT($A733,6),Data!$A:$F,8,FALSE),"")</f>
        <v/>
      </c>
      <c r="F733" s="4" t="str">
        <f>IFERROR(VLOOKUP(LEFT($A733,6),Data!$A:$F,7,FALSE),"")</f>
        <v/>
      </c>
      <c r="G733" s="4" t="str">
        <f>IFERROR(VLOOKUP(LEFT($A733,6),Data!$A:$F,6,FALSE),"")</f>
        <v>ЗФТ</v>
      </c>
      <c r="H733" s="4" t="str">
        <f>IFERROR(VLOOKUP(LEFT($A733,6),Data!$A:$F,9,FALSE),"")</f>
        <v/>
      </c>
      <c r="I733" s="21" t="str">
        <f>IFERROR(VLOOKUP(LEFT($A733,6),Data!$A:$F,10,FALSE),"")</f>
        <v/>
      </c>
      <c r="J733" s="6" t="str">
        <f>IFERROR(VLOOKUP(LEFT($A733,6),Data!$A:$F,13,FALSE),"")</f>
        <v/>
      </c>
      <c r="K733" s="21" t="str">
        <f>IFERROR(VLOOKUP(LEFT($A733,6),Data!$A:$F,14,FALSE),"")</f>
        <v/>
      </c>
      <c r="L733" s="6">
        <v>1</v>
      </c>
      <c r="M733" s="4">
        <v>28196061.829999998</v>
      </c>
      <c r="N733" s="4">
        <v>71407</v>
      </c>
      <c r="O733" s="4">
        <f t="shared" si="11"/>
        <v>394.86411458260392</v>
      </c>
      <c r="P733" s="56">
        <v>22.05</v>
      </c>
      <c r="Q733" s="27">
        <v>0.45654108500107149</v>
      </c>
      <c r="R733" s="28">
        <v>0.33940743994357581</v>
      </c>
      <c r="S733" s="29">
        <v>0.20405147505535279</v>
      </c>
      <c r="T733" s="8">
        <v>8.9898598999999996E-2</v>
      </c>
      <c r="U733" s="9">
        <v>1.4782261999999999E-2</v>
      </c>
      <c r="V733" s="9">
        <v>8.9247130000000008E-3</v>
      </c>
      <c r="W733" s="9">
        <v>8.7502699999999992E-3</v>
      </c>
      <c r="X733" s="9">
        <v>2.6049619999999999E-2</v>
      </c>
      <c r="Y733" s="9">
        <v>5.5853094999999998E-2</v>
      </c>
      <c r="Z733" s="9">
        <v>1.3716377E-2</v>
      </c>
      <c r="AA733" s="9">
        <v>4.1578729000000002E-2</v>
      </c>
      <c r="AB733" s="9">
        <v>2.5312339999999999E-2</v>
      </c>
      <c r="AC733" s="9">
        <v>5.8848125000000001E-2</v>
      </c>
      <c r="AD733" s="9">
        <v>0.109035173</v>
      </c>
      <c r="AE733" s="9">
        <v>4.9867856000000002E-2</v>
      </c>
      <c r="AF733" s="9">
        <v>5.5213864000000001E-2</v>
      </c>
      <c r="AG733" s="9">
        <v>2.8392903000000001E-2</v>
      </c>
      <c r="AH733" s="9">
        <v>1.6426176000000001E-2</v>
      </c>
      <c r="AI733" s="9">
        <v>0.19134137200000001</v>
      </c>
      <c r="AJ733" s="9">
        <v>4.0837110000000003E-3</v>
      </c>
      <c r="AK733" s="9">
        <v>8.4497001000000002E-2</v>
      </c>
      <c r="AL733" s="9">
        <v>6.41656E-4</v>
      </c>
      <c r="AM733" s="9">
        <v>4.8434969000000001E-2</v>
      </c>
      <c r="AN733" s="9">
        <v>4.2146950000000001E-3</v>
      </c>
      <c r="AO733" s="9">
        <v>1.3523080999999999E-2</v>
      </c>
      <c r="AP733" s="9">
        <v>1.516576E-2</v>
      </c>
      <c r="AQ733" s="9">
        <v>2.9585357E-2</v>
      </c>
      <c r="AR733" s="10">
        <v>5.8622969999999998E-3</v>
      </c>
    </row>
    <row r="734" spans="1:44" hidden="1" outlineLevel="1" x14ac:dyDescent="0.25">
      <c r="A734" s="52" t="s">
        <v>1542</v>
      </c>
      <c r="B734" s="20" t="str">
        <f>IFERROR(VLOOKUP(LEFT($A734,6),Data!$A:$F,2,FALSE),"")</f>
        <v>БЕ Москва</v>
      </c>
      <c r="C734" s="4" t="str">
        <f>IFERROR(VLOOKUP(LEFT($A734,6),Data!$A:$F,4,FALSE),"")</f>
        <v>МосАптека</v>
      </c>
      <c r="D734" s="4" t="str">
        <f>IFERROR(VLOOKUP(LEFT($A734,6),Data!$A:$F,5,FALSE),"")</f>
        <v>Стрит</v>
      </c>
      <c r="E734" s="4" t="str">
        <f>IFERROR(VLOOKUP(LEFT($A734,6),Data!$A:$F,8,FALSE),"")</f>
        <v/>
      </c>
      <c r="F734" s="4" t="str">
        <f>IFERROR(VLOOKUP(LEFT($A734,6),Data!$A:$F,7,FALSE),"")</f>
        <v/>
      </c>
      <c r="G734" s="4" t="str">
        <f>IFERROR(VLOOKUP(LEFT($A734,6),Data!$A:$F,6,FALSE),"")</f>
        <v>ЗФТ</v>
      </c>
      <c r="H734" s="4" t="str">
        <f>IFERROR(VLOOKUP(LEFT($A734,6),Data!$A:$F,9,FALSE),"")</f>
        <v/>
      </c>
      <c r="I734" s="21" t="str">
        <f>IFERROR(VLOOKUP(LEFT($A734,6),Data!$A:$F,10,FALSE),"")</f>
        <v/>
      </c>
      <c r="J734" s="6" t="str">
        <f>IFERROR(VLOOKUP(LEFT($A734,6),Data!$A:$F,13,FALSE),"")</f>
        <v/>
      </c>
      <c r="K734" s="21" t="str">
        <f>IFERROR(VLOOKUP(LEFT($A734,6),Data!$A:$F,14,FALSE),"")</f>
        <v/>
      </c>
      <c r="L734" s="6">
        <v>1</v>
      </c>
      <c r="M734" s="4">
        <v>22574090.52</v>
      </c>
      <c r="N734" s="4">
        <v>55022</v>
      </c>
      <c r="O734" s="4">
        <f t="shared" si="11"/>
        <v>410.2738998945876</v>
      </c>
      <c r="P734" s="56">
        <v>15.4</v>
      </c>
      <c r="Q734" s="27">
        <v>0.48211578541325129</v>
      </c>
      <c r="R734" s="28">
        <v>0.33463081511987153</v>
      </c>
      <c r="S734" s="29">
        <v>0.18325339946687719</v>
      </c>
      <c r="T734" s="8">
        <v>8.9788234999999994E-2</v>
      </c>
      <c r="U734" s="9">
        <v>1.4608876999999999E-2</v>
      </c>
      <c r="V734" s="9">
        <v>9.1273459999999997E-3</v>
      </c>
      <c r="W734" s="9">
        <v>7.3297859999999996E-3</v>
      </c>
      <c r="X734" s="9">
        <v>2.1294484999999998E-2</v>
      </c>
      <c r="Y734" s="9">
        <v>4.3028546000000001E-2</v>
      </c>
      <c r="Z734" s="9">
        <v>1.5936361E-2</v>
      </c>
      <c r="AA734" s="9">
        <v>3.6469636E-2</v>
      </c>
      <c r="AB734" s="9">
        <v>3.2654359000000001E-2</v>
      </c>
      <c r="AC734" s="9">
        <v>4.8999885E-2</v>
      </c>
      <c r="AD734" s="9">
        <v>0.12394366</v>
      </c>
      <c r="AE734" s="9">
        <v>4.4351908000000002E-2</v>
      </c>
      <c r="AF734" s="9">
        <v>5.2995964999999999E-2</v>
      </c>
      <c r="AG734" s="9">
        <v>2.9025769999999999E-2</v>
      </c>
      <c r="AH734" s="9">
        <v>1.8316341E-2</v>
      </c>
      <c r="AI734" s="9">
        <v>0.19246485999999999</v>
      </c>
      <c r="AJ734" s="9">
        <v>5.0535019999999996E-3</v>
      </c>
      <c r="AK734" s="9">
        <v>9.8622271999999997E-2</v>
      </c>
      <c r="AL734" s="9">
        <v>1.1287637999999999E-2</v>
      </c>
      <c r="AM734" s="9">
        <v>4.0788079999999997E-2</v>
      </c>
      <c r="AN734" s="9">
        <v>3.8855539999999998E-3</v>
      </c>
      <c r="AO734" s="9">
        <v>9.4614060000000003E-3</v>
      </c>
      <c r="AP734" s="9">
        <v>1.3714593000000001E-2</v>
      </c>
      <c r="AQ734" s="9">
        <v>3.2977214999999997E-2</v>
      </c>
      <c r="AR734" s="10">
        <v>3.8737189999999999E-3</v>
      </c>
    </row>
    <row r="735" spans="1:44" hidden="1" outlineLevel="1" x14ac:dyDescent="0.25">
      <c r="A735" s="52" t="s">
        <v>1548</v>
      </c>
      <c r="B735" s="20" t="str">
        <f>IFERROR(VLOOKUP(LEFT($A735,6),Data!$A:$F,2,FALSE),"")</f>
        <v>БЕ Москва</v>
      </c>
      <c r="C735" s="4" t="str">
        <f>IFERROR(VLOOKUP(LEFT($A735,6),Data!$A:$F,4,FALSE),"")</f>
        <v>Аптека.ру</v>
      </c>
      <c r="D735" s="4" t="str">
        <f>IFERROR(VLOOKUP(LEFT($A735,6),Data!$A:$F,5,FALSE),"")</f>
        <v>Стрит</v>
      </c>
      <c r="E735" s="4" t="str">
        <f>IFERROR(VLOOKUP(LEFT($A735,6),Data!$A:$F,8,FALSE),"")</f>
        <v/>
      </c>
      <c r="F735" s="4" t="str">
        <f>IFERROR(VLOOKUP(LEFT($A735,6),Data!$A:$F,7,FALSE),"")</f>
        <v/>
      </c>
      <c r="G735" s="4" t="str">
        <f>IFERROR(VLOOKUP(LEFT($A735,6),Data!$A:$F,6,FALSE),"")</f>
        <v>ЗФТ</v>
      </c>
      <c r="H735" s="4" t="str">
        <f>IFERROR(VLOOKUP(LEFT($A735,6),Data!$A:$F,9,FALSE),"")</f>
        <v/>
      </c>
      <c r="I735" s="21" t="str">
        <f>IFERROR(VLOOKUP(LEFT($A735,6),Data!$A:$F,10,FALSE),"")</f>
        <v/>
      </c>
      <c r="J735" s="6" t="str">
        <f>IFERROR(VLOOKUP(LEFT($A735,6),Data!$A:$F,13,FALSE),"")</f>
        <v/>
      </c>
      <c r="K735" s="21" t="str">
        <f>IFERROR(VLOOKUP(LEFT($A735,6),Data!$A:$F,14,FALSE),"")</f>
        <v/>
      </c>
      <c r="L735" s="6">
        <v>1</v>
      </c>
      <c r="M735" s="4">
        <v>21395209.329999998</v>
      </c>
      <c r="N735" s="4">
        <v>70289</v>
      </c>
      <c r="O735" s="4">
        <f t="shared" si="11"/>
        <v>304.38915520209417</v>
      </c>
      <c r="P735" s="56">
        <v>10</v>
      </c>
      <c r="Q735" s="27">
        <v>0.42942851739445659</v>
      </c>
      <c r="R735" s="28">
        <v>0.36038040207156752</v>
      </c>
      <c r="S735" s="29">
        <v>0.21019108053397589</v>
      </c>
      <c r="T735" s="8">
        <v>8.4111591999999999E-2</v>
      </c>
      <c r="U735" s="9">
        <v>1.4243207000000001E-2</v>
      </c>
      <c r="V735" s="9">
        <v>7.7405800000000004E-3</v>
      </c>
      <c r="W735" s="9">
        <v>6.3423749999999999E-3</v>
      </c>
      <c r="X735" s="9">
        <v>2.6615459000000001E-2</v>
      </c>
      <c r="Y735" s="9">
        <v>4.0937739000000001E-2</v>
      </c>
      <c r="Z735" s="9">
        <v>1.1154025E-2</v>
      </c>
      <c r="AA735" s="9">
        <v>3.5001919999999999E-2</v>
      </c>
      <c r="AB735" s="9">
        <v>3.1426254000000001E-2</v>
      </c>
      <c r="AC735" s="9">
        <v>4.7822966000000001E-2</v>
      </c>
      <c r="AD735" s="9">
        <v>0.12059025600000001</v>
      </c>
      <c r="AE735" s="9">
        <v>7.3441794000000005E-2</v>
      </c>
      <c r="AF735" s="9">
        <v>5.4875571999999997E-2</v>
      </c>
      <c r="AG735" s="9">
        <v>2.1011215999999999E-2</v>
      </c>
      <c r="AH735" s="9">
        <v>1.8475946E-2</v>
      </c>
      <c r="AI735" s="9">
        <v>0.238799445</v>
      </c>
      <c r="AJ735" s="9">
        <v>3.212318E-3</v>
      </c>
      <c r="AK735" s="9">
        <v>6.7321866999999994E-2</v>
      </c>
      <c r="AL735" s="9">
        <v>2.6478819999999998E-3</v>
      </c>
      <c r="AM735" s="9">
        <v>2.9889751999999999E-2</v>
      </c>
      <c r="AN735" s="9">
        <v>5.3239369999999999E-3</v>
      </c>
      <c r="AO735" s="9">
        <v>9.9251489999999994E-3</v>
      </c>
      <c r="AP735" s="9">
        <v>1.1712508999999999E-2</v>
      </c>
      <c r="AQ735" s="9">
        <v>3.4520685000000002E-2</v>
      </c>
      <c r="AR735" s="10">
        <v>2.8555529999999998E-3</v>
      </c>
    </row>
    <row r="736" spans="1:44" hidden="1" outlineLevel="1" x14ac:dyDescent="0.25">
      <c r="A736" s="52" t="s">
        <v>1562</v>
      </c>
      <c r="B736" s="20" t="str">
        <f>IFERROR(VLOOKUP(LEFT($A736,6),Data!$A:$F,2,FALSE),"")</f>
        <v>БЕ Озерки СЗ</v>
      </c>
      <c r="C736" s="4" t="str">
        <f>IFERROR(VLOOKUP(LEFT($A736,6),Data!$A:$F,4,FALSE),"")</f>
        <v>Озерки</v>
      </c>
      <c r="D736" s="4" t="str">
        <f>IFERROR(VLOOKUP(LEFT($A736,6),Data!$A:$F,5,FALSE),"")</f>
        <v>Стрит</v>
      </c>
      <c r="E736" s="4" t="str">
        <f>IFERROR(VLOOKUP(LEFT($A736,6),Data!$A:$F,8,FALSE),"")</f>
        <v/>
      </c>
      <c r="F736" s="4" t="str">
        <f>IFERROR(VLOOKUP(LEFT($A736,6),Data!$A:$F,7,FALSE),"")</f>
        <v/>
      </c>
      <c r="G736" s="4" t="str">
        <f>IFERROR(VLOOKUP(LEFT($A736,6),Data!$A:$F,6,FALSE),"")</f>
        <v>ЗФТ</v>
      </c>
      <c r="H736" s="4" t="str">
        <f>IFERROR(VLOOKUP(LEFT($A736,6),Data!$A:$F,9,FALSE),"")</f>
        <v/>
      </c>
      <c r="I736" s="21" t="str">
        <f>IFERROR(VLOOKUP(LEFT($A736,6),Data!$A:$F,10,FALSE),"")</f>
        <v/>
      </c>
      <c r="J736" s="6" t="str">
        <f>IFERROR(VLOOKUP(LEFT($A736,6),Data!$A:$F,13,FALSE),"")</f>
        <v/>
      </c>
      <c r="K736" s="21" t="str">
        <f>IFERROR(VLOOKUP(LEFT($A736,6),Data!$A:$F,14,FALSE),"")</f>
        <v/>
      </c>
      <c r="L736" s="6">
        <v>1</v>
      </c>
      <c r="M736" s="4">
        <v>15704437.16</v>
      </c>
      <c r="N736" s="4">
        <v>46571</v>
      </c>
      <c r="O736" s="4">
        <f t="shared" si="11"/>
        <v>337.21494406390241</v>
      </c>
      <c r="P736" s="56">
        <v>49.6</v>
      </c>
      <c r="Q736" s="27">
        <v>0.45418950068037978</v>
      </c>
      <c r="R736" s="28">
        <v>0.36107212650420251</v>
      </c>
      <c r="S736" s="29">
        <v>0.1847383728154178</v>
      </c>
      <c r="T736" s="8">
        <v>0.121153317</v>
      </c>
      <c r="U736" s="9">
        <v>1.6509378000000002E-2</v>
      </c>
      <c r="V736" s="9">
        <v>3.7649570000000002E-3</v>
      </c>
      <c r="W736" s="9">
        <v>6.9079329999999998E-3</v>
      </c>
      <c r="X736" s="9">
        <v>1.5477006999999999E-2</v>
      </c>
      <c r="Y736" s="9">
        <v>4.137453E-2</v>
      </c>
      <c r="Z736" s="9">
        <v>1.6346889999999999E-2</v>
      </c>
      <c r="AA736" s="9">
        <v>3.8224226E-2</v>
      </c>
      <c r="AB736" s="9">
        <v>2.9649176999999999E-2</v>
      </c>
      <c r="AC736" s="9">
        <v>4.3350225999999999E-2</v>
      </c>
      <c r="AD736" s="9">
        <v>0.13359765000000001</v>
      </c>
      <c r="AE736" s="9">
        <v>5.8050735999999999E-2</v>
      </c>
      <c r="AF736" s="9">
        <v>5.3969483999999998E-2</v>
      </c>
      <c r="AG736" s="9">
        <v>1.8682553000000001E-2</v>
      </c>
      <c r="AH736" s="9">
        <v>1.3226718E-2</v>
      </c>
      <c r="AI736" s="9">
        <v>0.20970415100000001</v>
      </c>
      <c r="AJ736" s="9">
        <v>4.2117200000000004E-3</v>
      </c>
      <c r="AK736" s="9">
        <v>8.6755401999999995E-2</v>
      </c>
      <c r="AL736" s="9">
        <v>2.3881850000000001E-3</v>
      </c>
      <c r="AM736" s="9">
        <v>3.2291489E-2</v>
      </c>
      <c r="AN736" s="9">
        <v>2.3523390000000002E-3</v>
      </c>
      <c r="AO736" s="9">
        <v>5.0325559999999997E-3</v>
      </c>
      <c r="AP736" s="9">
        <v>1.6624335000000001E-2</v>
      </c>
      <c r="AQ736" s="9">
        <v>2.4695304000000001E-2</v>
      </c>
      <c r="AR736" s="10">
        <v>5.6597360000000003E-3</v>
      </c>
    </row>
    <row r="737" spans="1:44" hidden="1" outlineLevel="1" x14ac:dyDescent="0.25">
      <c r="A737" s="52" t="s">
        <v>1566</v>
      </c>
      <c r="B737" s="20" t="str">
        <f>IFERROR(VLOOKUP(LEFT($A737,6),Data!$A:$F,2,FALSE),"")</f>
        <v>БЕ Сибирь</v>
      </c>
      <c r="C737" s="4" t="str">
        <f>IFERROR(VLOOKUP(LEFT($A737,6),Data!$A:$F,4,FALSE),"")</f>
        <v>Озерки</v>
      </c>
      <c r="D737" s="4" t="str">
        <f>IFERROR(VLOOKUP(LEFT($A737,6),Data!$A:$F,5,FALSE),"")</f>
        <v>Стрит</v>
      </c>
      <c r="E737" s="4" t="str">
        <f>IFERROR(VLOOKUP(LEFT($A737,6),Data!$A:$F,8,FALSE),"")</f>
        <v/>
      </c>
      <c r="F737" s="4" t="str">
        <f>IFERROR(VLOOKUP(LEFT($A737,6),Data!$A:$F,7,FALSE),"")</f>
        <v/>
      </c>
      <c r="G737" s="4" t="str">
        <f>IFERROR(VLOOKUP(LEFT($A737,6),Data!$A:$F,6,FALSE),"")</f>
        <v>ЗФТ</v>
      </c>
      <c r="H737" s="4" t="str">
        <f>IFERROR(VLOOKUP(LEFT($A737,6),Data!$A:$F,9,FALSE),"")</f>
        <v/>
      </c>
      <c r="I737" s="21" t="str">
        <f>IFERROR(VLOOKUP(LEFT($A737,6),Data!$A:$F,10,FALSE),"")</f>
        <v/>
      </c>
      <c r="J737" s="6" t="str">
        <f>IFERROR(VLOOKUP(LEFT($A737,6),Data!$A:$F,13,FALSE),"")</f>
        <v/>
      </c>
      <c r="K737" s="21" t="str">
        <f>IFERROR(VLOOKUP(LEFT($A737,6),Data!$A:$F,14,FALSE),"")</f>
        <v/>
      </c>
      <c r="L737" s="6">
        <v>1</v>
      </c>
      <c r="M737" s="4">
        <v>12896603.949999999</v>
      </c>
      <c r="N737" s="4">
        <v>48873</v>
      </c>
      <c r="O737" s="4">
        <f t="shared" si="11"/>
        <v>263.87993268266729</v>
      </c>
      <c r="P737" s="56">
        <v>15</v>
      </c>
      <c r="Q737" s="27">
        <v>0.39432671150701398</v>
      </c>
      <c r="R737" s="28">
        <v>0.38296543450752651</v>
      </c>
      <c r="S737" s="29">
        <v>0.22270785398545959</v>
      </c>
      <c r="T737" s="8">
        <v>9.3617381E-2</v>
      </c>
      <c r="U737" s="9">
        <v>1.3289027E-2</v>
      </c>
      <c r="V737" s="9">
        <v>6.4530220000000001E-3</v>
      </c>
      <c r="W737" s="9">
        <v>1.0536716999999999E-2</v>
      </c>
      <c r="X737" s="9">
        <v>2.2594039E-2</v>
      </c>
      <c r="Y737" s="9">
        <v>4.1131187999999999E-2</v>
      </c>
      <c r="Z737" s="9">
        <v>1.502474E-2</v>
      </c>
      <c r="AA737" s="9">
        <v>3.1765256999999998E-2</v>
      </c>
      <c r="AB737" s="9">
        <v>3.9272624999999999E-2</v>
      </c>
      <c r="AC737" s="9">
        <v>5.2572478999999998E-2</v>
      </c>
      <c r="AD737" s="9">
        <v>0.1204112</v>
      </c>
      <c r="AE737" s="9">
        <v>5.0937868999999997E-2</v>
      </c>
      <c r="AF737" s="9">
        <v>5.095504E-2</v>
      </c>
      <c r="AG737" s="9">
        <v>2.3784788000000001E-2</v>
      </c>
      <c r="AH737" s="9">
        <v>1.7000919999999999E-2</v>
      </c>
      <c r="AI737" s="9">
        <v>0.2125832</v>
      </c>
      <c r="AJ737" s="9">
        <v>3.628849E-3</v>
      </c>
      <c r="AK737" s="9">
        <v>8.8977835000000005E-2</v>
      </c>
      <c r="AL737" s="9">
        <v>1.28233E-4</v>
      </c>
      <c r="AM737" s="9">
        <v>4.1129884999999998E-2</v>
      </c>
      <c r="AN737" s="9">
        <v>5.8536120000000002E-3</v>
      </c>
      <c r="AO737" s="9">
        <v>9.4054440000000007E-3</v>
      </c>
      <c r="AP737" s="9">
        <v>1.1008334999999999E-2</v>
      </c>
      <c r="AQ737" s="9">
        <v>3.4746691000000003E-2</v>
      </c>
      <c r="AR737" s="10">
        <v>3.1916240000000001E-3</v>
      </c>
    </row>
    <row r="738" spans="1:44" hidden="1" outlineLevel="1" x14ac:dyDescent="0.25">
      <c r="A738" s="52" t="s">
        <v>1572</v>
      </c>
      <c r="B738" s="20" t="str">
        <f>IFERROR(VLOOKUP(LEFT($A738,6),Data!$A:$F,2,FALSE),"")</f>
        <v>БЕ Озерки СЗ</v>
      </c>
      <c r="C738" s="4" t="str">
        <f>IFERROR(VLOOKUP(LEFT($A738,6),Data!$A:$F,4,FALSE),"")</f>
        <v>Озерки</v>
      </c>
      <c r="D738" s="4" t="str">
        <f>IFERROR(VLOOKUP(LEFT($A738,6),Data!$A:$F,5,FALSE),"")</f>
        <v>Стрит</v>
      </c>
      <c r="E738" s="4" t="str">
        <f>IFERROR(VLOOKUP(LEFT($A738,6),Data!$A:$F,8,FALSE),"")</f>
        <v/>
      </c>
      <c r="F738" s="4" t="str">
        <f>IFERROR(VLOOKUP(LEFT($A738,6),Data!$A:$F,7,FALSE),"")</f>
        <v/>
      </c>
      <c r="G738" s="4" t="str">
        <f>IFERROR(VLOOKUP(LEFT($A738,6),Data!$A:$F,6,FALSE),"")</f>
        <v>ЗФТ</v>
      </c>
      <c r="H738" s="4" t="str">
        <f>IFERROR(VLOOKUP(LEFT($A738,6),Data!$A:$F,9,FALSE),"")</f>
        <v/>
      </c>
      <c r="I738" s="21" t="str">
        <f>IFERROR(VLOOKUP(LEFT($A738,6),Data!$A:$F,10,FALSE),"")</f>
        <v/>
      </c>
      <c r="J738" s="6" t="str">
        <f>IFERROR(VLOOKUP(LEFT($A738,6),Data!$A:$F,13,FALSE),"")</f>
        <v/>
      </c>
      <c r="K738" s="21" t="str">
        <f>IFERROR(VLOOKUP(LEFT($A738,6),Data!$A:$F,14,FALSE),"")</f>
        <v/>
      </c>
      <c r="L738" s="6">
        <v>1</v>
      </c>
      <c r="M738" s="4">
        <v>19328403.469999999</v>
      </c>
      <c r="N738" s="4">
        <v>46725</v>
      </c>
      <c r="O738" s="4">
        <f t="shared" si="11"/>
        <v>413.66299561262707</v>
      </c>
      <c r="P738" s="56">
        <v>26.1</v>
      </c>
      <c r="Q738" s="27">
        <v>0.50475370025349486</v>
      </c>
      <c r="R738" s="28">
        <v>0.35500920181573881</v>
      </c>
      <c r="S738" s="29">
        <v>0.1402370979307665</v>
      </c>
      <c r="T738" s="8">
        <v>5.4817733E-2</v>
      </c>
      <c r="U738" s="9">
        <v>6.2578920000000001E-3</v>
      </c>
      <c r="V738" s="9">
        <v>1.1545074000000001E-2</v>
      </c>
      <c r="W738" s="9">
        <v>8.2445009999999996E-3</v>
      </c>
      <c r="X738" s="9">
        <v>2.1270286999999999E-2</v>
      </c>
      <c r="Y738" s="9">
        <v>3.0561735999999999E-2</v>
      </c>
      <c r="Z738" s="9">
        <v>1.2540664E-2</v>
      </c>
      <c r="AA738" s="9">
        <v>3.2705102999999999E-2</v>
      </c>
      <c r="AB738" s="9">
        <v>7.2040578999999993E-2</v>
      </c>
      <c r="AC738" s="9">
        <v>5.2784040999999997E-2</v>
      </c>
      <c r="AD738" s="9">
        <v>0.13319942800000001</v>
      </c>
      <c r="AE738" s="9">
        <v>4.0158447999999999E-2</v>
      </c>
      <c r="AF738" s="9">
        <v>6.3101492999999995E-2</v>
      </c>
      <c r="AG738" s="9">
        <v>2.2615473000000001E-2</v>
      </c>
      <c r="AH738" s="9">
        <v>2.0558641999999999E-2</v>
      </c>
      <c r="AI738" s="9">
        <v>0.19713087600000001</v>
      </c>
      <c r="AJ738" s="9">
        <v>6.2625470000000003E-3</v>
      </c>
      <c r="AK738" s="9">
        <v>0.103559072</v>
      </c>
      <c r="AL738" s="9">
        <v>2.1434805000000001E-2</v>
      </c>
      <c r="AM738" s="9">
        <v>4.1009586000000001E-2</v>
      </c>
      <c r="AN738" s="9">
        <v>2.5078930000000002E-3</v>
      </c>
      <c r="AO738" s="9">
        <v>3.284604E-3</v>
      </c>
      <c r="AP738" s="9">
        <v>1.3307228000000001E-2</v>
      </c>
      <c r="AQ738" s="9">
        <v>2.5667092999999998E-2</v>
      </c>
      <c r="AR738" s="10">
        <v>3.4352010000000001E-3</v>
      </c>
    </row>
    <row r="739" spans="1:44" hidden="1" outlineLevel="1" x14ac:dyDescent="0.25">
      <c r="A739" s="52" t="s">
        <v>1636</v>
      </c>
      <c r="B739" s="20" t="str">
        <f>IFERROR(VLOOKUP(LEFT($A739,6),Data!$A:$F,2,FALSE),"")</f>
        <v>БЕ Северо-Запад</v>
      </c>
      <c r="C739" s="4" t="str">
        <f>IFERROR(VLOOKUP(LEFT($A739,6),Data!$A:$F,4,FALSE),"")</f>
        <v>Супераптека</v>
      </c>
      <c r="D739" s="4" t="str">
        <f>IFERROR(VLOOKUP(LEFT($A739,6),Data!$A:$F,5,FALSE),"")</f>
        <v>Прикассовая зона</v>
      </c>
      <c r="E739" s="4" t="str">
        <f>IFERROR(VLOOKUP(LEFT($A739,6),Data!$A:$F,8,FALSE),"")</f>
        <v/>
      </c>
      <c r="F739" s="4" t="str">
        <f>IFERROR(VLOOKUP(LEFT($A739,6),Data!$A:$F,7,FALSE),"")</f>
        <v/>
      </c>
      <c r="G739" s="4" t="str">
        <f>IFERROR(VLOOKUP(LEFT($A739,6),Data!$A:$F,6,FALSE),"")</f>
        <v>ЗФТ</v>
      </c>
      <c r="H739" s="4" t="str">
        <f>IFERROR(VLOOKUP(LEFT($A739,6),Data!$A:$F,9,FALSE),"")</f>
        <v/>
      </c>
      <c r="I739" s="21" t="str">
        <f>IFERROR(VLOOKUP(LEFT($A739,6),Data!$A:$F,10,FALSE),"")</f>
        <v/>
      </c>
      <c r="J739" s="6" t="str">
        <f>IFERROR(VLOOKUP(LEFT($A739,6),Data!$A:$F,13,FALSE),"")</f>
        <v/>
      </c>
      <c r="K739" s="21" t="str">
        <f>IFERROR(VLOOKUP(LEFT($A739,6),Data!$A:$F,14,FALSE),"")</f>
        <v/>
      </c>
      <c r="L739" s="6">
        <v>1</v>
      </c>
      <c r="M739" s="4">
        <v>18319703.780000001</v>
      </c>
      <c r="N739" s="4">
        <v>52934</v>
      </c>
      <c r="O739" s="4">
        <f t="shared" si="11"/>
        <v>346.08576302565461</v>
      </c>
      <c r="P739" s="56">
        <v>39</v>
      </c>
      <c r="Q739" s="27">
        <v>0.42503063141005959</v>
      </c>
      <c r="R739" s="28">
        <v>0.37534037086115413</v>
      </c>
      <c r="S739" s="29">
        <v>0.19962899772878609</v>
      </c>
      <c r="T739" s="8">
        <v>8.8491631000000001E-2</v>
      </c>
      <c r="U739" s="9">
        <v>9.5708800000000004E-3</v>
      </c>
      <c r="V739" s="9">
        <v>7.3378130000000003E-3</v>
      </c>
      <c r="W739" s="9">
        <v>1.0380089E-2</v>
      </c>
      <c r="X739" s="9">
        <v>2.5129472E-2</v>
      </c>
      <c r="Y739" s="9">
        <v>4.0433692E-2</v>
      </c>
      <c r="Z739" s="9">
        <v>9.5018919999999996E-3</v>
      </c>
      <c r="AA739" s="9">
        <v>3.4973259E-2</v>
      </c>
      <c r="AB739" s="9">
        <v>3.2720987E-2</v>
      </c>
      <c r="AC739" s="9">
        <v>5.3899770999999999E-2</v>
      </c>
      <c r="AD739" s="9">
        <v>0.119426069</v>
      </c>
      <c r="AE739" s="9">
        <v>4.9912903000000002E-2</v>
      </c>
      <c r="AF739" s="9">
        <v>5.8404137000000002E-2</v>
      </c>
      <c r="AG739" s="9">
        <v>2.4119617999999999E-2</v>
      </c>
      <c r="AH739" s="9">
        <v>1.7486132000000001E-2</v>
      </c>
      <c r="AI739" s="9">
        <v>0.243861455</v>
      </c>
      <c r="AJ739" s="9">
        <v>2.3071720000000001E-3</v>
      </c>
      <c r="AK739" s="9">
        <v>7.8098648000000007E-2</v>
      </c>
      <c r="AL739" s="9">
        <v>4.3213100000000001E-5</v>
      </c>
      <c r="AM739" s="9">
        <v>3.3719937999999998E-2</v>
      </c>
      <c r="AN739" s="9">
        <v>3.7973239999999999E-3</v>
      </c>
      <c r="AO739" s="9">
        <v>1.4303194E-2</v>
      </c>
      <c r="AP739" s="9">
        <v>1.0305514999999999E-2</v>
      </c>
      <c r="AQ739" s="9">
        <v>2.7818259000000001E-2</v>
      </c>
      <c r="AR739" s="10">
        <v>3.9569360000000003E-3</v>
      </c>
    </row>
    <row r="740" spans="1:44" hidden="1" outlineLevel="1" x14ac:dyDescent="0.25">
      <c r="A740" s="52" t="s">
        <v>1650</v>
      </c>
      <c r="B740" s="20" t="str">
        <f>IFERROR(VLOOKUP(LEFT($A740,6),Data!$A:$F,2,FALSE),"")</f>
        <v>БЕ Сибирь</v>
      </c>
      <c r="C740" s="4" t="str">
        <f>IFERROR(VLOOKUP(LEFT($A740,6),Data!$A:$F,4,FALSE),"")</f>
        <v>Озерки</v>
      </c>
      <c r="D740" s="4" t="str">
        <f>IFERROR(VLOOKUP(LEFT($A740,6),Data!$A:$F,5,FALSE),"")</f>
        <v>Стрит</v>
      </c>
      <c r="E740" s="4" t="str">
        <f>IFERROR(VLOOKUP(LEFT($A740,6),Data!$A:$F,8,FALSE),"")</f>
        <v/>
      </c>
      <c r="F740" s="4" t="str">
        <f>IFERROR(VLOOKUP(LEFT($A740,6),Data!$A:$F,7,FALSE),"")</f>
        <v/>
      </c>
      <c r="G740" s="4" t="str">
        <f>IFERROR(VLOOKUP(LEFT($A740,6),Data!$A:$F,6,FALSE),"")</f>
        <v>ЗФТ</v>
      </c>
      <c r="H740" s="4" t="str">
        <f>IFERROR(VLOOKUP(LEFT($A740,6),Data!$A:$F,9,FALSE),"")</f>
        <v/>
      </c>
      <c r="I740" s="21" t="str">
        <f>IFERROR(VLOOKUP(LEFT($A740,6),Data!$A:$F,10,FALSE),"")</f>
        <v/>
      </c>
      <c r="J740" s="6" t="str">
        <f>IFERROR(VLOOKUP(LEFT($A740,6),Data!$A:$F,13,FALSE),"")</f>
        <v/>
      </c>
      <c r="K740" s="21" t="str">
        <f>IFERROR(VLOOKUP(LEFT($A740,6),Data!$A:$F,14,FALSE),"")</f>
        <v/>
      </c>
      <c r="L740" s="6">
        <v>1</v>
      </c>
      <c r="M740" s="4">
        <v>18378180.73</v>
      </c>
      <c r="N740" s="4">
        <v>59626</v>
      </c>
      <c r="O740" s="4">
        <f t="shared" si="11"/>
        <v>308.22427682554593</v>
      </c>
      <c r="P740" s="56">
        <v>31</v>
      </c>
      <c r="Q740" s="27">
        <v>0.43355506009645528</v>
      </c>
      <c r="R740" s="28">
        <v>0.3657404939639689</v>
      </c>
      <c r="S740" s="29">
        <v>0.2007044459395759</v>
      </c>
      <c r="T740" s="8">
        <v>8.327946E-2</v>
      </c>
      <c r="U740" s="9">
        <v>1.6785525999999999E-2</v>
      </c>
      <c r="V740" s="9">
        <v>8.8810269999999997E-3</v>
      </c>
      <c r="W740" s="9">
        <v>1.0502604E-2</v>
      </c>
      <c r="X740" s="9">
        <v>2.9111194999999999E-2</v>
      </c>
      <c r="Y740" s="9">
        <v>3.9393998999999999E-2</v>
      </c>
      <c r="Z740" s="9">
        <v>1.2820396E-2</v>
      </c>
      <c r="AA740" s="9">
        <v>3.9061660999999998E-2</v>
      </c>
      <c r="AB740" s="9">
        <v>5.3803596000000002E-2</v>
      </c>
      <c r="AC740" s="9">
        <v>6.1685194999999998E-2</v>
      </c>
      <c r="AD740" s="9">
        <v>0.11507809200000001</v>
      </c>
      <c r="AE740" s="9">
        <v>4.9337818999999998E-2</v>
      </c>
      <c r="AF740" s="9">
        <v>4.8443165000000003E-2</v>
      </c>
      <c r="AG740" s="9">
        <v>2.5047931999999998E-2</v>
      </c>
      <c r="AH740" s="9">
        <v>1.4273569999999999E-2</v>
      </c>
      <c r="AI740" s="9">
        <v>0.18377828600000001</v>
      </c>
      <c r="AJ740" s="9">
        <v>4.656215E-3</v>
      </c>
      <c r="AK740" s="9">
        <v>9.8909540000000004E-2</v>
      </c>
      <c r="AL740" s="9">
        <v>3.74589E-3</v>
      </c>
      <c r="AM740" s="9">
        <v>3.9630179000000001E-2</v>
      </c>
      <c r="AN740" s="9">
        <v>3.061856E-3</v>
      </c>
      <c r="AO740" s="9">
        <v>5.3046810000000003E-3</v>
      </c>
      <c r="AP740" s="9">
        <v>1.2883597E-2</v>
      </c>
      <c r="AQ740" s="9">
        <v>3.4674465000000002E-2</v>
      </c>
      <c r="AR740" s="10">
        <v>5.8500540000000004E-3</v>
      </c>
    </row>
    <row r="741" spans="1:44" hidden="1" outlineLevel="1" x14ac:dyDescent="0.25">
      <c r="A741" s="52" t="s">
        <v>1692</v>
      </c>
      <c r="B741" s="20" t="str">
        <f>IFERROR(VLOOKUP(LEFT($A741,6),Data!$A:$F,2,FALSE),"")</f>
        <v>БЕ Сибирь</v>
      </c>
      <c r="C741" s="4" t="str">
        <f>IFERROR(VLOOKUP(LEFT($A741,6),Data!$A:$F,4,FALSE),"")</f>
        <v>Озерки</v>
      </c>
      <c r="D741" s="4" t="str">
        <f>IFERROR(VLOOKUP(LEFT($A741,6),Data!$A:$F,5,FALSE),"")</f>
        <v>Другое</v>
      </c>
      <c r="E741" s="4" t="str">
        <f>IFERROR(VLOOKUP(LEFT($A741,6),Data!$A:$F,8,FALSE),"")</f>
        <v/>
      </c>
      <c r="F741" s="4" t="str">
        <f>IFERROR(VLOOKUP(LEFT($A741,6),Data!$A:$F,7,FALSE),"")</f>
        <v/>
      </c>
      <c r="G741" s="4" t="str">
        <f>IFERROR(VLOOKUP(LEFT($A741,6),Data!$A:$F,6,FALSE),"")</f>
        <v>ЗФТ</v>
      </c>
      <c r="H741" s="4" t="str">
        <f>IFERROR(VLOOKUP(LEFT($A741,6),Data!$A:$F,9,FALSE),"")</f>
        <v/>
      </c>
      <c r="I741" s="21" t="str">
        <f>IFERROR(VLOOKUP(LEFT($A741,6),Data!$A:$F,10,FALSE),"")</f>
        <v/>
      </c>
      <c r="J741" s="6" t="str">
        <f>IFERROR(VLOOKUP(LEFT($A741,6),Data!$A:$F,13,FALSE),"")</f>
        <v/>
      </c>
      <c r="K741" s="21" t="str">
        <f>IFERROR(VLOOKUP(LEFT($A741,6),Data!$A:$F,14,FALSE),"")</f>
        <v/>
      </c>
      <c r="L741" s="6">
        <v>1</v>
      </c>
      <c r="M741" s="4">
        <v>16100908.949999999</v>
      </c>
      <c r="N741" s="4">
        <v>48540</v>
      </c>
      <c r="O741" s="4">
        <f t="shared" si="11"/>
        <v>331.70393386897405</v>
      </c>
      <c r="P741" s="56">
        <v>18</v>
      </c>
      <c r="Q741" s="27">
        <v>0.4645074326317985</v>
      </c>
      <c r="R741" s="28">
        <v>0.36163816956997108</v>
      </c>
      <c r="S741" s="29">
        <v>0.17385439779823039</v>
      </c>
      <c r="T741" s="8">
        <v>6.8403494999999995E-2</v>
      </c>
      <c r="U741" s="9">
        <v>1.5301362000000001E-2</v>
      </c>
      <c r="V741" s="9">
        <v>1.0036982999999999E-2</v>
      </c>
      <c r="W741" s="9">
        <v>8.3873660000000003E-3</v>
      </c>
      <c r="X741" s="9">
        <v>2.5511503000000001E-2</v>
      </c>
      <c r="Y741" s="9">
        <v>3.3273342999999997E-2</v>
      </c>
      <c r="Z741" s="9">
        <v>1.0080588E-2</v>
      </c>
      <c r="AA741" s="9">
        <v>3.0108940000000001E-2</v>
      </c>
      <c r="AB741" s="9">
        <v>5.1016456000000002E-2</v>
      </c>
      <c r="AC741" s="9">
        <v>4.1126614999999998E-2</v>
      </c>
      <c r="AD741" s="9">
        <v>0.115445829</v>
      </c>
      <c r="AE741" s="9">
        <v>4.3035793000000003E-2</v>
      </c>
      <c r="AF741" s="9">
        <v>5.2609242000000001E-2</v>
      </c>
      <c r="AG741" s="9">
        <v>2.1440212E-2</v>
      </c>
      <c r="AH741" s="9">
        <v>1.7694741E-2</v>
      </c>
      <c r="AI741" s="9">
        <v>0.229640765</v>
      </c>
      <c r="AJ741" s="9">
        <v>4.5503499999999999E-3</v>
      </c>
      <c r="AK741" s="9">
        <v>0.102873994</v>
      </c>
      <c r="AL741" s="9">
        <v>1.4346972E-2</v>
      </c>
      <c r="AM741" s="9">
        <v>5.3270293000000003E-2</v>
      </c>
      <c r="AN741" s="9">
        <v>3.625624E-3</v>
      </c>
      <c r="AO741" s="9">
        <v>3.717401E-3</v>
      </c>
      <c r="AP741" s="9">
        <v>1.3983199999999999E-2</v>
      </c>
      <c r="AQ741" s="9">
        <v>2.5639031E-2</v>
      </c>
      <c r="AR741" s="10">
        <v>4.8799029999999997E-3</v>
      </c>
    </row>
    <row r="742" spans="1:44" hidden="1" outlineLevel="1" x14ac:dyDescent="0.25">
      <c r="A742" s="52" t="s">
        <v>1700</v>
      </c>
      <c r="B742" s="20" t="str">
        <f>IFERROR(VLOOKUP(LEFT($A742,6),Data!$A:$F,2,FALSE),"")</f>
        <v>БЕ Ниж.Новгород</v>
      </c>
      <c r="C742" s="4" t="str">
        <f>IFERROR(VLOOKUP(LEFT($A742,6),Data!$A:$F,4,FALSE),"")</f>
        <v>Аптека.ру</v>
      </c>
      <c r="D742" s="4" t="str">
        <f>IFERROR(VLOOKUP(LEFT($A742,6),Data!$A:$F,5,FALSE),"")</f>
        <v>Другое</v>
      </c>
      <c r="E742" s="4" t="str">
        <f>IFERROR(VLOOKUP(LEFT($A742,6),Data!$A:$F,8,FALSE),"")</f>
        <v/>
      </c>
      <c r="F742" s="4" t="str">
        <f>IFERROR(VLOOKUP(LEFT($A742,6),Data!$A:$F,7,FALSE),"")</f>
        <v/>
      </c>
      <c r="G742" s="4" t="str">
        <f>IFERROR(VLOOKUP(LEFT($A742,6),Data!$A:$F,6,FALSE),"")</f>
        <v>ЗФТ</v>
      </c>
      <c r="H742" s="4" t="str">
        <f>IFERROR(VLOOKUP(LEFT($A742,6),Data!$A:$F,9,FALSE),"")</f>
        <v/>
      </c>
      <c r="I742" s="21" t="str">
        <f>IFERROR(VLOOKUP(LEFT($A742,6),Data!$A:$F,10,FALSE),"")</f>
        <v/>
      </c>
      <c r="J742" s="6" t="str">
        <f>IFERROR(VLOOKUP(LEFT($A742,6),Data!$A:$F,13,FALSE),"")</f>
        <v/>
      </c>
      <c r="K742" s="21" t="str">
        <f>IFERROR(VLOOKUP(LEFT($A742,6),Data!$A:$F,14,FALSE),"")</f>
        <v/>
      </c>
      <c r="L742" s="6">
        <v>1</v>
      </c>
      <c r="M742" s="4">
        <v>11633900.550000001</v>
      </c>
      <c r="N742" s="4">
        <v>37650</v>
      </c>
      <c r="O742" s="4">
        <f t="shared" si="11"/>
        <v>309.00134262948211</v>
      </c>
      <c r="P742" s="56">
        <v>34.700000000000003</v>
      </c>
      <c r="Q742" s="27">
        <v>0.43446492266877529</v>
      </c>
      <c r="R742" s="28">
        <v>0.3665821407161392</v>
      </c>
      <c r="S742" s="29">
        <v>0.1989529366150854</v>
      </c>
      <c r="T742" s="8">
        <v>0.12348041799999999</v>
      </c>
      <c r="U742" s="9">
        <v>1.6027037000000001E-2</v>
      </c>
      <c r="V742" s="9">
        <v>7.6478240000000001E-3</v>
      </c>
      <c r="W742" s="9">
        <v>5.5786459999999996E-3</v>
      </c>
      <c r="X742" s="9">
        <v>2.6879080999999999E-2</v>
      </c>
      <c r="Y742" s="9">
        <v>4.4855217000000003E-2</v>
      </c>
      <c r="Z742" s="9">
        <v>1.7642489000000001E-2</v>
      </c>
      <c r="AA742" s="9">
        <v>3.5336164000000003E-2</v>
      </c>
      <c r="AB742" s="9">
        <v>4.0531474999999997E-2</v>
      </c>
      <c r="AC742" s="9">
        <v>7.1254817999999998E-2</v>
      </c>
      <c r="AD742" s="9">
        <v>0.136131741</v>
      </c>
      <c r="AE742" s="9">
        <v>4.3995752999999999E-2</v>
      </c>
      <c r="AF742" s="9">
        <v>4.4698060999999997E-2</v>
      </c>
      <c r="AG742" s="9">
        <v>2.5352875E-2</v>
      </c>
      <c r="AH742" s="9">
        <v>1.6881898999999999E-2</v>
      </c>
      <c r="AI742" s="9">
        <v>0.16340469199999999</v>
      </c>
      <c r="AJ742" s="9">
        <v>6.9578800000000003E-4</v>
      </c>
      <c r="AK742" s="9">
        <v>8.3765783999999996E-2</v>
      </c>
      <c r="AL742" s="9">
        <v>3.72142E-4</v>
      </c>
      <c r="AM742" s="9">
        <v>3.0778885999999998E-2</v>
      </c>
      <c r="AN742" s="9">
        <v>3.399347E-3</v>
      </c>
      <c r="AO742" s="9">
        <v>1.0569673E-2</v>
      </c>
      <c r="AP742" s="9">
        <v>1.8332733E-2</v>
      </c>
      <c r="AQ742" s="9">
        <v>2.7337617000000002E-2</v>
      </c>
      <c r="AR742" s="10">
        <v>5.0498380000000001E-3</v>
      </c>
    </row>
    <row r="743" spans="1:44" hidden="1" outlineLevel="1" x14ac:dyDescent="0.25">
      <c r="A743" s="52" t="s">
        <v>1710</v>
      </c>
      <c r="B743" s="20" t="str">
        <f>IFERROR(VLOOKUP(LEFT($A743,6),Data!$A:$F,2,FALSE),"")</f>
        <v>БЕ Сибирь</v>
      </c>
      <c r="C743" s="4" t="str">
        <f>IFERROR(VLOOKUP(LEFT($A743,6),Data!$A:$F,4,FALSE),"")</f>
        <v>Озерки</v>
      </c>
      <c r="D743" s="4" t="str">
        <f>IFERROR(VLOOKUP(LEFT($A743,6),Data!$A:$F,5,FALSE),"")</f>
        <v>Стрит</v>
      </c>
      <c r="E743" s="4" t="str">
        <f>IFERROR(VLOOKUP(LEFT($A743,6),Data!$A:$F,8,FALSE),"")</f>
        <v/>
      </c>
      <c r="F743" s="4" t="str">
        <f>IFERROR(VLOOKUP(LEFT($A743,6),Data!$A:$F,7,FALSE),"")</f>
        <v/>
      </c>
      <c r="G743" s="4" t="str">
        <f>IFERROR(VLOOKUP(LEFT($A743,6),Data!$A:$F,6,FALSE),"")</f>
        <v>ЗФТ</v>
      </c>
      <c r="H743" s="4" t="str">
        <f>IFERROR(VLOOKUP(LEFT($A743,6),Data!$A:$F,9,FALSE),"")</f>
        <v/>
      </c>
      <c r="I743" s="21" t="str">
        <f>IFERROR(VLOOKUP(LEFT($A743,6),Data!$A:$F,10,FALSE),"")</f>
        <v/>
      </c>
      <c r="J743" s="6" t="str">
        <f>IFERROR(VLOOKUP(LEFT($A743,6),Data!$A:$F,13,FALSE),"")</f>
        <v/>
      </c>
      <c r="K743" s="21" t="str">
        <f>IFERROR(VLOOKUP(LEFT($A743,6),Data!$A:$F,14,FALSE),"")</f>
        <v/>
      </c>
      <c r="L743" s="6">
        <v>1</v>
      </c>
      <c r="M743" s="4">
        <v>12832748.76</v>
      </c>
      <c r="N743" s="4">
        <v>53438</v>
      </c>
      <c r="O743" s="4">
        <f t="shared" si="11"/>
        <v>240.1427590852951</v>
      </c>
      <c r="P743" s="56">
        <v>40</v>
      </c>
      <c r="Q743" s="27">
        <v>0.37207213242995618</v>
      </c>
      <c r="R743" s="28">
        <v>0.41898318504141058</v>
      </c>
      <c r="S743" s="29">
        <v>0.20894468252863321</v>
      </c>
      <c r="T743" s="8">
        <v>7.6515009999999994E-2</v>
      </c>
      <c r="U743" s="9">
        <v>1.1793875000000001E-2</v>
      </c>
      <c r="V743" s="9">
        <v>7.1063519999999998E-3</v>
      </c>
      <c r="W743" s="9">
        <v>1.0934831000000001E-2</v>
      </c>
      <c r="X743" s="9">
        <v>2.2701704999999999E-2</v>
      </c>
      <c r="Y743" s="9">
        <v>3.2489347000000002E-2</v>
      </c>
      <c r="Z743" s="9">
        <v>1.0547777E-2</v>
      </c>
      <c r="AA743" s="9">
        <v>3.0925220999999999E-2</v>
      </c>
      <c r="AB743" s="9">
        <v>5.2262049999999997E-2</v>
      </c>
      <c r="AC743" s="9">
        <v>4.4250952000000003E-2</v>
      </c>
      <c r="AD743" s="9">
        <v>0.127130506</v>
      </c>
      <c r="AE743" s="9">
        <v>5.1705439999999998E-2</v>
      </c>
      <c r="AF743" s="9">
        <v>4.5072118000000001E-2</v>
      </c>
      <c r="AG743" s="9">
        <v>2.9037889000000001E-2</v>
      </c>
      <c r="AH743" s="9">
        <v>1.6137595000000001E-2</v>
      </c>
      <c r="AI743" s="9">
        <v>0.24438981200000001</v>
      </c>
      <c r="AJ743" s="9">
        <v>2.8690489999999998E-3</v>
      </c>
      <c r="AK743" s="9">
        <v>9.0865318E-2</v>
      </c>
      <c r="AL743" s="9">
        <v>0</v>
      </c>
      <c r="AM743" s="9">
        <v>3.3377187000000003E-2</v>
      </c>
      <c r="AN743" s="9">
        <v>3.9808589999999998E-3</v>
      </c>
      <c r="AO743" s="9">
        <v>7.9556579999999991E-3</v>
      </c>
      <c r="AP743" s="9">
        <v>1.4581666E-2</v>
      </c>
      <c r="AQ743" s="9">
        <v>2.9484534E-2</v>
      </c>
      <c r="AR743" s="10">
        <v>3.8852489999999999E-3</v>
      </c>
    </row>
    <row r="744" spans="1:44" hidden="1" outlineLevel="1" x14ac:dyDescent="0.25">
      <c r="A744" s="52" t="s">
        <v>1722</v>
      </c>
      <c r="B744" s="20" t="str">
        <f>IFERROR(VLOOKUP(LEFT($A744,6),Data!$A:$F,2,FALSE),"")</f>
        <v>БЕ Поволжье</v>
      </c>
      <c r="C744" s="4" t="str">
        <f>IFERROR(VLOOKUP(LEFT($A744,6),Data!$A:$F,4,FALSE),"")</f>
        <v>Аптека.ру</v>
      </c>
      <c r="D744" s="4" t="str">
        <f>IFERROR(VLOOKUP(LEFT($A744,6),Data!$A:$F,5,FALSE),"")</f>
        <v>Продуктовик</v>
      </c>
      <c r="E744" s="4" t="str">
        <f>IFERROR(VLOOKUP(LEFT($A744,6),Data!$A:$F,8,FALSE),"")</f>
        <v/>
      </c>
      <c r="F744" s="4" t="str">
        <f>IFERROR(VLOOKUP(LEFT($A744,6),Data!$A:$F,7,FALSE),"")</f>
        <v/>
      </c>
      <c r="G744" s="4" t="str">
        <f>IFERROR(VLOOKUP(LEFT($A744,6),Data!$A:$F,6,FALSE),"")</f>
        <v>ЗФТ</v>
      </c>
      <c r="H744" s="4" t="str">
        <f>IFERROR(VLOOKUP(LEFT($A744,6),Data!$A:$F,9,FALSE),"")</f>
        <v/>
      </c>
      <c r="I744" s="21" t="str">
        <f>IFERROR(VLOOKUP(LEFT($A744,6),Data!$A:$F,10,FALSE),"")</f>
        <v/>
      </c>
      <c r="J744" s="6" t="str">
        <f>IFERROR(VLOOKUP(LEFT($A744,6),Data!$A:$F,13,FALSE),"")</f>
        <v/>
      </c>
      <c r="K744" s="21" t="str">
        <f>IFERROR(VLOOKUP(LEFT($A744,6),Data!$A:$F,14,FALSE),"")</f>
        <v/>
      </c>
      <c r="L744" s="6">
        <v>1</v>
      </c>
      <c r="M744" s="4">
        <v>10236327.449999999</v>
      </c>
      <c r="N744" s="4">
        <v>34191</v>
      </c>
      <c r="O744" s="4">
        <f t="shared" si="11"/>
        <v>299.38660612441868</v>
      </c>
      <c r="P744" s="56">
        <v>12</v>
      </c>
      <c r="Q744" s="27">
        <v>0.42054429771025381</v>
      </c>
      <c r="R744" s="28">
        <v>0.3779840033181075</v>
      </c>
      <c r="S744" s="29">
        <v>0.20147169897163869</v>
      </c>
      <c r="T744" s="8">
        <v>9.5266656000000005E-2</v>
      </c>
      <c r="U744" s="9">
        <v>1.2628098000000001E-2</v>
      </c>
      <c r="V744" s="9">
        <v>1.1778363E-2</v>
      </c>
      <c r="W744" s="9">
        <v>7.6045890000000001E-3</v>
      </c>
      <c r="X744" s="9">
        <v>2.5168047999999998E-2</v>
      </c>
      <c r="Y744" s="9">
        <v>5.0547794E-2</v>
      </c>
      <c r="Z744" s="9">
        <v>9.1860320000000002E-3</v>
      </c>
      <c r="AA744" s="9">
        <v>3.0310203000000001E-2</v>
      </c>
      <c r="AB744" s="9">
        <v>4.4701551999999999E-2</v>
      </c>
      <c r="AC744" s="9">
        <v>7.7445106E-2</v>
      </c>
      <c r="AD744" s="9">
        <v>0.11792124</v>
      </c>
      <c r="AE744" s="9">
        <v>4.9805855000000003E-2</v>
      </c>
      <c r="AF744" s="9">
        <v>4.4148558999999997E-2</v>
      </c>
      <c r="AG744" s="9">
        <v>2.3460096999999999E-2</v>
      </c>
      <c r="AH744" s="9">
        <v>1.9636810000000001E-2</v>
      </c>
      <c r="AI744" s="9">
        <v>0.198344673</v>
      </c>
      <c r="AJ744" s="9">
        <v>4.4712370000000003E-3</v>
      </c>
      <c r="AK744" s="9">
        <v>7.0672842E-2</v>
      </c>
      <c r="AL744" s="9">
        <v>3.3579980000000001E-3</v>
      </c>
      <c r="AM744" s="9">
        <v>3.9209131000000001E-2</v>
      </c>
      <c r="AN744" s="9">
        <v>5.2967500000000002E-3</v>
      </c>
      <c r="AO744" s="9">
        <v>8.8129609999999994E-3</v>
      </c>
      <c r="AP744" s="9">
        <v>1.574592E-2</v>
      </c>
      <c r="AQ744" s="9">
        <v>3.1870953E-2</v>
      </c>
      <c r="AR744" s="10">
        <v>2.6085359999999998E-3</v>
      </c>
    </row>
    <row r="745" spans="1:44" hidden="1" outlineLevel="1" x14ac:dyDescent="0.25">
      <c r="A745" s="52" t="s">
        <v>1726</v>
      </c>
      <c r="B745" s="20" t="str">
        <f>IFERROR(VLOOKUP(LEFT($A745,6),Data!$A:$F,2,FALSE),"")</f>
        <v>БЕ Сибирь</v>
      </c>
      <c r="C745" s="4" t="str">
        <f>IFERROR(VLOOKUP(LEFT($A745,6),Data!$A:$F,4,FALSE),"")</f>
        <v>Озерки</v>
      </c>
      <c r="D745" s="4" t="str">
        <f>IFERROR(VLOOKUP(LEFT($A745,6),Data!$A:$F,5,FALSE),"")</f>
        <v>UN</v>
      </c>
      <c r="E745" s="4" t="str">
        <f>IFERROR(VLOOKUP(LEFT($A745,6),Data!$A:$F,8,FALSE),"")</f>
        <v/>
      </c>
      <c r="F745" s="4" t="str">
        <f>IFERROR(VLOOKUP(LEFT($A745,6),Data!$A:$F,7,FALSE),"")</f>
        <v/>
      </c>
      <c r="G745" s="4" t="str">
        <f>IFERROR(VLOOKUP(LEFT($A745,6),Data!$A:$F,6,FALSE),"")</f>
        <v>ЗФТ</v>
      </c>
      <c r="H745" s="4" t="str">
        <f>IFERROR(VLOOKUP(LEFT($A745,6),Data!$A:$F,9,FALSE),"")</f>
        <v/>
      </c>
      <c r="I745" s="21" t="str">
        <f>IFERROR(VLOOKUP(LEFT($A745,6),Data!$A:$F,10,FALSE),"")</f>
        <v/>
      </c>
      <c r="J745" s="6" t="str">
        <f>IFERROR(VLOOKUP(LEFT($A745,6),Data!$A:$F,13,FALSE),"")</f>
        <v/>
      </c>
      <c r="K745" s="21" t="str">
        <f>IFERROR(VLOOKUP(LEFT($A745,6),Data!$A:$F,14,FALSE),"")</f>
        <v/>
      </c>
      <c r="L745" s="6">
        <v>1</v>
      </c>
      <c r="M745" s="4">
        <v>9846608.2799999993</v>
      </c>
      <c r="N745" s="4">
        <v>40890</v>
      </c>
      <c r="O745" s="4">
        <f t="shared" si="11"/>
        <v>240.80724578136463</v>
      </c>
      <c r="P745" s="56">
        <v>13</v>
      </c>
      <c r="Q745" s="27">
        <v>0.3837653616599786</v>
      </c>
      <c r="R745" s="28">
        <v>0.40516722359042529</v>
      </c>
      <c r="S745" s="29">
        <v>0.2110674147495962</v>
      </c>
      <c r="T745" s="8">
        <v>9.0458882000000004E-2</v>
      </c>
      <c r="U745" s="9">
        <v>2.0885892E-2</v>
      </c>
      <c r="V745" s="9">
        <v>7.8179800000000004E-3</v>
      </c>
      <c r="W745" s="9">
        <v>1.6417767999999999E-2</v>
      </c>
      <c r="X745" s="9">
        <v>3.1344358000000003E-2</v>
      </c>
      <c r="Y745" s="9">
        <v>4.0317567999999998E-2</v>
      </c>
      <c r="Z745" s="9">
        <v>1.4666293E-2</v>
      </c>
      <c r="AA745" s="9">
        <v>2.4567637999999999E-2</v>
      </c>
      <c r="AB745" s="9">
        <v>3.8619285000000003E-2</v>
      </c>
      <c r="AC745" s="9">
        <v>3.991832E-2</v>
      </c>
      <c r="AD745" s="9">
        <v>0.131283918</v>
      </c>
      <c r="AE745" s="9">
        <v>5.5313258999999997E-2</v>
      </c>
      <c r="AF745" s="9">
        <v>4.2178489999999999E-2</v>
      </c>
      <c r="AG745" s="9">
        <v>2.5674534999999998E-2</v>
      </c>
      <c r="AH745" s="9">
        <v>1.5904160000000001E-2</v>
      </c>
      <c r="AI745" s="9">
        <v>0.24263357099999999</v>
      </c>
      <c r="AJ745" s="9">
        <v>2.5922660000000002E-3</v>
      </c>
      <c r="AK745" s="9">
        <v>6.9420933000000004E-2</v>
      </c>
      <c r="AL745" s="9">
        <v>1.98743E-5</v>
      </c>
      <c r="AM745" s="9">
        <v>3.4536649000000003E-2</v>
      </c>
      <c r="AN745" s="9">
        <v>4.3356109999999996E-3</v>
      </c>
      <c r="AO745" s="9">
        <v>4.0638560000000002E-3</v>
      </c>
      <c r="AP745" s="9">
        <v>1.2747731E-2</v>
      </c>
      <c r="AQ745" s="9">
        <v>2.9750436000000002E-2</v>
      </c>
      <c r="AR745" s="10">
        <v>4.5307280000000004E-3</v>
      </c>
    </row>
    <row r="746" spans="1:44" hidden="1" outlineLevel="1" x14ac:dyDescent="0.25">
      <c r="A746" s="52" t="s">
        <v>1776</v>
      </c>
      <c r="B746" s="20" t="str">
        <f>IFERROR(VLOOKUP(LEFT($A746,6),Data!$A:$F,2,FALSE),"")</f>
        <v>БЕ Москва</v>
      </c>
      <c r="C746" s="4" t="str">
        <f>IFERROR(VLOOKUP(LEFT($A746,6),Data!$A:$F,4,FALSE),"")</f>
        <v>Аптека.ру</v>
      </c>
      <c r="D746" s="4" t="str">
        <f>IFERROR(VLOOKUP(LEFT($A746,6),Data!$A:$F,5,FALSE),"")</f>
        <v>Прикассовая зона</v>
      </c>
      <c r="E746" s="4" t="str">
        <f>IFERROR(VLOOKUP(LEFT($A746,6),Data!$A:$F,8,FALSE),"")</f>
        <v/>
      </c>
      <c r="F746" s="4" t="str">
        <f>IFERROR(VLOOKUP(LEFT($A746,6),Data!$A:$F,7,FALSE),"")</f>
        <v/>
      </c>
      <c r="G746" s="4" t="str">
        <f>IFERROR(VLOOKUP(LEFT($A746,6),Data!$A:$F,6,FALSE),"")</f>
        <v>ЗФТ</v>
      </c>
      <c r="H746" s="4" t="str">
        <f>IFERROR(VLOOKUP(LEFT($A746,6),Data!$A:$F,9,FALSE),"")</f>
        <v/>
      </c>
      <c r="I746" s="21" t="str">
        <f>IFERROR(VLOOKUP(LEFT($A746,6),Data!$A:$F,10,FALSE),"")</f>
        <v/>
      </c>
      <c r="J746" s="6" t="str">
        <f>IFERROR(VLOOKUP(LEFT($A746,6),Data!$A:$F,13,FALSE),"")</f>
        <v/>
      </c>
      <c r="K746" s="21" t="str">
        <f>IFERROR(VLOOKUP(LEFT($A746,6),Data!$A:$F,14,FALSE),"")</f>
        <v/>
      </c>
      <c r="L746" s="6">
        <v>1</v>
      </c>
      <c r="M746" s="4">
        <v>18419928.16</v>
      </c>
      <c r="N746" s="4">
        <v>53438</v>
      </c>
      <c r="O746" s="4">
        <f t="shared" si="11"/>
        <v>344.6971847748793</v>
      </c>
      <c r="P746" s="56">
        <v>58.3</v>
      </c>
      <c r="Q746" s="27">
        <v>0.46773321611829077</v>
      </c>
      <c r="R746" s="28">
        <v>0.3592821393129127</v>
      </c>
      <c r="S746" s="29">
        <v>0.1729846445687965</v>
      </c>
      <c r="T746" s="8">
        <v>0.104184077</v>
      </c>
      <c r="U746" s="9">
        <v>1.7228627E-2</v>
      </c>
      <c r="V746" s="9">
        <v>1.5135989000000001E-2</v>
      </c>
      <c r="W746" s="9">
        <v>8.0612500000000007E-3</v>
      </c>
      <c r="X746" s="9">
        <v>2.1164636000000001E-2</v>
      </c>
      <c r="Y746" s="9">
        <v>5.0654352999999999E-2</v>
      </c>
      <c r="Z746" s="9">
        <v>1.8196067999999999E-2</v>
      </c>
      <c r="AA746" s="9">
        <v>3.4105110000000001E-2</v>
      </c>
      <c r="AB746" s="9">
        <v>2.9618085999999998E-2</v>
      </c>
      <c r="AC746" s="9">
        <v>5.4828968999999998E-2</v>
      </c>
      <c r="AD746" s="9">
        <v>0.121590345</v>
      </c>
      <c r="AE746" s="9">
        <v>4.7890875999999999E-2</v>
      </c>
      <c r="AF746" s="9">
        <v>5.4704192999999998E-2</v>
      </c>
      <c r="AG746" s="9">
        <v>2.4995303E-2</v>
      </c>
      <c r="AH746" s="9">
        <v>1.8911098000000001E-2</v>
      </c>
      <c r="AI746" s="9">
        <v>0.17101198100000001</v>
      </c>
      <c r="AJ746" s="9">
        <v>4.2791230000000001E-3</v>
      </c>
      <c r="AK746" s="9">
        <v>7.0978505999999997E-2</v>
      </c>
      <c r="AL746" s="9">
        <v>2.1626540999999999E-2</v>
      </c>
      <c r="AM746" s="9">
        <v>4.8975326E-2</v>
      </c>
      <c r="AN746" s="9">
        <v>4.3899849999999999E-3</v>
      </c>
      <c r="AO746" s="9">
        <v>1.1398221E-2</v>
      </c>
      <c r="AP746" s="9">
        <v>1.2144350999999999E-2</v>
      </c>
      <c r="AQ746" s="9">
        <v>3.0782079E-2</v>
      </c>
      <c r="AR746" s="10">
        <v>3.1449059999999998E-3</v>
      </c>
    </row>
    <row r="747" spans="1:44" hidden="1" outlineLevel="1" x14ac:dyDescent="0.25">
      <c r="A747" s="52" t="s">
        <v>1778</v>
      </c>
      <c r="B747" s="20" t="str">
        <f>IFERROR(VLOOKUP(LEFT($A747,6),Data!$A:$F,2,FALSE),"")</f>
        <v>БЕ Москва</v>
      </c>
      <c r="C747" s="4" t="str">
        <f>IFERROR(VLOOKUP(LEFT($A747,6),Data!$A:$F,4,FALSE),"")</f>
        <v>Аптека.ру</v>
      </c>
      <c r="D747" s="4" t="str">
        <f>IFERROR(VLOOKUP(LEFT($A747,6),Data!$A:$F,5,FALSE),"")</f>
        <v>Прикассовая зона</v>
      </c>
      <c r="E747" s="4" t="str">
        <f>IFERROR(VLOOKUP(LEFT($A747,6),Data!$A:$F,8,FALSE),"")</f>
        <v/>
      </c>
      <c r="F747" s="4" t="str">
        <f>IFERROR(VLOOKUP(LEFT($A747,6),Data!$A:$F,7,FALSE),"")</f>
        <v/>
      </c>
      <c r="G747" s="4" t="str">
        <f>IFERROR(VLOOKUP(LEFT($A747,6),Data!$A:$F,6,FALSE),"")</f>
        <v>ЗФТ</v>
      </c>
      <c r="H747" s="4" t="str">
        <f>IFERROR(VLOOKUP(LEFT($A747,6),Data!$A:$F,9,FALSE),"")</f>
        <v/>
      </c>
      <c r="I747" s="21" t="str">
        <f>IFERROR(VLOOKUP(LEFT($A747,6),Data!$A:$F,10,FALSE),"")</f>
        <v/>
      </c>
      <c r="J747" s="6" t="str">
        <f>IFERROR(VLOOKUP(LEFT($A747,6),Data!$A:$F,13,FALSE),"")</f>
        <v/>
      </c>
      <c r="K747" s="21" t="str">
        <f>IFERROR(VLOOKUP(LEFT($A747,6),Data!$A:$F,14,FALSE),"")</f>
        <v/>
      </c>
      <c r="L747" s="6">
        <v>1</v>
      </c>
      <c r="M747" s="4">
        <v>7376575.5899999999</v>
      </c>
      <c r="N747" s="4">
        <v>20553</v>
      </c>
      <c r="O747" s="4">
        <f t="shared" si="11"/>
        <v>358.90505473653479</v>
      </c>
      <c r="P747" s="56">
        <v>28</v>
      </c>
      <c r="Q747" s="27">
        <v>0.47725439353297577</v>
      </c>
      <c r="R747" s="28">
        <v>0.35980187008199122</v>
      </c>
      <c r="S747" s="29">
        <v>0.16294373638503321</v>
      </c>
      <c r="T747" s="8">
        <v>6.7582663000000001E-2</v>
      </c>
      <c r="U747" s="9">
        <v>1.7230676E-2</v>
      </c>
      <c r="V747" s="9">
        <v>1.1484312E-2</v>
      </c>
      <c r="W747" s="9">
        <v>1.0390026E-2</v>
      </c>
      <c r="X747" s="9">
        <v>2.0111662999999998E-2</v>
      </c>
      <c r="Y747" s="9">
        <v>5.3573506E-2</v>
      </c>
      <c r="Z747" s="9">
        <v>1.7558893999999999E-2</v>
      </c>
      <c r="AA747" s="9">
        <v>2.9901047E-2</v>
      </c>
      <c r="AB747" s="9">
        <v>3.7311332000000003E-2</v>
      </c>
      <c r="AC747" s="9">
        <v>5.5050950000000001E-2</v>
      </c>
      <c r="AD747" s="9">
        <v>0.116583675</v>
      </c>
      <c r="AE747" s="9">
        <v>4.5038169000000003E-2</v>
      </c>
      <c r="AF747" s="9">
        <v>6.1995049000000003E-2</v>
      </c>
      <c r="AG747" s="9">
        <v>2.5935518000000001E-2</v>
      </c>
      <c r="AH747" s="9">
        <v>1.8251545000000001E-2</v>
      </c>
      <c r="AI747" s="9">
        <v>0.157955495</v>
      </c>
      <c r="AJ747" s="9">
        <v>3.3318950000000001E-3</v>
      </c>
      <c r="AK747" s="9">
        <v>8.1911514000000005E-2</v>
      </c>
      <c r="AL747" s="9">
        <v>3.8133884999999999E-2</v>
      </c>
      <c r="AM747" s="9">
        <v>6.0871690999999999E-2</v>
      </c>
      <c r="AN747" s="9">
        <v>5.7461079999999998E-3</v>
      </c>
      <c r="AO747" s="9">
        <v>1.5519631000000001E-2</v>
      </c>
      <c r="AP747" s="9">
        <v>1.7777513000000002E-2</v>
      </c>
      <c r="AQ747" s="9">
        <v>2.6181055000000002E-2</v>
      </c>
      <c r="AR747" s="10">
        <v>4.5721900000000003E-3</v>
      </c>
    </row>
    <row r="748" spans="1:44" hidden="1" outlineLevel="1" x14ac:dyDescent="0.25">
      <c r="A748" s="52" t="s">
        <v>1780</v>
      </c>
      <c r="B748" s="20" t="str">
        <f>IFERROR(VLOOKUP(LEFT($A748,6),Data!$A:$F,2,FALSE),"")</f>
        <v>БЕ Москва</v>
      </c>
      <c r="C748" s="4" t="str">
        <f>IFERROR(VLOOKUP(LEFT($A748,6),Data!$A:$F,4,FALSE),"")</f>
        <v>Аптека.ру</v>
      </c>
      <c r="D748" s="4" t="str">
        <f>IFERROR(VLOOKUP(LEFT($A748,6),Data!$A:$F,5,FALSE),"")</f>
        <v>Прикассовая зона</v>
      </c>
      <c r="E748" s="4" t="str">
        <f>IFERROR(VLOOKUP(LEFT($A748,6),Data!$A:$F,8,FALSE),"")</f>
        <v/>
      </c>
      <c r="F748" s="4" t="str">
        <f>IFERROR(VLOOKUP(LEFT($A748,6),Data!$A:$F,7,FALSE),"")</f>
        <v/>
      </c>
      <c r="G748" s="4" t="str">
        <f>IFERROR(VLOOKUP(LEFT($A748,6),Data!$A:$F,6,FALSE),"")</f>
        <v>ЗФТ</v>
      </c>
      <c r="H748" s="4" t="str">
        <f>IFERROR(VLOOKUP(LEFT($A748,6),Data!$A:$F,9,FALSE),"")</f>
        <v/>
      </c>
      <c r="I748" s="21" t="str">
        <f>IFERROR(VLOOKUP(LEFT($A748,6),Data!$A:$F,10,FALSE),"")</f>
        <v/>
      </c>
      <c r="J748" s="6" t="str">
        <f>IFERROR(VLOOKUP(LEFT($A748,6),Data!$A:$F,13,FALSE),"")</f>
        <v/>
      </c>
      <c r="K748" s="21" t="str">
        <f>IFERROR(VLOOKUP(LEFT($A748,6),Data!$A:$F,14,FALSE),"")</f>
        <v/>
      </c>
      <c r="L748" s="6">
        <v>1</v>
      </c>
      <c r="M748" s="4">
        <v>4409164.2699999996</v>
      </c>
      <c r="N748" s="4">
        <v>14994</v>
      </c>
      <c r="O748" s="4">
        <f t="shared" si="11"/>
        <v>294.06190943043879</v>
      </c>
      <c r="P748" s="56">
        <v>21.7</v>
      </c>
      <c r="Q748" s="27">
        <v>0.41468997436232458</v>
      </c>
      <c r="R748" s="28">
        <v>0.36644062967596303</v>
      </c>
      <c r="S748" s="29">
        <v>0.21886939596171229</v>
      </c>
      <c r="T748" s="8">
        <v>0.105086812</v>
      </c>
      <c r="U748" s="9">
        <v>1.7759560000000001E-2</v>
      </c>
      <c r="V748" s="9">
        <v>6.5247760000000004E-3</v>
      </c>
      <c r="W748" s="9">
        <v>6.1100549999999997E-3</v>
      </c>
      <c r="X748" s="9">
        <v>2.7613293000000001E-2</v>
      </c>
      <c r="Y748" s="9">
        <v>5.9483028E-2</v>
      </c>
      <c r="Z748" s="9">
        <v>1.6393528000000001E-2</v>
      </c>
      <c r="AA748" s="9">
        <v>4.2318970999999997E-2</v>
      </c>
      <c r="AB748" s="9">
        <v>1.8974721999999999E-2</v>
      </c>
      <c r="AC748" s="9">
        <v>5.1432552999999999E-2</v>
      </c>
      <c r="AD748" s="9">
        <v>0.119814931</v>
      </c>
      <c r="AE748" s="9">
        <v>5.1574380000000003E-2</v>
      </c>
      <c r="AF748" s="9">
        <v>6.0781488000000002E-2</v>
      </c>
      <c r="AG748" s="9">
        <v>2.0634745999999999E-2</v>
      </c>
      <c r="AH748" s="9">
        <v>1.7894249000000001E-2</v>
      </c>
      <c r="AI748" s="9">
        <v>0.16093315599999999</v>
      </c>
      <c r="AJ748" s="9">
        <v>2.4198420000000002E-3</v>
      </c>
      <c r="AK748" s="9">
        <v>7.2967412999999995E-2</v>
      </c>
      <c r="AL748" s="9">
        <v>2.2302518E-2</v>
      </c>
      <c r="AM748" s="9">
        <v>5.0940767999999997E-2</v>
      </c>
      <c r="AN748" s="9">
        <v>6.0696600000000002E-3</v>
      </c>
      <c r="AO748" s="9">
        <v>8.1663389999999999E-3</v>
      </c>
      <c r="AP748" s="9">
        <v>1.5112274E-2</v>
      </c>
      <c r="AQ748" s="9">
        <v>3.5059354000000001E-2</v>
      </c>
      <c r="AR748" s="10">
        <v>3.631586E-3</v>
      </c>
    </row>
    <row r="749" spans="1:44" hidden="1" outlineLevel="1" x14ac:dyDescent="0.25">
      <c r="A749" s="52" t="s">
        <v>1810</v>
      </c>
      <c r="B749" s="20" t="str">
        <f>IFERROR(VLOOKUP(LEFT($A749,6),Data!$A:$F,2,FALSE),"")</f>
        <v>БЕ Центр</v>
      </c>
      <c r="C749" s="4" t="str">
        <f>IFERROR(VLOOKUP(LEFT($A749,6),Data!$A:$F,4,FALSE),"")</f>
        <v>Аптека.ру</v>
      </c>
      <c r="D749" s="4" t="str">
        <f>IFERROR(VLOOKUP(LEFT($A749,6),Data!$A:$F,5,FALSE),"")</f>
        <v>Стрит</v>
      </c>
      <c r="E749" s="4" t="str">
        <f>IFERROR(VLOOKUP(LEFT($A749,6),Data!$A:$F,8,FALSE),"")</f>
        <v/>
      </c>
      <c r="F749" s="4" t="str">
        <f>IFERROR(VLOOKUP(LEFT($A749,6),Data!$A:$F,7,FALSE),"")</f>
        <v/>
      </c>
      <c r="G749" s="4" t="str">
        <f>IFERROR(VLOOKUP(LEFT($A749,6),Data!$A:$F,6,FALSE),"")</f>
        <v>ЗФТ</v>
      </c>
      <c r="H749" s="4" t="str">
        <f>IFERROR(VLOOKUP(LEFT($A749,6),Data!$A:$F,9,FALSE),"")</f>
        <v/>
      </c>
      <c r="I749" s="21" t="str">
        <f>IFERROR(VLOOKUP(LEFT($A749,6),Data!$A:$F,10,FALSE),"")</f>
        <v/>
      </c>
      <c r="J749" s="6" t="str">
        <f>IFERROR(VLOOKUP(LEFT($A749,6),Data!$A:$F,13,FALSE),"")</f>
        <v/>
      </c>
      <c r="K749" s="21" t="str">
        <f>IFERROR(VLOOKUP(LEFT($A749,6),Data!$A:$F,14,FALSE),"")</f>
        <v/>
      </c>
      <c r="L749" s="6">
        <v>1</v>
      </c>
      <c r="M749" s="4">
        <v>8036223.3700000001</v>
      </c>
      <c r="N749" s="4">
        <v>30684</v>
      </c>
      <c r="O749" s="4">
        <f t="shared" si="11"/>
        <v>261.90273008734192</v>
      </c>
      <c r="P749" s="56">
        <v>26</v>
      </c>
      <c r="Q749" s="27">
        <v>0.41648074736976098</v>
      </c>
      <c r="R749" s="28">
        <v>0.37834294006734809</v>
      </c>
      <c r="S749" s="29">
        <v>0.20517631256289079</v>
      </c>
      <c r="T749" s="8">
        <v>7.7395782999999996E-2</v>
      </c>
      <c r="U749" s="9">
        <v>8.7067919999999997E-3</v>
      </c>
      <c r="V749" s="9">
        <v>9.4134560000000006E-3</v>
      </c>
      <c r="W749" s="9">
        <v>5.7896029999999999E-3</v>
      </c>
      <c r="X749" s="9">
        <v>4.4935053000000003E-2</v>
      </c>
      <c r="Y749" s="9">
        <v>4.7044984999999997E-2</v>
      </c>
      <c r="Z749" s="9">
        <v>1.1934571E-2</v>
      </c>
      <c r="AA749" s="9">
        <v>3.0692147999999999E-2</v>
      </c>
      <c r="AB749" s="9">
        <v>6.4613573999999993E-2</v>
      </c>
      <c r="AC749" s="9">
        <v>4.6262645999999998E-2</v>
      </c>
      <c r="AD749" s="9">
        <v>0.109903104</v>
      </c>
      <c r="AE749" s="9">
        <v>5.2212416999999997E-2</v>
      </c>
      <c r="AF749" s="9">
        <v>4.4161626000000002E-2</v>
      </c>
      <c r="AG749" s="9">
        <v>2.3260855E-2</v>
      </c>
      <c r="AH749" s="9">
        <v>1.7175748000000001E-2</v>
      </c>
      <c r="AI749" s="9">
        <v>0.23771563200000001</v>
      </c>
      <c r="AJ749" s="9">
        <v>3.6391489999999999E-3</v>
      </c>
      <c r="AK749" s="9">
        <v>8.7591807999999993E-2</v>
      </c>
      <c r="AL749" s="9">
        <v>7.6228299999999997E-5</v>
      </c>
      <c r="AM749" s="9">
        <v>1.9681193999999999E-2</v>
      </c>
      <c r="AN749" s="9">
        <v>4.641526E-3</v>
      </c>
      <c r="AO749" s="9">
        <v>7.1067250000000004E-3</v>
      </c>
      <c r="AP749" s="9">
        <v>9.8381519999999993E-3</v>
      </c>
      <c r="AQ749" s="9">
        <v>3.1531596000000002E-2</v>
      </c>
      <c r="AR749" s="10">
        <v>4.6756280000000002E-3</v>
      </c>
    </row>
    <row r="750" spans="1:44" hidden="1" outlineLevel="1" x14ac:dyDescent="0.25">
      <c r="A750" s="52" t="s">
        <v>1816</v>
      </c>
      <c r="B750" s="20" t="str">
        <f>IFERROR(VLOOKUP(LEFT($A750,6),Data!$A:$F,2,FALSE),"")</f>
        <v>БЕ Москва</v>
      </c>
      <c r="C750" s="4" t="str">
        <f>IFERROR(VLOOKUP(LEFT($A750,6),Data!$A:$F,4,FALSE),"")</f>
        <v>Аптека.ру</v>
      </c>
      <c r="D750" s="4" t="str">
        <f>IFERROR(VLOOKUP(LEFT($A750,6),Data!$A:$F,5,FALSE),"")</f>
        <v>Стрит</v>
      </c>
      <c r="E750" s="4" t="str">
        <f>IFERROR(VLOOKUP(LEFT($A750,6),Data!$A:$F,8,FALSE),"")</f>
        <v/>
      </c>
      <c r="F750" s="4" t="str">
        <f>IFERROR(VLOOKUP(LEFT($A750,6),Data!$A:$F,7,FALSE),"")</f>
        <v/>
      </c>
      <c r="G750" s="4" t="str">
        <f>IFERROR(VLOOKUP(LEFT($A750,6),Data!$A:$F,6,FALSE),"")</f>
        <v>ЗФТ</v>
      </c>
      <c r="H750" s="4" t="str">
        <f>IFERROR(VLOOKUP(LEFT($A750,6),Data!$A:$F,9,FALSE),"")</f>
        <v/>
      </c>
      <c r="I750" s="21" t="str">
        <f>IFERROR(VLOOKUP(LEFT($A750,6),Data!$A:$F,10,FALSE),"")</f>
        <v/>
      </c>
      <c r="J750" s="6" t="str">
        <f>IFERROR(VLOOKUP(LEFT($A750,6),Data!$A:$F,13,FALSE),"")</f>
        <v/>
      </c>
      <c r="K750" s="21" t="str">
        <f>IFERROR(VLOOKUP(LEFT($A750,6),Data!$A:$F,14,FALSE),"")</f>
        <v/>
      </c>
      <c r="L750" s="6">
        <v>1</v>
      </c>
      <c r="M750" s="4">
        <v>14960885.720000001</v>
      </c>
      <c r="N750" s="4">
        <v>46522</v>
      </c>
      <c r="O750" s="4">
        <f t="shared" si="11"/>
        <v>321.58732900563177</v>
      </c>
      <c r="P750" s="56">
        <v>42.3</v>
      </c>
      <c r="Q750" s="27">
        <v>0.46174926962516238</v>
      </c>
      <c r="R750" s="28">
        <v>0.34262310755609598</v>
      </c>
      <c r="S750" s="29">
        <v>0.19562762281874149</v>
      </c>
      <c r="T750" s="8">
        <v>9.1561814000000005E-2</v>
      </c>
      <c r="U750" s="9">
        <v>1.5711515999999998E-2</v>
      </c>
      <c r="V750" s="9">
        <v>7.4464240000000001E-3</v>
      </c>
      <c r="W750" s="9">
        <v>8.2376789999999995E-3</v>
      </c>
      <c r="X750" s="9">
        <v>2.2965408999999999E-2</v>
      </c>
      <c r="Y750" s="9">
        <v>4.2241880000000002E-2</v>
      </c>
      <c r="Z750" s="9">
        <v>1.5494993E-2</v>
      </c>
      <c r="AA750" s="9">
        <v>3.3716904999999998E-2</v>
      </c>
      <c r="AB750" s="9">
        <v>4.7785636999999999E-2</v>
      </c>
      <c r="AC750" s="9">
        <v>5.5361697000000001E-2</v>
      </c>
      <c r="AD750" s="9">
        <v>0.119940196</v>
      </c>
      <c r="AE750" s="9">
        <v>5.2327051999999999E-2</v>
      </c>
      <c r="AF750" s="9">
        <v>5.5117344999999998E-2</v>
      </c>
      <c r="AG750" s="9">
        <v>2.6087754000000001E-2</v>
      </c>
      <c r="AH750" s="9">
        <v>1.7158214000000001E-2</v>
      </c>
      <c r="AI750" s="9">
        <v>0.18545678800000001</v>
      </c>
      <c r="AJ750" s="9">
        <v>4.8415469999999999E-3</v>
      </c>
      <c r="AK750" s="9">
        <v>8.0264786000000005E-2</v>
      </c>
      <c r="AL750" s="9">
        <v>7.3499869999999997E-3</v>
      </c>
      <c r="AM750" s="9">
        <v>5.7104351999999997E-2</v>
      </c>
      <c r="AN750" s="9">
        <v>5.5698989999999997E-3</v>
      </c>
      <c r="AO750" s="9">
        <v>4.5299240000000003E-3</v>
      </c>
      <c r="AP750" s="9">
        <v>1.0168236000000001E-2</v>
      </c>
      <c r="AQ750" s="9">
        <v>2.5517914999999999E-2</v>
      </c>
      <c r="AR750" s="10">
        <v>8.0420500000000002E-3</v>
      </c>
    </row>
    <row r="751" spans="1:44" hidden="1" outlineLevel="1" x14ac:dyDescent="0.25">
      <c r="A751" s="52" t="s">
        <v>1820</v>
      </c>
      <c r="B751" s="20" t="str">
        <f>IFERROR(VLOOKUP(LEFT($A751,6),Data!$A:$F,2,FALSE),"")</f>
        <v>БЕ Юг</v>
      </c>
      <c r="C751" s="4" t="str">
        <f>IFERROR(VLOOKUP(LEFT($A751,6),Data!$A:$F,4,FALSE),"")</f>
        <v>Доктор Столетов</v>
      </c>
      <c r="D751" s="4" t="str">
        <f>IFERROR(VLOOKUP(LEFT($A751,6),Data!$A:$F,5,FALSE),"")</f>
        <v>Стрит</v>
      </c>
      <c r="E751" s="4" t="str">
        <f>IFERROR(VLOOKUP(LEFT($A751,6),Data!$A:$F,8,FALSE),"")</f>
        <v/>
      </c>
      <c r="F751" s="4" t="str">
        <f>IFERROR(VLOOKUP(LEFT($A751,6),Data!$A:$F,7,FALSE),"")</f>
        <v/>
      </c>
      <c r="G751" s="4" t="str">
        <f>IFERROR(VLOOKUP(LEFT($A751,6),Data!$A:$F,6,FALSE),"")</f>
        <v>ОФТ</v>
      </c>
      <c r="H751" s="4" t="str">
        <f>IFERROR(VLOOKUP(LEFT($A751,6),Data!$A:$F,9,FALSE),"")</f>
        <v/>
      </c>
      <c r="I751" s="21" t="str">
        <f>IFERROR(VLOOKUP(LEFT($A751,6),Data!$A:$F,10,FALSE),"")</f>
        <v/>
      </c>
      <c r="J751" s="6" t="str">
        <f>IFERROR(VLOOKUP(LEFT($A751,6),Data!$A:$F,13,FALSE),"")</f>
        <v/>
      </c>
      <c r="K751" s="21" t="str">
        <f>IFERROR(VLOOKUP(LEFT($A751,6),Data!$A:$F,14,FALSE),"")</f>
        <v/>
      </c>
      <c r="L751" s="6">
        <v>1</v>
      </c>
      <c r="M751" s="4">
        <v>4130137.29</v>
      </c>
      <c r="N751" s="4">
        <v>12158</v>
      </c>
      <c r="O751" s="4">
        <f t="shared" si="11"/>
        <v>339.7053207764435</v>
      </c>
      <c r="P751" s="56">
        <v>34.799999999999997</v>
      </c>
      <c r="Q751" s="27">
        <v>0.46135305603687632</v>
      </c>
      <c r="R751" s="28">
        <v>0.35788786057546729</v>
      </c>
      <c r="S751" s="29">
        <v>0.18075908338765639</v>
      </c>
      <c r="T751" s="8">
        <v>5.0609612999999998E-2</v>
      </c>
      <c r="U751" s="9">
        <v>1.2633462E-2</v>
      </c>
      <c r="V751" s="9">
        <v>7.5497849999999998E-3</v>
      </c>
      <c r="W751" s="9">
        <v>1.0627372E-2</v>
      </c>
      <c r="X751" s="9">
        <v>3.5805328999999997E-2</v>
      </c>
      <c r="Y751" s="9">
        <v>3.1269130999999999E-2</v>
      </c>
      <c r="Z751" s="9">
        <v>1.1164192E-2</v>
      </c>
      <c r="AA751" s="9">
        <v>3.2077037000000003E-2</v>
      </c>
      <c r="AB751" s="9">
        <v>4.4736099000000001E-2</v>
      </c>
      <c r="AC751" s="9">
        <v>3.8388731000000002E-2</v>
      </c>
      <c r="AD751" s="9">
        <v>0.12972550699999999</v>
      </c>
      <c r="AE751" s="9">
        <v>4.3081124999999998E-2</v>
      </c>
      <c r="AF751" s="9">
        <v>5.4199186000000003E-2</v>
      </c>
      <c r="AG751" s="9">
        <v>1.7100842000000002E-2</v>
      </c>
      <c r="AH751" s="9">
        <v>2.3688197000000001E-2</v>
      </c>
      <c r="AI751" s="9">
        <v>0.17462581499999999</v>
      </c>
      <c r="AJ751" s="9">
        <v>4.4953160000000001E-3</v>
      </c>
      <c r="AK751" s="9">
        <v>0.12333522</v>
      </c>
      <c r="AL751" s="9">
        <v>3.6848792999999998E-2</v>
      </c>
      <c r="AM751" s="9">
        <v>5.8772737999999998E-2</v>
      </c>
      <c r="AN751" s="9">
        <v>5.1572149999999997E-3</v>
      </c>
      <c r="AO751" s="9">
        <v>5.197124E-3</v>
      </c>
      <c r="AP751" s="9">
        <v>1.3629522E-2</v>
      </c>
      <c r="AQ751" s="9">
        <v>2.6998446999999998E-2</v>
      </c>
      <c r="AR751" s="10">
        <v>8.2842009999999997E-3</v>
      </c>
    </row>
    <row r="752" spans="1:44" hidden="1" outlineLevel="1" x14ac:dyDescent="0.25">
      <c r="A752" s="52" t="s">
        <v>1842</v>
      </c>
      <c r="B752" s="20" t="str">
        <f>IFERROR(VLOOKUP(LEFT($A752,6),Data!$A:$F,2,FALSE),"")</f>
        <v>БЕ Москва</v>
      </c>
      <c r="C752" s="4" t="str">
        <f>IFERROR(VLOOKUP(LEFT($A752,6),Data!$A:$F,4,FALSE),"")</f>
        <v>Аптека.ру</v>
      </c>
      <c r="D752" s="4" t="str">
        <f>IFERROR(VLOOKUP(LEFT($A752,6),Data!$A:$F,5,FALSE),"")</f>
        <v>Стрит</v>
      </c>
      <c r="E752" s="4" t="str">
        <f>IFERROR(VLOOKUP(LEFT($A752,6),Data!$A:$F,8,FALSE),"")</f>
        <v/>
      </c>
      <c r="F752" s="4" t="str">
        <f>IFERROR(VLOOKUP(LEFT($A752,6),Data!$A:$F,7,FALSE),"")</f>
        <v/>
      </c>
      <c r="G752" s="4" t="str">
        <f>IFERROR(VLOOKUP(LEFT($A752,6),Data!$A:$F,6,FALSE),"")</f>
        <v>ЗФТ</v>
      </c>
      <c r="H752" s="4" t="str">
        <f>IFERROR(VLOOKUP(LEFT($A752,6),Data!$A:$F,9,FALSE),"")</f>
        <v/>
      </c>
      <c r="I752" s="21" t="str">
        <f>IFERROR(VLOOKUP(LEFT($A752,6),Data!$A:$F,10,FALSE),"")</f>
        <v/>
      </c>
      <c r="J752" s="6" t="str">
        <f>IFERROR(VLOOKUP(LEFT($A752,6),Data!$A:$F,13,FALSE),"")</f>
        <v/>
      </c>
      <c r="K752" s="21" t="str">
        <f>IFERROR(VLOOKUP(LEFT($A752,6),Data!$A:$F,14,FALSE),"")</f>
        <v/>
      </c>
      <c r="L752" s="6">
        <v>1</v>
      </c>
      <c r="M752" s="4">
        <v>6555712.96</v>
      </c>
      <c r="N752" s="4">
        <v>18771</v>
      </c>
      <c r="O752" s="4">
        <f t="shared" si="11"/>
        <v>349.24686804112724</v>
      </c>
      <c r="P752" s="56">
        <v>36.9</v>
      </c>
      <c r="Q752" s="27">
        <v>0.49993072985344011</v>
      </c>
      <c r="R752" s="28">
        <v>0.32875477519724128</v>
      </c>
      <c r="S752" s="29">
        <v>0.17131449494931869</v>
      </c>
      <c r="T752" s="8">
        <v>6.6620587999999994E-2</v>
      </c>
      <c r="U752" s="9">
        <v>1.6789261999999999E-2</v>
      </c>
      <c r="V752" s="9">
        <v>1.1778851999999999E-2</v>
      </c>
      <c r="W752" s="9">
        <v>8.6374620000000003E-3</v>
      </c>
      <c r="X752" s="9">
        <v>4.3563993000000002E-2</v>
      </c>
      <c r="Y752" s="9">
        <v>3.9645059000000003E-2</v>
      </c>
      <c r="Z752" s="9">
        <v>1.1208206E-2</v>
      </c>
      <c r="AA752" s="9">
        <v>4.0277612999999997E-2</v>
      </c>
      <c r="AB752" s="9">
        <v>4.3317572999999998E-2</v>
      </c>
      <c r="AC752" s="9">
        <v>4.7602297000000002E-2</v>
      </c>
      <c r="AD752" s="9">
        <v>0.123590229</v>
      </c>
      <c r="AE752" s="9">
        <v>4.7497465000000003E-2</v>
      </c>
      <c r="AF752" s="9">
        <v>5.7027708000000003E-2</v>
      </c>
      <c r="AG752" s="9">
        <v>1.9862906999999999E-2</v>
      </c>
      <c r="AH752" s="9">
        <v>2.0448351E-2</v>
      </c>
      <c r="AI752" s="9">
        <v>0.18607215399999999</v>
      </c>
      <c r="AJ752" s="9">
        <v>2.0737260000000001E-3</v>
      </c>
      <c r="AK752" s="9">
        <v>7.7221143000000006E-2</v>
      </c>
      <c r="AL752" s="9">
        <v>1.2277171999999999E-2</v>
      </c>
      <c r="AM752" s="9">
        <v>5.9322537000000002E-2</v>
      </c>
      <c r="AN752" s="9">
        <v>4.920369E-3</v>
      </c>
      <c r="AO752" s="9">
        <v>7.2499979999999997E-3</v>
      </c>
      <c r="AP752" s="9">
        <v>1.253905E-2</v>
      </c>
      <c r="AQ752" s="9">
        <v>3.3692960000000001E-2</v>
      </c>
      <c r="AR752" s="10">
        <v>6.7633240000000002E-3</v>
      </c>
    </row>
    <row r="753" spans="1:44" hidden="1" outlineLevel="1" x14ac:dyDescent="0.25">
      <c r="A753" s="52" t="s">
        <v>1850</v>
      </c>
      <c r="B753" s="20" t="str">
        <f>IFERROR(VLOOKUP(LEFT($A753,6),Data!$A:$F,2,FALSE),"")</f>
        <v>БЕ Ниж.Новгород</v>
      </c>
      <c r="C753" s="4" t="str">
        <f>IFERROR(VLOOKUP(LEFT($A753,6),Data!$A:$F,4,FALSE),"")</f>
        <v>Озерки</v>
      </c>
      <c r="D753" s="4" t="str">
        <f>IFERROR(VLOOKUP(LEFT($A753,6),Data!$A:$F,5,FALSE),"")</f>
        <v>Другое</v>
      </c>
      <c r="E753" s="4" t="str">
        <f>IFERROR(VLOOKUP(LEFT($A753,6),Data!$A:$F,8,FALSE),"")</f>
        <v/>
      </c>
      <c r="F753" s="4" t="str">
        <f>IFERROR(VLOOKUP(LEFT($A753,6),Data!$A:$F,7,FALSE),"")</f>
        <v/>
      </c>
      <c r="G753" s="4" t="str">
        <f>IFERROR(VLOOKUP(LEFT($A753,6),Data!$A:$F,6,FALSE),"")</f>
        <v>ЗФТ</v>
      </c>
      <c r="H753" s="4" t="str">
        <f>IFERROR(VLOOKUP(LEFT($A753,6),Data!$A:$F,9,FALSE),"")</f>
        <v/>
      </c>
      <c r="I753" s="21" t="str">
        <f>IFERROR(VLOOKUP(LEFT($A753,6),Data!$A:$F,10,FALSE),"")</f>
        <v/>
      </c>
      <c r="J753" s="6" t="str">
        <f>IFERROR(VLOOKUP(LEFT($A753,6),Data!$A:$F,13,FALSE),"")</f>
        <v/>
      </c>
      <c r="K753" s="21" t="str">
        <f>IFERROR(VLOOKUP(LEFT($A753,6),Data!$A:$F,14,FALSE),"")</f>
        <v/>
      </c>
      <c r="L753" s="6">
        <v>1</v>
      </c>
      <c r="M753" s="4">
        <v>7445350.2800000003</v>
      </c>
      <c r="N753" s="4">
        <v>25242</v>
      </c>
      <c r="O753" s="4">
        <f t="shared" si="11"/>
        <v>294.95880991997467</v>
      </c>
      <c r="P753" s="56">
        <v>18.899999999999999</v>
      </c>
      <c r="Q753" s="27">
        <v>0.42542922415280382</v>
      </c>
      <c r="R753" s="28">
        <v>0.37802614484306268</v>
      </c>
      <c r="S753" s="29">
        <v>0.1965446310041335</v>
      </c>
      <c r="T753" s="8">
        <v>8.5326371999999998E-2</v>
      </c>
      <c r="U753" s="9">
        <v>1.5194965E-2</v>
      </c>
      <c r="V753" s="9">
        <v>9.2953689999999995E-3</v>
      </c>
      <c r="W753" s="9">
        <v>5.9974140000000004E-3</v>
      </c>
      <c r="X753" s="9">
        <v>2.7607148000000001E-2</v>
      </c>
      <c r="Y753" s="9">
        <v>5.1950706999999999E-2</v>
      </c>
      <c r="Z753" s="9">
        <v>1.3894348000000001E-2</v>
      </c>
      <c r="AA753" s="9">
        <v>3.0555138999999999E-2</v>
      </c>
      <c r="AB753" s="9">
        <v>4.8637417000000002E-2</v>
      </c>
      <c r="AC753" s="9">
        <v>5.8013928999999999E-2</v>
      </c>
      <c r="AD753" s="9">
        <v>0.120977707</v>
      </c>
      <c r="AE753" s="9">
        <v>4.9381014000000001E-2</v>
      </c>
      <c r="AF753" s="9">
        <v>5.5546327E-2</v>
      </c>
      <c r="AG753" s="9">
        <v>2.5352033999999999E-2</v>
      </c>
      <c r="AH753" s="9">
        <v>1.4480079999999999E-2</v>
      </c>
      <c r="AI753" s="9">
        <v>0.19398869099999999</v>
      </c>
      <c r="AJ753" s="9">
        <v>3.0596149999999999E-3</v>
      </c>
      <c r="AK753" s="9">
        <v>7.9890670999999996E-2</v>
      </c>
      <c r="AL753" s="9">
        <v>1.5767070000000001E-3</v>
      </c>
      <c r="AM753" s="9">
        <v>4.0625847999999999E-2</v>
      </c>
      <c r="AN753" s="9">
        <v>4.6780099999999998E-3</v>
      </c>
      <c r="AO753" s="9">
        <v>1.3971193E-2</v>
      </c>
      <c r="AP753" s="9">
        <v>1.2114817E-2</v>
      </c>
      <c r="AQ753" s="9">
        <v>3.1151159000000001E-2</v>
      </c>
      <c r="AR753" s="10">
        <v>6.7333189999999998E-3</v>
      </c>
    </row>
    <row r="754" spans="1:44" hidden="1" outlineLevel="1" x14ac:dyDescent="0.25">
      <c r="A754" s="52" t="s">
        <v>1852</v>
      </c>
      <c r="B754" s="20" t="str">
        <f>IFERROR(VLOOKUP(LEFT($A754,6),Data!$A:$F,2,FALSE),"")</f>
        <v>БЕ Сибирь</v>
      </c>
      <c r="C754" s="4" t="str">
        <f>IFERROR(VLOOKUP(LEFT($A754,6),Data!$A:$F,4,FALSE),"")</f>
        <v>Озерки</v>
      </c>
      <c r="D754" s="4" t="str">
        <f>IFERROR(VLOOKUP(LEFT($A754,6),Data!$A:$F,5,FALSE),"")</f>
        <v>Стрит</v>
      </c>
      <c r="E754" s="4" t="str">
        <f>IFERROR(VLOOKUP(LEFT($A754,6),Data!$A:$F,8,FALSE),"")</f>
        <v/>
      </c>
      <c r="F754" s="4" t="str">
        <f>IFERROR(VLOOKUP(LEFT($A754,6),Data!$A:$F,7,FALSE),"")</f>
        <v/>
      </c>
      <c r="G754" s="4" t="str">
        <f>IFERROR(VLOOKUP(LEFT($A754,6),Data!$A:$F,6,FALSE),"")</f>
        <v>ЗФТ</v>
      </c>
      <c r="H754" s="4" t="str">
        <f>IFERROR(VLOOKUP(LEFT($A754,6),Data!$A:$F,9,FALSE),"")</f>
        <v/>
      </c>
      <c r="I754" s="21" t="str">
        <f>IFERROR(VLOOKUP(LEFT($A754,6),Data!$A:$F,10,FALSE),"")</f>
        <v/>
      </c>
      <c r="J754" s="6" t="str">
        <f>IFERROR(VLOOKUP(LEFT($A754,6),Data!$A:$F,13,FALSE),"")</f>
        <v/>
      </c>
      <c r="K754" s="21" t="str">
        <f>IFERROR(VLOOKUP(LEFT($A754,6),Data!$A:$F,14,FALSE),"")</f>
        <v/>
      </c>
      <c r="L754" s="6">
        <v>1</v>
      </c>
      <c r="M754" s="4">
        <v>13241527.27</v>
      </c>
      <c r="N754" s="4">
        <v>45522</v>
      </c>
      <c r="O754" s="4">
        <f t="shared" si="11"/>
        <v>290.88193115416721</v>
      </c>
      <c r="P754" s="56">
        <v>43</v>
      </c>
      <c r="Q754" s="27">
        <v>0.43352455945043927</v>
      </c>
      <c r="R754" s="28">
        <v>0.38071215089340998</v>
      </c>
      <c r="S754" s="29">
        <v>0.18576328965615069</v>
      </c>
      <c r="T754" s="8">
        <v>5.6866692000000003E-2</v>
      </c>
      <c r="U754" s="9">
        <v>1.0935904E-2</v>
      </c>
      <c r="V754" s="9">
        <v>1.1116651999999999E-2</v>
      </c>
      <c r="W754" s="9">
        <v>1.5635825999999999E-2</v>
      </c>
      <c r="X754" s="9">
        <v>2.9360470999999999E-2</v>
      </c>
      <c r="Y754" s="9">
        <v>2.8231843999999999E-2</v>
      </c>
      <c r="Z754" s="9">
        <v>9.7291089999999997E-3</v>
      </c>
      <c r="AA754" s="9">
        <v>2.7560939E-2</v>
      </c>
      <c r="AB754" s="9">
        <v>4.0558087E-2</v>
      </c>
      <c r="AC754" s="9">
        <v>4.1797533999999997E-2</v>
      </c>
      <c r="AD754" s="9">
        <v>0.111403897</v>
      </c>
      <c r="AE754" s="9">
        <v>4.3605248999999999E-2</v>
      </c>
      <c r="AF754" s="9">
        <v>5.0307336000000001E-2</v>
      </c>
      <c r="AG754" s="9">
        <v>2.5722455000000002E-2</v>
      </c>
      <c r="AH754" s="9">
        <v>2.5394151E-2</v>
      </c>
      <c r="AI754" s="9">
        <v>0.25440265400000001</v>
      </c>
      <c r="AJ754" s="9">
        <v>2.3295170000000001E-3</v>
      </c>
      <c r="AK754" s="9">
        <v>0.100994077</v>
      </c>
      <c r="AL754" s="9">
        <v>1.2292205E-2</v>
      </c>
      <c r="AM754" s="9">
        <v>4.0288450000000003E-2</v>
      </c>
      <c r="AN754" s="9">
        <v>6.7100730000000004E-3</v>
      </c>
      <c r="AO754" s="9">
        <v>2.033614E-3</v>
      </c>
      <c r="AP754" s="9">
        <v>1.4011542E-2</v>
      </c>
      <c r="AQ754" s="9">
        <v>2.5423951E-2</v>
      </c>
      <c r="AR754" s="10">
        <v>1.3287770000000001E-2</v>
      </c>
    </row>
    <row r="755" spans="1:44" hidden="1" outlineLevel="1" x14ac:dyDescent="0.25">
      <c r="A755" s="52" t="s">
        <v>1856</v>
      </c>
      <c r="B755" s="20" t="str">
        <f>IFERROR(VLOOKUP(LEFT($A755,6),Data!$A:$F,2,FALSE),"")</f>
        <v>БЕ Ниж.Новгород</v>
      </c>
      <c r="C755" s="4" t="str">
        <f>IFERROR(VLOOKUP(LEFT($A755,6),Data!$A:$F,4,FALSE),"")</f>
        <v>Аптека.ру</v>
      </c>
      <c r="D755" s="4" t="str">
        <f>IFERROR(VLOOKUP(LEFT($A755,6),Data!$A:$F,5,FALSE),"")</f>
        <v>Другое</v>
      </c>
      <c r="E755" s="4" t="str">
        <f>IFERROR(VLOOKUP(LEFT($A755,6),Data!$A:$F,8,FALSE),"")</f>
        <v/>
      </c>
      <c r="F755" s="4" t="str">
        <f>IFERROR(VLOOKUP(LEFT($A755,6),Data!$A:$F,7,FALSE),"")</f>
        <v/>
      </c>
      <c r="G755" s="4" t="str">
        <f>IFERROR(VLOOKUP(LEFT($A755,6),Data!$A:$F,6,FALSE),"")</f>
        <v>ЗФТ</v>
      </c>
      <c r="H755" s="4" t="str">
        <f>IFERROR(VLOOKUP(LEFT($A755,6),Data!$A:$F,9,FALSE),"")</f>
        <v/>
      </c>
      <c r="I755" s="21" t="str">
        <f>IFERROR(VLOOKUP(LEFT($A755,6),Data!$A:$F,10,FALSE),"")</f>
        <v/>
      </c>
      <c r="J755" s="6" t="str">
        <f>IFERROR(VLOOKUP(LEFT($A755,6),Data!$A:$F,13,FALSE),"")</f>
        <v/>
      </c>
      <c r="K755" s="21" t="str">
        <f>IFERROR(VLOOKUP(LEFT($A755,6),Data!$A:$F,14,FALSE),"")</f>
        <v/>
      </c>
      <c r="L755" s="6">
        <v>1</v>
      </c>
      <c r="M755" s="4">
        <v>12269056.939999999</v>
      </c>
      <c r="N755" s="4">
        <v>39984</v>
      </c>
      <c r="O755" s="4">
        <f t="shared" si="11"/>
        <v>306.84916316526608</v>
      </c>
      <c r="P755" s="56">
        <v>20.100000000000001</v>
      </c>
      <c r="Q755" s="27">
        <v>0.44128624608468958</v>
      </c>
      <c r="R755" s="28">
        <v>0.36962213606721378</v>
      </c>
      <c r="S755" s="29">
        <v>0.18909161784809661</v>
      </c>
      <c r="T755" s="8">
        <v>0.122128493</v>
      </c>
      <c r="U755" s="9">
        <v>9.9352030000000001E-3</v>
      </c>
      <c r="V755" s="9">
        <v>7.7938570000000004E-3</v>
      </c>
      <c r="W755" s="9">
        <v>6.6905949999999997E-3</v>
      </c>
      <c r="X755" s="9">
        <v>1.7242632000000001E-2</v>
      </c>
      <c r="Y755" s="9">
        <v>4.3877417000000002E-2</v>
      </c>
      <c r="Z755" s="9">
        <v>1.5302125999999999E-2</v>
      </c>
      <c r="AA755" s="9">
        <v>2.2400496999999998E-2</v>
      </c>
      <c r="AB755" s="9">
        <v>4.8584233999999997E-2</v>
      </c>
      <c r="AC755" s="9">
        <v>6.6969163999999998E-2</v>
      </c>
      <c r="AD755" s="9">
        <v>0.137103381</v>
      </c>
      <c r="AE755" s="9">
        <v>5.2012585E-2</v>
      </c>
      <c r="AF755" s="9">
        <v>5.4417529999999999E-2</v>
      </c>
      <c r="AG755" s="9">
        <v>2.4283905000000001E-2</v>
      </c>
      <c r="AH755" s="9">
        <v>1.7667987E-2</v>
      </c>
      <c r="AI755" s="9">
        <v>0.18088744300000001</v>
      </c>
      <c r="AJ755" s="9">
        <v>5.3137920000000003E-3</v>
      </c>
      <c r="AK755" s="9">
        <v>7.2331137000000004E-2</v>
      </c>
      <c r="AL755" s="9">
        <v>1.8587899999999999E-4</v>
      </c>
      <c r="AM755" s="9">
        <v>2.7301619999999999E-2</v>
      </c>
      <c r="AN755" s="9">
        <v>4.4766370000000003E-3</v>
      </c>
      <c r="AO755" s="9">
        <v>8.0989019999999998E-3</v>
      </c>
      <c r="AP755" s="9">
        <v>1.2479799999999999E-2</v>
      </c>
      <c r="AQ755" s="9">
        <v>3.9468720999999998E-2</v>
      </c>
      <c r="AR755" s="10">
        <v>3.0464649999999999E-3</v>
      </c>
    </row>
    <row r="756" spans="1:44" hidden="1" outlineLevel="1" x14ac:dyDescent="0.25">
      <c r="A756" s="52" t="s">
        <v>1860</v>
      </c>
      <c r="B756" s="20" t="str">
        <f>IFERROR(VLOOKUP(LEFT($A756,6),Data!$A:$F,2,FALSE),"")</f>
        <v>БЕ Сибирь</v>
      </c>
      <c r="C756" s="4" t="str">
        <f>IFERROR(VLOOKUP(LEFT($A756,6),Data!$A:$F,4,FALSE),"")</f>
        <v>Аптека.ру</v>
      </c>
      <c r="D756" s="4" t="str">
        <f>IFERROR(VLOOKUP(LEFT($A756,6),Data!$A:$F,5,FALSE),"")</f>
        <v>Стрит</v>
      </c>
      <c r="E756" s="4" t="str">
        <f>IFERROR(VLOOKUP(LEFT($A756,6),Data!$A:$F,8,FALSE),"")</f>
        <v/>
      </c>
      <c r="F756" s="4" t="str">
        <f>IFERROR(VLOOKUP(LEFT($A756,6),Data!$A:$F,7,FALSE),"")</f>
        <v/>
      </c>
      <c r="G756" s="4" t="str">
        <f>IFERROR(VLOOKUP(LEFT($A756,6),Data!$A:$F,6,FALSE),"")</f>
        <v>ЗФТ</v>
      </c>
      <c r="H756" s="4" t="str">
        <f>IFERROR(VLOOKUP(LEFT($A756,6),Data!$A:$F,9,FALSE),"")</f>
        <v/>
      </c>
      <c r="I756" s="21" t="str">
        <f>IFERROR(VLOOKUP(LEFT($A756,6),Data!$A:$F,10,FALSE),"")</f>
        <v/>
      </c>
      <c r="J756" s="6" t="str">
        <f>IFERROR(VLOOKUP(LEFT($A756,6),Data!$A:$F,13,FALSE),"")</f>
        <v/>
      </c>
      <c r="K756" s="21" t="str">
        <f>IFERROR(VLOOKUP(LEFT($A756,6),Data!$A:$F,14,FALSE),"")</f>
        <v/>
      </c>
      <c r="L756" s="6">
        <v>1</v>
      </c>
      <c r="M756" s="4">
        <v>11000717.460000001</v>
      </c>
      <c r="N756" s="4">
        <v>41722</v>
      </c>
      <c r="O756" s="4">
        <f t="shared" si="11"/>
        <v>263.66706917213941</v>
      </c>
      <c r="P756" s="56">
        <v>25</v>
      </c>
      <c r="Q756" s="27">
        <v>0.39421898796576188</v>
      </c>
      <c r="R756" s="28">
        <v>0.37316706032868308</v>
      </c>
      <c r="S756" s="29">
        <v>0.23261395170555499</v>
      </c>
      <c r="T756" s="8">
        <v>8.8127750000000005E-2</v>
      </c>
      <c r="U756" s="9">
        <v>1.6254909000000001E-2</v>
      </c>
      <c r="V756" s="9">
        <v>8.7632390000000008E-3</v>
      </c>
      <c r="W756" s="9">
        <v>1.2409122999999999E-2</v>
      </c>
      <c r="X756" s="9">
        <v>2.0855123E-2</v>
      </c>
      <c r="Y756" s="9">
        <v>4.2227532999999998E-2</v>
      </c>
      <c r="Z756" s="9">
        <v>1.3747877E-2</v>
      </c>
      <c r="AA756" s="9">
        <v>3.8682616000000003E-2</v>
      </c>
      <c r="AB756" s="9">
        <v>3.2928433999999999E-2</v>
      </c>
      <c r="AC756" s="9">
        <v>5.7508036999999998E-2</v>
      </c>
      <c r="AD756" s="9">
        <v>0.112463468</v>
      </c>
      <c r="AE756" s="9">
        <v>5.774079E-2</v>
      </c>
      <c r="AF756" s="9">
        <v>4.9436634E-2</v>
      </c>
      <c r="AG756" s="9">
        <v>2.9482735999999999E-2</v>
      </c>
      <c r="AH756" s="9">
        <v>1.8226419000000001E-2</v>
      </c>
      <c r="AI756" s="9">
        <v>0.22222609300000001</v>
      </c>
      <c r="AJ756" s="9">
        <v>3.6649249999999999E-3</v>
      </c>
      <c r="AK756" s="9">
        <v>7.5951781999999995E-2</v>
      </c>
      <c r="AL756" s="9">
        <v>4.2728999999999997E-5</v>
      </c>
      <c r="AM756" s="9">
        <v>3.3478294999999998E-2</v>
      </c>
      <c r="AN756" s="9">
        <v>3.8821839999999999E-3</v>
      </c>
      <c r="AO756" s="9">
        <v>7.4974250000000003E-3</v>
      </c>
      <c r="AP756" s="9">
        <v>1.4935049000000001E-2</v>
      </c>
      <c r="AQ756" s="9">
        <v>3.3255658E-2</v>
      </c>
      <c r="AR756" s="10">
        <v>6.211172E-3</v>
      </c>
    </row>
    <row r="757" spans="1:44" hidden="1" outlineLevel="1" x14ac:dyDescent="0.25">
      <c r="A757" s="52" t="s">
        <v>1864</v>
      </c>
      <c r="B757" s="20" t="str">
        <f>IFERROR(VLOOKUP(LEFT($A757,6),Data!$A:$F,2,FALSE),"")</f>
        <v>БЕ Озерки СЗ</v>
      </c>
      <c r="C757" s="4" t="str">
        <f>IFERROR(VLOOKUP(LEFT($A757,6),Data!$A:$F,4,FALSE),"")</f>
        <v>Озерки</v>
      </c>
      <c r="D757" s="4" t="str">
        <f>IFERROR(VLOOKUP(LEFT($A757,6),Data!$A:$F,5,FALSE),"")</f>
        <v>ТЦ</v>
      </c>
      <c r="E757" s="4" t="str">
        <f>IFERROR(VLOOKUP(LEFT($A757,6),Data!$A:$F,8,FALSE),"")</f>
        <v/>
      </c>
      <c r="F757" s="4" t="str">
        <f>IFERROR(VLOOKUP(LEFT($A757,6),Data!$A:$F,7,FALSE),"")</f>
        <v/>
      </c>
      <c r="G757" s="4" t="str">
        <f>IFERROR(VLOOKUP(LEFT($A757,6),Data!$A:$F,6,FALSE),"")</f>
        <v>ОФТ</v>
      </c>
      <c r="H757" s="4" t="str">
        <f>IFERROR(VLOOKUP(LEFT($A757,6),Data!$A:$F,9,FALSE),"")</f>
        <v/>
      </c>
      <c r="I757" s="21" t="str">
        <f>IFERROR(VLOOKUP(LEFT($A757,6),Data!$A:$F,10,FALSE),"")</f>
        <v/>
      </c>
      <c r="J757" s="6" t="str">
        <f>IFERROR(VLOOKUP(LEFT($A757,6),Data!$A:$F,13,FALSE),"")</f>
        <v/>
      </c>
      <c r="K757" s="21" t="str">
        <f>IFERROR(VLOOKUP(LEFT($A757,6),Data!$A:$F,14,FALSE),"")</f>
        <v/>
      </c>
      <c r="L757" s="6">
        <v>1</v>
      </c>
      <c r="M757" s="4">
        <v>20891599.719999999</v>
      </c>
      <c r="N757" s="4">
        <v>54203</v>
      </c>
      <c r="O757" s="4">
        <f t="shared" si="11"/>
        <v>385.43253546851651</v>
      </c>
      <c r="P757" s="56">
        <v>35.1</v>
      </c>
      <c r="Q757" s="27">
        <v>0.45775052348681611</v>
      </c>
      <c r="R757" s="28">
        <v>0.36423474093150893</v>
      </c>
      <c r="S757" s="29">
        <v>0.1780147355816751</v>
      </c>
      <c r="T757" s="8">
        <v>9.1247452000000007E-2</v>
      </c>
      <c r="U757" s="9">
        <v>1.2791754000000001E-2</v>
      </c>
      <c r="V757" s="9">
        <v>7.4221269999999997E-3</v>
      </c>
      <c r="W757" s="9">
        <v>8.9957349999999995E-3</v>
      </c>
      <c r="X757" s="9">
        <v>2.5223865000000002E-2</v>
      </c>
      <c r="Y757" s="9">
        <v>4.0847550000000003E-2</v>
      </c>
      <c r="Z757" s="9">
        <v>1.3127267999999999E-2</v>
      </c>
      <c r="AA757" s="9">
        <v>2.7124635000000001E-2</v>
      </c>
      <c r="AB757" s="9">
        <v>5.1161191000000002E-2</v>
      </c>
      <c r="AC757" s="9">
        <v>4.9265495999999999E-2</v>
      </c>
      <c r="AD757" s="9">
        <v>0.11621641000000001</v>
      </c>
      <c r="AE757" s="9">
        <v>4.5811864000000001E-2</v>
      </c>
      <c r="AF757" s="9">
        <v>4.8630065E-2</v>
      </c>
      <c r="AG757" s="9">
        <v>2.3768718000000001E-2</v>
      </c>
      <c r="AH757" s="9">
        <v>1.6154468000000002E-2</v>
      </c>
      <c r="AI757" s="9">
        <v>0.21162235400000001</v>
      </c>
      <c r="AJ757" s="9">
        <v>2.5296020000000002E-3</v>
      </c>
      <c r="AK757" s="9">
        <v>0.108568096</v>
      </c>
      <c r="AL757" s="9">
        <v>1.6476913999999999E-2</v>
      </c>
      <c r="AM757" s="9">
        <v>3.6415990000000002E-2</v>
      </c>
      <c r="AN757" s="9">
        <v>3.5483699999999999E-3</v>
      </c>
      <c r="AO757" s="9">
        <v>7.7253840000000001E-3</v>
      </c>
      <c r="AP757" s="9">
        <v>1.1318E-2</v>
      </c>
      <c r="AQ757" s="9">
        <v>1.9662115000000001E-2</v>
      </c>
      <c r="AR757" s="10">
        <v>4.3445760000000002E-3</v>
      </c>
    </row>
    <row r="758" spans="1:44" hidden="1" outlineLevel="1" x14ac:dyDescent="0.25">
      <c r="A758" s="52" t="s">
        <v>1866</v>
      </c>
      <c r="B758" s="20" t="str">
        <f>IFERROR(VLOOKUP(LEFT($A758,6),Data!$A:$F,2,FALSE),"")</f>
        <v>БЕ Москва</v>
      </c>
      <c r="C758" s="4" t="str">
        <f>IFERROR(VLOOKUP(LEFT($A758,6),Data!$A:$F,4,FALSE),"")</f>
        <v>Аптека.ру</v>
      </c>
      <c r="D758" s="4" t="str">
        <f>IFERROR(VLOOKUP(LEFT($A758,6),Data!$A:$F,5,FALSE),"")</f>
        <v>Стрит</v>
      </c>
      <c r="E758" s="4" t="str">
        <f>IFERROR(VLOOKUP(LEFT($A758,6),Data!$A:$F,8,FALSE),"")</f>
        <v/>
      </c>
      <c r="F758" s="4" t="str">
        <f>IFERROR(VLOOKUP(LEFT($A758,6),Data!$A:$F,7,FALSE),"")</f>
        <v/>
      </c>
      <c r="G758" s="4" t="str">
        <f>IFERROR(VLOOKUP(LEFT($A758,6),Data!$A:$F,6,FALSE),"")</f>
        <v>ЗФТ</v>
      </c>
      <c r="H758" s="4" t="str">
        <f>IFERROR(VLOOKUP(LEFT($A758,6),Data!$A:$F,9,FALSE),"")</f>
        <v/>
      </c>
      <c r="I758" s="21" t="str">
        <f>IFERROR(VLOOKUP(LEFT($A758,6),Data!$A:$F,10,FALSE),"")</f>
        <v/>
      </c>
      <c r="J758" s="6" t="str">
        <f>IFERROR(VLOOKUP(LEFT($A758,6),Data!$A:$F,13,FALSE),"")</f>
        <v/>
      </c>
      <c r="K758" s="21" t="str">
        <f>IFERROR(VLOOKUP(LEFT($A758,6),Data!$A:$F,14,FALSE),"")</f>
        <v/>
      </c>
      <c r="L758" s="6">
        <v>1</v>
      </c>
      <c r="M758" s="4">
        <v>5800712.9500000002</v>
      </c>
      <c r="N758" s="4">
        <v>16698</v>
      </c>
      <c r="O758" s="4">
        <f t="shared" si="11"/>
        <v>347.38968439334053</v>
      </c>
      <c r="P758" s="56">
        <v>35.9</v>
      </c>
      <c r="Q758" s="27">
        <v>0.45742942539554488</v>
      </c>
      <c r="R758" s="28">
        <v>0.35987730487952557</v>
      </c>
      <c r="S758" s="29">
        <v>0.18269326972492961</v>
      </c>
      <c r="T758" s="8">
        <v>6.4989202999999995E-2</v>
      </c>
      <c r="U758" s="9">
        <v>1.3116470999999999E-2</v>
      </c>
      <c r="V758" s="9">
        <v>1.9815059999999999E-2</v>
      </c>
      <c r="W758" s="9">
        <v>8.2228509999999998E-3</v>
      </c>
      <c r="X758" s="9">
        <v>4.0611205999999997E-2</v>
      </c>
      <c r="Y758" s="9">
        <v>4.1725524E-2</v>
      </c>
      <c r="Z758" s="9">
        <v>9.3979660000000007E-3</v>
      </c>
      <c r="AA758" s="9">
        <v>2.7397982000000001E-2</v>
      </c>
      <c r="AB758" s="9">
        <v>4.7478635999999998E-2</v>
      </c>
      <c r="AC758" s="9">
        <v>4.1460832000000003E-2</v>
      </c>
      <c r="AD758" s="9">
        <v>0.11408539199999999</v>
      </c>
      <c r="AE758" s="9">
        <v>4.3764300999999999E-2</v>
      </c>
      <c r="AF758" s="9">
        <v>5.7788831999999998E-2</v>
      </c>
      <c r="AG758" s="9">
        <v>1.7820230999999999E-2</v>
      </c>
      <c r="AH758" s="9">
        <v>1.7921673999999999E-2</v>
      </c>
      <c r="AI758" s="9">
        <v>0.17479264999999999</v>
      </c>
      <c r="AJ758" s="9">
        <v>2.0158469999999999E-3</v>
      </c>
      <c r="AK758" s="9">
        <v>0.10813853599999999</v>
      </c>
      <c r="AL758" s="9">
        <v>2.4292482000000001E-2</v>
      </c>
      <c r="AM758" s="9">
        <v>4.9375149E-2</v>
      </c>
      <c r="AN758" s="9">
        <v>1.2770103E-2</v>
      </c>
      <c r="AO758" s="9">
        <v>3.576067E-3</v>
      </c>
      <c r="AP758" s="9">
        <v>2.0668299000000001E-2</v>
      </c>
      <c r="AQ758" s="9">
        <v>2.9443443999999999E-2</v>
      </c>
      <c r="AR758" s="10">
        <v>9.3312629999999994E-3</v>
      </c>
    </row>
    <row r="759" spans="1:44" hidden="1" outlineLevel="1" x14ac:dyDescent="0.25">
      <c r="A759" s="52" t="s">
        <v>1874</v>
      </c>
      <c r="B759" s="20" t="str">
        <f>IFERROR(VLOOKUP(LEFT($A759,6),Data!$A:$F,2,FALSE),"")</f>
        <v>БЕ Москва</v>
      </c>
      <c r="C759" s="4" t="str">
        <f>IFERROR(VLOOKUP(LEFT($A759,6),Data!$A:$F,4,FALSE),"")</f>
        <v>Аптека.ру</v>
      </c>
      <c r="D759" s="4" t="str">
        <f>IFERROR(VLOOKUP(LEFT($A759,6),Data!$A:$F,5,FALSE),"")</f>
        <v>Прикассовая зона</v>
      </c>
      <c r="E759" s="4" t="str">
        <f>IFERROR(VLOOKUP(LEFT($A759,6),Data!$A:$F,8,FALSE),"")</f>
        <v/>
      </c>
      <c r="F759" s="4" t="str">
        <f>IFERROR(VLOOKUP(LEFT($A759,6),Data!$A:$F,7,FALSE),"")</f>
        <v/>
      </c>
      <c r="G759" s="4" t="str">
        <f>IFERROR(VLOOKUP(LEFT($A759,6),Data!$A:$F,6,FALSE),"")</f>
        <v>ЗФТ</v>
      </c>
      <c r="H759" s="4" t="str">
        <f>IFERROR(VLOOKUP(LEFT($A759,6),Data!$A:$F,9,FALSE),"")</f>
        <v/>
      </c>
      <c r="I759" s="21" t="str">
        <f>IFERROR(VLOOKUP(LEFT($A759,6),Data!$A:$F,10,FALSE),"")</f>
        <v/>
      </c>
      <c r="J759" s="6" t="str">
        <f>IFERROR(VLOOKUP(LEFT($A759,6),Data!$A:$F,13,FALSE),"")</f>
        <v/>
      </c>
      <c r="K759" s="21" t="str">
        <f>IFERROR(VLOOKUP(LEFT($A759,6),Data!$A:$F,14,FALSE),"")</f>
        <v/>
      </c>
      <c r="L759" s="6">
        <v>1</v>
      </c>
      <c r="M759" s="4">
        <v>4348389</v>
      </c>
      <c r="N759" s="4">
        <v>12852</v>
      </c>
      <c r="O759" s="4">
        <f t="shared" si="11"/>
        <v>338.34337068160596</v>
      </c>
      <c r="P759" s="56">
        <v>19.600000000000001</v>
      </c>
      <c r="Q759" s="27">
        <v>0.47036426019735572</v>
      </c>
      <c r="R759" s="28">
        <v>0.34567407085046881</v>
      </c>
      <c r="S759" s="29">
        <v>0.18396166895217561</v>
      </c>
      <c r="T759" s="8">
        <v>8.4924544000000005E-2</v>
      </c>
      <c r="U759" s="9">
        <v>1.8784265000000001E-2</v>
      </c>
      <c r="V759" s="9">
        <v>6.8398820000000003E-3</v>
      </c>
      <c r="W759" s="9">
        <v>7.9616870000000003E-3</v>
      </c>
      <c r="X759" s="9">
        <v>2.9586003999999999E-2</v>
      </c>
      <c r="Y759" s="9">
        <v>4.0547969000000003E-2</v>
      </c>
      <c r="Z759" s="9">
        <v>1.7839124000000001E-2</v>
      </c>
      <c r="AA759" s="9">
        <v>3.0229682000000001E-2</v>
      </c>
      <c r="AB759" s="9">
        <v>4.9841233999999998E-2</v>
      </c>
      <c r="AC759" s="9">
        <v>5.5575518999999997E-2</v>
      </c>
      <c r="AD759" s="9">
        <v>0.12063347100000001</v>
      </c>
      <c r="AE759" s="9">
        <v>5.4723226E-2</v>
      </c>
      <c r="AF759" s="9">
        <v>5.4443295000000003E-2</v>
      </c>
      <c r="AG759" s="9">
        <v>2.3410174999999998E-2</v>
      </c>
      <c r="AH759" s="9">
        <v>2.6177293000000001E-2</v>
      </c>
      <c r="AI759" s="9">
        <v>0.186809639</v>
      </c>
      <c r="AJ759" s="9">
        <v>4.7745579999999999E-3</v>
      </c>
      <c r="AK759" s="9">
        <v>8.2343929999999996E-2</v>
      </c>
      <c r="AL759" s="9">
        <v>5.2188800000000004E-3</v>
      </c>
      <c r="AM759" s="9">
        <v>4.5631629999999999E-2</v>
      </c>
      <c r="AN759" s="9">
        <v>3.0086129999999998E-3</v>
      </c>
      <c r="AO759" s="9">
        <v>5.8280579999999997E-3</v>
      </c>
      <c r="AP759" s="9">
        <v>9.4680770000000001E-3</v>
      </c>
      <c r="AQ759" s="9">
        <v>3.3775000999999999E-2</v>
      </c>
      <c r="AR759" s="10">
        <v>1.624243E-3</v>
      </c>
    </row>
    <row r="760" spans="1:44" hidden="1" outlineLevel="1" x14ac:dyDescent="0.25">
      <c r="A760" s="52" t="s">
        <v>1876</v>
      </c>
      <c r="B760" s="20" t="str">
        <f>IFERROR(VLOOKUP(LEFT($A760,6),Data!$A:$F,2,FALSE),"")</f>
        <v>БЕ Москва</v>
      </c>
      <c r="C760" s="4" t="str">
        <f>IFERROR(VLOOKUP(LEFT($A760,6),Data!$A:$F,4,FALSE),"")</f>
        <v>Аптека.ру</v>
      </c>
      <c r="D760" s="4" t="str">
        <f>IFERROR(VLOOKUP(LEFT($A760,6),Data!$A:$F,5,FALSE),"")</f>
        <v>Стрит</v>
      </c>
      <c r="E760" s="4" t="str">
        <f>IFERROR(VLOOKUP(LEFT($A760,6),Data!$A:$F,8,FALSE),"")</f>
        <v/>
      </c>
      <c r="F760" s="4" t="str">
        <f>IFERROR(VLOOKUP(LEFT($A760,6),Data!$A:$F,7,FALSE),"")</f>
        <v/>
      </c>
      <c r="G760" s="4" t="str">
        <f>IFERROR(VLOOKUP(LEFT($A760,6),Data!$A:$F,6,FALSE),"")</f>
        <v>ЗФТ</v>
      </c>
      <c r="H760" s="4" t="str">
        <f>IFERROR(VLOOKUP(LEFT($A760,6),Data!$A:$F,9,FALSE),"")</f>
        <v/>
      </c>
      <c r="I760" s="21" t="str">
        <f>IFERROR(VLOOKUP(LEFT($A760,6),Data!$A:$F,10,FALSE),"")</f>
        <v/>
      </c>
      <c r="J760" s="6" t="str">
        <f>IFERROR(VLOOKUP(LEFT($A760,6),Data!$A:$F,13,FALSE),"")</f>
        <v/>
      </c>
      <c r="K760" s="21" t="str">
        <f>IFERROR(VLOOKUP(LEFT($A760,6),Data!$A:$F,14,FALSE),"")</f>
        <v/>
      </c>
      <c r="L760" s="6">
        <v>1</v>
      </c>
      <c r="M760" s="4">
        <v>4209656.8099999996</v>
      </c>
      <c r="N760" s="4">
        <v>13587</v>
      </c>
      <c r="O760" s="4">
        <f t="shared" si="11"/>
        <v>309.82974976080072</v>
      </c>
      <c r="P760" s="56">
        <v>29.3</v>
      </c>
      <c r="Q760" s="27">
        <v>0.44770299362385818</v>
      </c>
      <c r="R760" s="28">
        <v>0.37943943482837328</v>
      </c>
      <c r="S760" s="29">
        <v>0.1728575715477686</v>
      </c>
      <c r="T760" s="8">
        <v>6.0941502000000002E-2</v>
      </c>
      <c r="U760" s="9">
        <v>1.1509379E-2</v>
      </c>
      <c r="V760" s="9">
        <v>1.2027384E-2</v>
      </c>
      <c r="W760" s="9">
        <v>7.1344340000000003E-3</v>
      </c>
      <c r="X760" s="9">
        <v>5.0362941000000001E-2</v>
      </c>
      <c r="Y760" s="9">
        <v>4.9275221000000001E-2</v>
      </c>
      <c r="Z760" s="9">
        <v>8.8095269999999993E-3</v>
      </c>
      <c r="AA760" s="9">
        <v>3.6380904999999998E-2</v>
      </c>
      <c r="AB760" s="9">
        <v>3.8725390999999998E-2</v>
      </c>
      <c r="AC760" s="9">
        <v>4.6207099000000001E-2</v>
      </c>
      <c r="AD760" s="9">
        <v>0.12713101099999999</v>
      </c>
      <c r="AE760" s="9">
        <v>5.4031271999999998E-2</v>
      </c>
      <c r="AF760" s="9">
        <v>5.6814152999999999E-2</v>
      </c>
      <c r="AG760" s="9">
        <v>2.0953502999999998E-2</v>
      </c>
      <c r="AH760" s="9">
        <v>1.5459351E-2</v>
      </c>
      <c r="AI760" s="9">
        <v>0.194368235</v>
      </c>
      <c r="AJ760" s="9">
        <v>1.9787339999999998E-3</v>
      </c>
      <c r="AK760" s="9">
        <v>7.2603015000000007E-2</v>
      </c>
      <c r="AL760" s="9">
        <v>1.8992413E-2</v>
      </c>
      <c r="AM760" s="9">
        <v>5.7661296000000001E-2</v>
      </c>
      <c r="AN760" s="9">
        <v>4.5504439999999998E-3</v>
      </c>
      <c r="AO760" s="9">
        <v>4.1610880000000003E-3</v>
      </c>
      <c r="AP760" s="9">
        <v>9.7916219999999998E-3</v>
      </c>
      <c r="AQ760" s="9">
        <v>3.2990542999999997E-2</v>
      </c>
      <c r="AR760" s="10">
        <v>7.1395360000000001E-3</v>
      </c>
    </row>
    <row r="761" spans="1:44" hidden="1" outlineLevel="1" x14ac:dyDescent="0.25">
      <c r="A761" s="52" t="s">
        <v>1882</v>
      </c>
      <c r="B761" s="20" t="str">
        <f>IFERROR(VLOOKUP(LEFT($A761,6),Data!$A:$F,2,FALSE),"")</f>
        <v>БЕ Озерки СЗ</v>
      </c>
      <c r="C761" s="4" t="str">
        <f>IFERROR(VLOOKUP(LEFT($A761,6),Data!$A:$F,4,FALSE),"")</f>
        <v>Озерки</v>
      </c>
      <c r="D761" s="4" t="str">
        <f>IFERROR(VLOOKUP(LEFT($A761,6),Data!$A:$F,5,FALSE),"")</f>
        <v>Стрит</v>
      </c>
      <c r="E761" s="4" t="str">
        <f>IFERROR(VLOOKUP(LEFT($A761,6),Data!$A:$F,8,FALSE),"")</f>
        <v/>
      </c>
      <c r="F761" s="4" t="str">
        <f>IFERROR(VLOOKUP(LEFT($A761,6),Data!$A:$F,7,FALSE),"")</f>
        <v/>
      </c>
      <c r="G761" s="4" t="str">
        <f>IFERROR(VLOOKUP(LEFT($A761,6),Data!$A:$F,6,FALSE),"")</f>
        <v>ОФТ</v>
      </c>
      <c r="H761" s="4" t="str">
        <f>IFERROR(VLOOKUP(LEFT($A761,6),Data!$A:$F,9,FALSE),"")</f>
        <v/>
      </c>
      <c r="I761" s="21" t="str">
        <f>IFERROR(VLOOKUP(LEFT($A761,6),Data!$A:$F,10,FALSE),"")</f>
        <v/>
      </c>
      <c r="J761" s="6" t="str">
        <f>IFERROR(VLOOKUP(LEFT($A761,6),Data!$A:$F,13,FALSE),"")</f>
        <v/>
      </c>
      <c r="K761" s="21" t="str">
        <f>IFERROR(VLOOKUP(LEFT($A761,6),Data!$A:$F,14,FALSE),"")</f>
        <v/>
      </c>
      <c r="L761" s="6">
        <v>1</v>
      </c>
      <c r="M761" s="4">
        <v>8560628.4000000004</v>
      </c>
      <c r="N761" s="4">
        <v>27588</v>
      </c>
      <c r="O761" s="4">
        <f t="shared" si="11"/>
        <v>310.30260983036106</v>
      </c>
      <c r="P761" s="56">
        <v>22.2</v>
      </c>
      <c r="Q761" s="27">
        <v>0.42990908842779912</v>
      </c>
      <c r="R761" s="28">
        <v>0.37058272874311599</v>
      </c>
      <c r="S761" s="29">
        <v>0.19950818282908489</v>
      </c>
      <c r="T761" s="8">
        <v>0.11642174499999999</v>
      </c>
      <c r="U761" s="9">
        <v>1.2224821E-2</v>
      </c>
      <c r="V761" s="9">
        <v>6.3121399999999999E-3</v>
      </c>
      <c r="W761" s="9">
        <v>9.8757189999999998E-3</v>
      </c>
      <c r="X761" s="9">
        <v>3.1034988999999999E-2</v>
      </c>
      <c r="Y761" s="9">
        <v>5.195615E-2</v>
      </c>
      <c r="Z761" s="9">
        <v>1.5303667E-2</v>
      </c>
      <c r="AA761" s="9">
        <v>3.5121342E-2</v>
      </c>
      <c r="AB761" s="9">
        <v>3.1887285000000001E-2</v>
      </c>
      <c r="AC761" s="9">
        <v>5.6284485000000002E-2</v>
      </c>
      <c r="AD761" s="9">
        <v>0.124473981</v>
      </c>
      <c r="AE761" s="9">
        <v>4.6782530000000003E-2</v>
      </c>
      <c r="AF761" s="9">
        <v>5.1499269E-2</v>
      </c>
      <c r="AG761" s="9">
        <v>3.0814293999999999E-2</v>
      </c>
      <c r="AH761" s="9">
        <v>1.6816141E-2</v>
      </c>
      <c r="AI761" s="9">
        <v>0.18621354500000001</v>
      </c>
      <c r="AJ761" s="9">
        <v>3.399876E-3</v>
      </c>
      <c r="AK761" s="9">
        <v>7.2880731000000004E-2</v>
      </c>
      <c r="AL761" s="9">
        <v>4.7144800000000002E-4</v>
      </c>
      <c r="AM761" s="9">
        <v>3.7300228999999997E-2</v>
      </c>
      <c r="AN761" s="9">
        <v>6.2573480000000003E-3</v>
      </c>
      <c r="AO761" s="9">
        <v>1.0113018999999999E-2</v>
      </c>
      <c r="AP761" s="9">
        <v>8.9707459999999999E-3</v>
      </c>
      <c r="AQ761" s="9">
        <v>2.7574950000000001E-2</v>
      </c>
      <c r="AR761" s="10">
        <v>1.0009551E-2</v>
      </c>
    </row>
    <row r="762" spans="1:44" hidden="1" outlineLevel="1" x14ac:dyDescent="0.25">
      <c r="A762" s="52" t="s">
        <v>1890</v>
      </c>
      <c r="B762" s="20" t="str">
        <f>IFERROR(VLOOKUP(LEFT($A762,6),Data!$A:$F,2,FALSE),"")</f>
        <v>БЕ Поволжье</v>
      </c>
      <c r="C762" s="4" t="str">
        <f>IFERROR(VLOOKUP(LEFT($A762,6),Data!$A:$F,4,FALSE),"")</f>
        <v>Аптека.ру</v>
      </c>
      <c r="D762" s="4" t="str">
        <f>IFERROR(VLOOKUP(LEFT($A762,6),Data!$A:$F,5,FALSE),"")</f>
        <v>ТЦ</v>
      </c>
      <c r="E762" s="4" t="str">
        <f>IFERROR(VLOOKUP(LEFT($A762,6),Data!$A:$F,8,FALSE),"")</f>
        <v/>
      </c>
      <c r="F762" s="4" t="str">
        <f>IFERROR(VLOOKUP(LEFT($A762,6),Data!$A:$F,7,FALSE),"")</f>
        <v/>
      </c>
      <c r="G762" s="4" t="str">
        <f>IFERROR(VLOOKUP(LEFT($A762,6),Data!$A:$F,6,FALSE),"")</f>
        <v>ЗФТ</v>
      </c>
      <c r="H762" s="4" t="str">
        <f>IFERROR(VLOOKUP(LEFT($A762,6),Data!$A:$F,9,FALSE),"")</f>
        <v/>
      </c>
      <c r="I762" s="21" t="str">
        <f>IFERROR(VLOOKUP(LEFT($A762,6),Data!$A:$F,10,FALSE),"")</f>
        <v/>
      </c>
      <c r="J762" s="6" t="str">
        <f>IFERROR(VLOOKUP(LEFT($A762,6),Data!$A:$F,13,FALSE),"")</f>
        <v/>
      </c>
      <c r="K762" s="21" t="str">
        <f>IFERROR(VLOOKUP(LEFT($A762,6),Data!$A:$F,14,FALSE),"")</f>
        <v/>
      </c>
      <c r="L762" s="6">
        <v>1</v>
      </c>
      <c r="M762" s="4">
        <v>9979955.2100000009</v>
      </c>
      <c r="N762" s="4">
        <v>36101</v>
      </c>
      <c r="O762" s="4">
        <f t="shared" si="11"/>
        <v>276.44539514140882</v>
      </c>
      <c r="P762" s="56">
        <v>23.3</v>
      </c>
      <c r="Q762" s="27">
        <v>0.39263766681108492</v>
      </c>
      <c r="R762" s="28">
        <v>0.36671529695321831</v>
      </c>
      <c r="S762" s="29">
        <v>0.240647036235697</v>
      </c>
      <c r="T762" s="8">
        <v>6.8742212999999996E-2</v>
      </c>
      <c r="U762" s="9">
        <v>1.0440932E-2</v>
      </c>
      <c r="V762" s="9">
        <v>1.3585223E-2</v>
      </c>
      <c r="W762" s="9">
        <v>1.0848168E-2</v>
      </c>
      <c r="X762" s="9">
        <v>3.7606971000000003E-2</v>
      </c>
      <c r="Y762" s="9">
        <v>4.6021075000000002E-2</v>
      </c>
      <c r="Z762" s="9">
        <v>1.3620541E-2</v>
      </c>
      <c r="AA762" s="9">
        <v>2.4289215999999999E-2</v>
      </c>
      <c r="AB762" s="9">
        <v>3.8730238E-2</v>
      </c>
      <c r="AC762" s="9">
        <v>5.6220064E-2</v>
      </c>
      <c r="AD762" s="9">
        <v>0.110662732</v>
      </c>
      <c r="AE762" s="9">
        <v>5.1487633999999997E-2</v>
      </c>
      <c r="AF762" s="9">
        <v>4.1958249000000003E-2</v>
      </c>
      <c r="AG762" s="9">
        <v>1.7490113000000002E-2</v>
      </c>
      <c r="AH762" s="9">
        <v>1.4512428000000001E-2</v>
      </c>
      <c r="AI762" s="9">
        <v>0.184212562</v>
      </c>
      <c r="AJ762" s="9">
        <v>1.313626E-3</v>
      </c>
      <c r="AK762" s="9">
        <v>0.118665059</v>
      </c>
      <c r="AL762" s="9">
        <v>1.4224888999999999E-2</v>
      </c>
      <c r="AM762" s="9">
        <v>5.5858803999999998E-2</v>
      </c>
      <c r="AN762" s="9">
        <v>7.0617960000000004E-3</v>
      </c>
      <c r="AO762" s="9">
        <v>8.9860259999999994E-3</v>
      </c>
      <c r="AP762" s="9">
        <v>2.0153254999999998E-2</v>
      </c>
      <c r="AQ762" s="9">
        <v>2.6415385E-2</v>
      </c>
      <c r="AR762" s="10">
        <v>6.8928009999999996E-3</v>
      </c>
    </row>
    <row r="763" spans="1:44" hidden="1" outlineLevel="1" x14ac:dyDescent="0.25">
      <c r="A763" s="52" t="s">
        <v>1894</v>
      </c>
      <c r="B763" s="20" t="str">
        <f>IFERROR(VLOOKUP(LEFT($A763,6),Data!$A:$F,2,FALSE),"")</f>
        <v>БЕ Москва</v>
      </c>
      <c r="C763" s="4" t="str">
        <f>IFERROR(VLOOKUP(LEFT($A763,6),Data!$A:$F,4,FALSE),"")</f>
        <v>Аптека.ру</v>
      </c>
      <c r="D763" s="4" t="str">
        <f>IFERROR(VLOOKUP(LEFT($A763,6),Data!$A:$F,5,FALSE),"")</f>
        <v>ТЦ</v>
      </c>
      <c r="E763" s="4" t="str">
        <f>IFERROR(VLOOKUP(LEFT($A763,6),Data!$A:$F,8,FALSE),"")</f>
        <v/>
      </c>
      <c r="F763" s="4" t="str">
        <f>IFERROR(VLOOKUP(LEFT($A763,6),Data!$A:$F,7,FALSE),"")</f>
        <v/>
      </c>
      <c r="G763" s="4" t="str">
        <f>IFERROR(VLOOKUP(LEFT($A763,6),Data!$A:$F,6,FALSE),"")</f>
        <v>ЗФТ</v>
      </c>
      <c r="H763" s="4" t="str">
        <f>IFERROR(VLOOKUP(LEFT($A763,6),Data!$A:$F,9,FALSE),"")</f>
        <v/>
      </c>
      <c r="I763" s="21" t="str">
        <f>IFERROR(VLOOKUP(LEFT($A763,6),Data!$A:$F,10,FALSE),"")</f>
        <v/>
      </c>
      <c r="J763" s="6" t="str">
        <f>IFERROR(VLOOKUP(LEFT($A763,6),Data!$A:$F,13,FALSE),"")</f>
        <v/>
      </c>
      <c r="K763" s="21" t="str">
        <f>IFERROR(VLOOKUP(LEFT($A763,6),Data!$A:$F,14,FALSE),"")</f>
        <v/>
      </c>
      <c r="L763" s="6">
        <v>1</v>
      </c>
      <c r="M763" s="4">
        <v>5943542.7999999998</v>
      </c>
      <c r="N763" s="4">
        <v>19929</v>
      </c>
      <c r="O763" s="4">
        <f t="shared" si="11"/>
        <v>298.23587736464447</v>
      </c>
      <c r="P763" s="56">
        <v>27.3</v>
      </c>
      <c r="Q763" s="27">
        <v>0.43937367298753249</v>
      </c>
      <c r="R763" s="28">
        <v>0.35024091913477329</v>
      </c>
      <c r="S763" s="29">
        <v>0.2103854078776943</v>
      </c>
      <c r="T763" s="8">
        <v>9.0910555000000004E-2</v>
      </c>
      <c r="U763" s="9">
        <v>1.9021237999999999E-2</v>
      </c>
      <c r="V763" s="9">
        <v>1.3087682E-2</v>
      </c>
      <c r="W763" s="9">
        <v>1.1133282E-2</v>
      </c>
      <c r="X763" s="9">
        <v>3.3172881000000001E-2</v>
      </c>
      <c r="Y763" s="9">
        <v>3.9557321999999999E-2</v>
      </c>
      <c r="Z763" s="9">
        <v>1.2166461999999999E-2</v>
      </c>
      <c r="AA763" s="9">
        <v>2.3195055999999999E-2</v>
      </c>
      <c r="AB763" s="9">
        <v>3.8805565E-2</v>
      </c>
      <c r="AC763" s="9">
        <v>5.5095953000000003E-2</v>
      </c>
      <c r="AD763" s="9">
        <v>0.119354721</v>
      </c>
      <c r="AE763" s="9">
        <v>5.4271978999999998E-2</v>
      </c>
      <c r="AF763" s="9">
        <v>6.3030755999999993E-2</v>
      </c>
      <c r="AG763" s="9">
        <v>2.5862315E-2</v>
      </c>
      <c r="AH763" s="9">
        <v>1.8208088000000001E-2</v>
      </c>
      <c r="AI763" s="9">
        <v>0.19878089099999999</v>
      </c>
      <c r="AJ763" s="9">
        <v>3.5453519999999999E-3</v>
      </c>
      <c r="AK763" s="9">
        <v>7.6907064999999997E-2</v>
      </c>
      <c r="AL763" s="9">
        <v>5.9108930000000004E-3</v>
      </c>
      <c r="AM763" s="9">
        <v>2.8212263000000001E-2</v>
      </c>
      <c r="AN763" s="9">
        <v>3.96292E-3</v>
      </c>
      <c r="AO763" s="9">
        <v>1.0901920000000001E-2</v>
      </c>
      <c r="AP763" s="9">
        <v>1.7255242E-2</v>
      </c>
      <c r="AQ763" s="9">
        <v>3.2137332999999997E-2</v>
      </c>
      <c r="AR763" s="10">
        <v>5.5122670000000004E-3</v>
      </c>
    </row>
    <row r="764" spans="1:44" hidden="1" outlineLevel="1" x14ac:dyDescent="0.25">
      <c r="A764" s="52" t="s">
        <v>1916</v>
      </c>
      <c r="B764" s="20" t="str">
        <f>IFERROR(VLOOKUP(LEFT($A764,6),Data!$A:$F,2,FALSE),"")</f>
        <v>БЕ Москва</v>
      </c>
      <c r="C764" s="4" t="str">
        <f>IFERROR(VLOOKUP(LEFT($A764,6),Data!$A:$F,4,FALSE),"")</f>
        <v>Аптека.ру</v>
      </c>
      <c r="D764" s="4" t="str">
        <f>IFERROR(VLOOKUP(LEFT($A764,6),Data!$A:$F,5,FALSE),"")</f>
        <v>ТЦ</v>
      </c>
      <c r="E764" s="4" t="str">
        <f>IFERROR(VLOOKUP(LEFT($A764,6),Data!$A:$F,8,FALSE),"")</f>
        <v/>
      </c>
      <c r="F764" s="4" t="str">
        <f>IFERROR(VLOOKUP(LEFT($A764,6),Data!$A:$F,7,FALSE),"")</f>
        <v/>
      </c>
      <c r="G764" s="4" t="str">
        <f>IFERROR(VLOOKUP(LEFT($A764,6),Data!$A:$F,6,FALSE),"")</f>
        <v>ЗФТ</v>
      </c>
      <c r="H764" s="4" t="str">
        <f>IFERROR(VLOOKUP(LEFT($A764,6),Data!$A:$F,9,FALSE),"")</f>
        <v/>
      </c>
      <c r="I764" s="21" t="str">
        <f>IFERROR(VLOOKUP(LEFT($A764,6),Data!$A:$F,10,FALSE),"")</f>
        <v/>
      </c>
      <c r="J764" s="6" t="str">
        <f>IFERROR(VLOOKUP(LEFT($A764,6),Data!$A:$F,13,FALSE),"")</f>
        <v/>
      </c>
      <c r="K764" s="21" t="str">
        <f>IFERROR(VLOOKUP(LEFT($A764,6),Data!$A:$F,14,FALSE),"")</f>
        <v/>
      </c>
      <c r="L764" s="6">
        <v>1</v>
      </c>
      <c r="M764" s="4">
        <v>6316801.7000000002</v>
      </c>
      <c r="N764" s="4">
        <v>21256</v>
      </c>
      <c r="O764" s="4">
        <f t="shared" si="11"/>
        <v>297.17734757245012</v>
      </c>
      <c r="P764" s="56">
        <v>20.9</v>
      </c>
      <c r="Q764" s="27">
        <v>0.42882576791370308</v>
      </c>
      <c r="R764" s="28">
        <v>0.3495012666617921</v>
      </c>
      <c r="S764" s="29">
        <v>0.22167296542450479</v>
      </c>
      <c r="T764" s="8">
        <v>7.4940260999999994E-2</v>
      </c>
      <c r="U764" s="9">
        <v>1.1944748999999999E-2</v>
      </c>
      <c r="V764" s="9">
        <v>6.9851929999999998E-3</v>
      </c>
      <c r="W764" s="9">
        <v>8.4730599999999993E-3</v>
      </c>
      <c r="X764" s="9">
        <v>2.9276472000000001E-2</v>
      </c>
      <c r="Y764" s="9">
        <v>5.5559690000000002E-2</v>
      </c>
      <c r="Z764" s="9">
        <v>1.4910626E-2</v>
      </c>
      <c r="AA764" s="9">
        <v>3.2867098999999997E-2</v>
      </c>
      <c r="AB764" s="9">
        <v>3.6265258000000002E-2</v>
      </c>
      <c r="AC764" s="9">
        <v>5.4938819E-2</v>
      </c>
      <c r="AD764" s="9">
        <v>0.116687491</v>
      </c>
      <c r="AE764" s="9">
        <v>5.7713054999999999E-2</v>
      </c>
      <c r="AF764" s="9">
        <v>6.0039015000000001E-2</v>
      </c>
      <c r="AG764" s="9">
        <v>2.625365E-2</v>
      </c>
      <c r="AH764" s="9">
        <v>1.5794109000000001E-2</v>
      </c>
      <c r="AI764" s="9">
        <v>0.18937032600000001</v>
      </c>
      <c r="AJ764" s="9">
        <v>3.45444E-3</v>
      </c>
      <c r="AK764" s="9">
        <v>7.8191644000000005E-2</v>
      </c>
      <c r="AL764" s="9">
        <v>1.9666680999999998E-2</v>
      </c>
      <c r="AM764" s="9">
        <v>4.5231252E-2</v>
      </c>
      <c r="AN764" s="9">
        <v>3.298952E-3</v>
      </c>
      <c r="AO764" s="9">
        <v>5.1986580000000001E-3</v>
      </c>
      <c r="AP764" s="9">
        <v>1.4144441000000001E-2</v>
      </c>
      <c r="AQ764" s="9">
        <v>3.4026285000000003E-2</v>
      </c>
      <c r="AR764" s="10">
        <v>4.7687739999999999E-3</v>
      </c>
    </row>
    <row r="765" spans="1:44" hidden="1" outlineLevel="1" x14ac:dyDescent="0.25">
      <c r="A765" s="52" t="s">
        <v>1918</v>
      </c>
      <c r="B765" s="20" t="str">
        <f>IFERROR(VLOOKUP(LEFT($A765,6),Data!$A:$F,2,FALSE),"")</f>
        <v>БЕ Москва</v>
      </c>
      <c r="C765" s="4" t="str">
        <f>IFERROR(VLOOKUP(LEFT($A765,6),Data!$A:$F,4,FALSE),"")</f>
        <v>Аптека.ру</v>
      </c>
      <c r="D765" s="4" t="str">
        <f>IFERROR(VLOOKUP(LEFT($A765,6),Data!$A:$F,5,FALSE),"")</f>
        <v>Стрит</v>
      </c>
      <c r="E765" s="4" t="str">
        <f>IFERROR(VLOOKUP(LEFT($A765,6),Data!$A:$F,8,FALSE),"")</f>
        <v/>
      </c>
      <c r="F765" s="4" t="str">
        <f>IFERROR(VLOOKUP(LEFT($A765,6),Data!$A:$F,7,FALSE),"")</f>
        <v/>
      </c>
      <c r="G765" s="4" t="str">
        <f>IFERROR(VLOOKUP(LEFT($A765,6),Data!$A:$F,6,FALSE),"")</f>
        <v>ЗФТ</v>
      </c>
      <c r="H765" s="4" t="str">
        <f>IFERROR(VLOOKUP(LEFT($A765,6),Data!$A:$F,9,FALSE),"")</f>
        <v/>
      </c>
      <c r="I765" s="21" t="str">
        <f>IFERROR(VLOOKUP(LEFT($A765,6),Data!$A:$F,10,FALSE),"")</f>
        <v/>
      </c>
      <c r="J765" s="6" t="str">
        <f>IFERROR(VLOOKUP(LEFT($A765,6),Data!$A:$F,13,FALSE),"")</f>
        <v/>
      </c>
      <c r="K765" s="21" t="str">
        <f>IFERROR(VLOOKUP(LEFT($A765,6),Data!$A:$F,14,FALSE),"")</f>
        <v/>
      </c>
      <c r="L765" s="6">
        <v>1</v>
      </c>
      <c r="M765" s="4">
        <v>5956273.9199999999</v>
      </c>
      <c r="N765" s="4">
        <v>17403</v>
      </c>
      <c r="O765" s="4">
        <f t="shared" si="11"/>
        <v>342.25558352008272</v>
      </c>
      <c r="P765" s="56">
        <v>33.1</v>
      </c>
      <c r="Q765" s="27">
        <v>0.46111821757820021</v>
      </c>
      <c r="R765" s="28">
        <v>0.36559093580623492</v>
      </c>
      <c r="S765" s="29">
        <v>0.1732908466155649</v>
      </c>
      <c r="T765" s="8">
        <v>5.2866942E-2</v>
      </c>
      <c r="U765" s="9">
        <v>1.5106165E-2</v>
      </c>
      <c r="V765" s="9">
        <v>1.5876444E-2</v>
      </c>
      <c r="W765" s="9">
        <v>1.0142089999999999E-2</v>
      </c>
      <c r="X765" s="9">
        <v>4.4056836000000002E-2</v>
      </c>
      <c r="Y765" s="9">
        <v>4.4091173999999997E-2</v>
      </c>
      <c r="Z765" s="9">
        <v>9.8536349999999995E-3</v>
      </c>
      <c r="AA765" s="9">
        <v>2.5824320000000001E-2</v>
      </c>
      <c r="AB765" s="9">
        <v>3.2124626000000003E-2</v>
      </c>
      <c r="AC765" s="9">
        <v>5.0631886000000001E-2</v>
      </c>
      <c r="AD765" s="9">
        <v>0.12056212500000001</v>
      </c>
      <c r="AE765" s="9">
        <v>4.6467423000000001E-2</v>
      </c>
      <c r="AF765" s="9">
        <v>4.5224460000000001E-2</v>
      </c>
      <c r="AG765" s="9">
        <v>2.1568989E-2</v>
      </c>
      <c r="AH765" s="9">
        <v>2.4638892999999999E-2</v>
      </c>
      <c r="AI765" s="9">
        <v>0.20935416700000001</v>
      </c>
      <c r="AJ765" s="9">
        <v>3.9056799999999999E-3</v>
      </c>
      <c r="AK765" s="9">
        <v>8.9900093E-2</v>
      </c>
      <c r="AL765" s="9">
        <v>1.7445492999999999E-2</v>
      </c>
      <c r="AM765" s="9">
        <v>5.2784583000000003E-2</v>
      </c>
      <c r="AN765" s="9">
        <v>1.1710296E-2</v>
      </c>
      <c r="AO765" s="9">
        <v>5.1662130000000002E-3</v>
      </c>
      <c r="AP765" s="9">
        <v>1.3993146999999999E-2</v>
      </c>
      <c r="AQ765" s="9">
        <v>2.8494418000000001E-2</v>
      </c>
      <c r="AR765" s="10">
        <v>8.2099019999999998E-3</v>
      </c>
    </row>
    <row r="766" spans="1:44" hidden="1" outlineLevel="1" x14ac:dyDescent="0.25">
      <c r="A766" s="52" t="s">
        <v>1934</v>
      </c>
      <c r="B766" s="20" t="str">
        <f>IFERROR(VLOOKUP(LEFT($A766,6),Data!$A:$F,2,FALSE),"")</f>
        <v>БЕ Поволжье</v>
      </c>
      <c r="C766" s="4" t="str">
        <f>IFERROR(VLOOKUP(LEFT($A766,6),Data!$A:$F,4,FALSE),"")</f>
        <v>Аптека.ру</v>
      </c>
      <c r="D766" s="4" t="str">
        <f>IFERROR(VLOOKUP(LEFT($A766,6),Data!$A:$F,5,FALSE),"")</f>
        <v>Стрит</v>
      </c>
      <c r="E766" s="4" t="str">
        <f>IFERROR(VLOOKUP(LEFT($A766,6),Data!$A:$F,8,FALSE),"")</f>
        <v/>
      </c>
      <c r="F766" s="4" t="str">
        <f>IFERROR(VLOOKUP(LEFT($A766,6),Data!$A:$F,7,FALSE),"")</f>
        <v/>
      </c>
      <c r="G766" s="4" t="str">
        <f>IFERROR(VLOOKUP(LEFT($A766,6),Data!$A:$F,6,FALSE),"")</f>
        <v>ЗФТ</v>
      </c>
      <c r="H766" s="4" t="str">
        <f>IFERROR(VLOOKUP(LEFT($A766,6),Data!$A:$F,9,FALSE),"")</f>
        <v/>
      </c>
      <c r="I766" s="21" t="str">
        <f>IFERROR(VLOOKUP(LEFT($A766,6),Data!$A:$F,10,FALSE),"")</f>
        <v/>
      </c>
      <c r="J766" s="6" t="str">
        <f>IFERROR(VLOOKUP(LEFT($A766,6),Data!$A:$F,13,FALSE),"")</f>
        <v/>
      </c>
      <c r="K766" s="21" t="str">
        <f>IFERROR(VLOOKUP(LEFT($A766,6),Data!$A:$F,14,FALSE),"")</f>
        <v/>
      </c>
      <c r="L766" s="6">
        <v>1</v>
      </c>
      <c r="M766" s="4">
        <v>13480363.99</v>
      </c>
      <c r="N766" s="4">
        <v>46773</v>
      </c>
      <c r="O766" s="4">
        <f t="shared" si="11"/>
        <v>288.20823958266521</v>
      </c>
      <c r="P766" s="56">
        <v>59</v>
      </c>
      <c r="Q766" s="27">
        <v>0.39302856173292489</v>
      </c>
      <c r="R766" s="28">
        <v>0.37115491926698763</v>
      </c>
      <c r="S766" s="29">
        <v>0.23581651900008749</v>
      </c>
      <c r="T766" s="8">
        <v>0.11282927099999999</v>
      </c>
      <c r="U766" s="9">
        <v>1.1297461E-2</v>
      </c>
      <c r="V766" s="9">
        <v>1.3368975999999999E-2</v>
      </c>
      <c r="W766" s="9">
        <v>1.6214841000000001E-2</v>
      </c>
      <c r="X766" s="9">
        <v>4.3131109000000001E-2</v>
      </c>
      <c r="Y766" s="9">
        <v>5.9229034999999999E-2</v>
      </c>
      <c r="Z766" s="9">
        <v>1.1576232000000001E-2</v>
      </c>
      <c r="AA766" s="9">
        <v>2.9502996E-2</v>
      </c>
      <c r="AB766" s="9">
        <v>3.0834288000000001E-2</v>
      </c>
      <c r="AC766" s="9">
        <v>7.5751277000000006E-2</v>
      </c>
      <c r="AD766" s="9">
        <v>0.102797574</v>
      </c>
      <c r="AE766" s="9">
        <v>4.8663275999999998E-2</v>
      </c>
      <c r="AF766" s="9">
        <v>3.8132236E-2</v>
      </c>
      <c r="AG766" s="9">
        <v>2.3240495999999999E-2</v>
      </c>
      <c r="AH766" s="9">
        <v>1.5259524E-2</v>
      </c>
      <c r="AI766" s="9">
        <v>0.17131123000000001</v>
      </c>
      <c r="AJ766" s="9">
        <v>1.740108E-3</v>
      </c>
      <c r="AK766" s="9">
        <v>7.2900276E-2</v>
      </c>
      <c r="AL766" s="9">
        <v>5.5899540000000003E-3</v>
      </c>
      <c r="AM766" s="9">
        <v>3.5826942000000001E-2</v>
      </c>
      <c r="AN766" s="9">
        <v>7.1035610000000004E-3</v>
      </c>
      <c r="AO766" s="9">
        <v>1.1945532999999999E-2</v>
      </c>
      <c r="AP766" s="9">
        <v>2.0485072E-2</v>
      </c>
      <c r="AQ766" s="9">
        <v>3.3440889000000001E-2</v>
      </c>
      <c r="AR766" s="10">
        <v>7.8278419999999998E-3</v>
      </c>
    </row>
    <row r="767" spans="1:44" collapsed="1" x14ac:dyDescent="0.25">
      <c r="A767" s="51" t="s">
        <v>1975</v>
      </c>
      <c r="B767" s="45" t="str">
        <f>IFERROR(VLOOKUP(LEFT($A767,6),Data!$A:$F,2,FALSE),"")</f>
        <v/>
      </c>
      <c r="C767" s="46" t="str">
        <f>IFERROR(VLOOKUP(LEFT($A767,6),Data!$A:$F,4,FALSE),"")</f>
        <v/>
      </c>
      <c r="D767" s="46" t="str">
        <f>IFERROR(VLOOKUP(LEFT($A767,6),Data!$A:$F,5,FALSE),"")</f>
        <v/>
      </c>
      <c r="E767" s="46" t="str">
        <f>IFERROR(VLOOKUP(LEFT($A767,6),Data!$A:$F,8,FALSE),"")</f>
        <v/>
      </c>
      <c r="F767" s="46" t="str">
        <f>IFERROR(VLOOKUP(LEFT($A767,6),Data!$A:$F,7,FALSE),"")</f>
        <v/>
      </c>
      <c r="G767" s="46" t="str">
        <f>IFERROR(VLOOKUP(LEFT($A767,6),Data!$A:$F,6,FALSE),"")</f>
        <v/>
      </c>
      <c r="H767" s="46" t="str">
        <f>IFERROR(VLOOKUP(LEFT($A767,6),Data!$A:$F,9,FALSE),"")</f>
        <v/>
      </c>
      <c r="I767" s="47" t="str">
        <f>IFERROR(VLOOKUP(LEFT($A767,6),Data!$A:$F,10,FALSE),"")</f>
        <v/>
      </c>
      <c r="J767" s="17" t="str">
        <f>IFERROR(VLOOKUP(LEFT($A767,6),Data!$A:$F,13,FALSE),"")</f>
        <v/>
      </c>
      <c r="K767" s="47" t="str">
        <f>IFERROR(VLOOKUP(LEFT($A767,6),Data!$A:$F,14,FALSE),"")</f>
        <v/>
      </c>
      <c r="L767" s="17">
        <v>100</v>
      </c>
      <c r="M767" s="46">
        <v>11448700.784499997</v>
      </c>
      <c r="N767" s="46">
        <v>47241.37</v>
      </c>
      <c r="O767" s="46">
        <f t="shared" si="11"/>
        <v>242.34480889313744</v>
      </c>
      <c r="P767" s="55">
        <v>34.223999999999997</v>
      </c>
      <c r="Q767" s="24">
        <v>0.35023446803862895</v>
      </c>
      <c r="R767" s="25">
        <v>0.37960672920303112</v>
      </c>
      <c r="S767" s="26">
        <v>0.27015880275833987</v>
      </c>
      <c r="T767" s="33">
        <v>0.10147954010999999</v>
      </c>
      <c r="U767" s="34">
        <v>1.1860399210000001E-2</v>
      </c>
      <c r="V767" s="34">
        <v>7.9064382800000006E-3</v>
      </c>
      <c r="W767" s="34">
        <v>7.76948577E-3</v>
      </c>
      <c r="X767" s="34">
        <v>3.452913526000001E-2</v>
      </c>
      <c r="Y767" s="34">
        <v>5.0371466159999975E-2</v>
      </c>
      <c r="Z767" s="34">
        <v>1.3447149510000001E-2</v>
      </c>
      <c r="AA767" s="34">
        <v>3.5499444560000003E-2</v>
      </c>
      <c r="AB767" s="34">
        <v>2.7923196659999993E-2</v>
      </c>
      <c r="AC767" s="34">
        <v>5.808815995000001E-2</v>
      </c>
      <c r="AD767" s="34">
        <v>0.11454961370999993</v>
      </c>
      <c r="AE767" s="34">
        <v>6.982576188999999E-2</v>
      </c>
      <c r="AF767" s="34">
        <v>4.962286756000002E-2</v>
      </c>
      <c r="AG767" s="34">
        <v>2.2762566940000006E-2</v>
      </c>
      <c r="AH767" s="34">
        <v>1.4987532980000004E-2</v>
      </c>
      <c r="AI767" s="34">
        <v>0.21380850591</v>
      </c>
      <c r="AJ767" s="34">
        <v>3.1948616899999992E-3</v>
      </c>
      <c r="AK767" s="34">
        <v>5.5383846809999984E-2</v>
      </c>
      <c r="AL767" s="34">
        <v>5.8583142330000007E-4</v>
      </c>
      <c r="AM767" s="34">
        <v>3.2273989750000009E-2</v>
      </c>
      <c r="AN767" s="34">
        <v>4.9012208800000012E-3</v>
      </c>
      <c r="AO767" s="34">
        <v>1.1677920729999996E-2</v>
      </c>
      <c r="AP767" s="34">
        <v>1.5059629810000006E-2</v>
      </c>
      <c r="AQ767" s="34">
        <v>3.8511775549999988E-2</v>
      </c>
      <c r="AR767" s="35">
        <v>3.9796588499999988E-3</v>
      </c>
    </row>
    <row r="768" spans="1:44" hidden="1" outlineLevel="1" x14ac:dyDescent="0.25">
      <c r="A768" s="52" t="s">
        <v>81</v>
      </c>
      <c r="B768" s="20" t="str">
        <f>IFERROR(VLOOKUP(LEFT($A768,6),Data!$A:$F,2,FALSE),"")</f>
        <v>БЕ Юг</v>
      </c>
      <c r="C768" s="4" t="str">
        <f>IFERROR(VLOOKUP(LEFT($A768,6),Data!$A:$F,4,FALSE),"")</f>
        <v>Аптека.ру</v>
      </c>
      <c r="D768" s="4" t="str">
        <f>IFERROR(VLOOKUP(LEFT($A768,6),Data!$A:$F,5,FALSE),"")</f>
        <v>Стрит</v>
      </c>
      <c r="E768" s="4" t="str">
        <f>IFERROR(VLOOKUP(LEFT($A768,6),Data!$A:$F,8,FALSE),"")</f>
        <v/>
      </c>
      <c r="F768" s="4" t="str">
        <f>IFERROR(VLOOKUP(LEFT($A768,6),Data!$A:$F,7,FALSE),"")</f>
        <v/>
      </c>
      <c r="G768" s="4" t="str">
        <f>IFERROR(VLOOKUP(LEFT($A768,6),Data!$A:$F,6,FALSE),"")</f>
        <v>ЗФТ</v>
      </c>
      <c r="H768" s="4" t="str">
        <f>IFERROR(VLOOKUP(LEFT($A768,6),Data!$A:$F,9,FALSE),"")</f>
        <v/>
      </c>
      <c r="I768" s="21" t="str">
        <f>IFERROR(VLOOKUP(LEFT($A768,6),Data!$A:$F,10,FALSE),"")</f>
        <v/>
      </c>
      <c r="J768" s="6" t="str">
        <f>IFERROR(VLOOKUP(LEFT($A768,6),Data!$A:$F,13,FALSE),"")</f>
        <v/>
      </c>
      <c r="K768" s="21" t="str">
        <f>IFERROR(VLOOKUP(LEFT($A768,6),Data!$A:$F,14,FALSE),"")</f>
        <v/>
      </c>
      <c r="L768" s="6">
        <v>1</v>
      </c>
      <c r="M768" s="4">
        <v>4390483.82</v>
      </c>
      <c r="N768" s="4">
        <v>23434</v>
      </c>
      <c r="O768" s="4">
        <f t="shared" si="11"/>
        <v>187.35528804301444</v>
      </c>
      <c r="P768" s="56">
        <v>20.7</v>
      </c>
      <c r="Q768" s="27">
        <v>0.33025238436797011</v>
      </c>
      <c r="R768" s="28">
        <v>0.35239304863471899</v>
      </c>
      <c r="S768" s="29">
        <v>0.31735456699731068</v>
      </c>
      <c r="T768" s="8">
        <v>7.5454901000000005E-2</v>
      </c>
      <c r="U768" s="9">
        <v>9.3617079999999998E-3</v>
      </c>
      <c r="V768" s="9">
        <v>7.7274140000000002E-3</v>
      </c>
      <c r="W768" s="9">
        <v>7.0911460000000004E-3</v>
      </c>
      <c r="X768" s="9">
        <v>5.2080695000000003E-2</v>
      </c>
      <c r="Y768" s="9">
        <v>3.7209481000000003E-2</v>
      </c>
      <c r="Z768" s="9">
        <v>1.2633599000000001E-2</v>
      </c>
      <c r="AA768" s="9">
        <v>3.2064065000000003E-2</v>
      </c>
      <c r="AB768" s="9">
        <v>1.6305523999999998E-2</v>
      </c>
      <c r="AC768" s="9">
        <v>6.4433877000000001E-2</v>
      </c>
      <c r="AD768" s="9">
        <v>0.11382271400000001</v>
      </c>
      <c r="AE768" s="9">
        <v>8.607223E-2</v>
      </c>
      <c r="AF768" s="9">
        <v>5.2871886999999999E-2</v>
      </c>
      <c r="AG768" s="9">
        <v>1.9531969999999999E-2</v>
      </c>
      <c r="AH768" s="9">
        <v>1.4344915E-2</v>
      </c>
      <c r="AI768" s="9">
        <v>0.17805821299999999</v>
      </c>
      <c r="AJ768" s="9">
        <v>4.3136579999999997E-3</v>
      </c>
      <c r="AK768" s="9">
        <v>9.2775660999999995E-2</v>
      </c>
      <c r="AL768" s="9">
        <v>0</v>
      </c>
      <c r="AM768" s="9">
        <v>4.7545074999999999E-2</v>
      </c>
      <c r="AN768" s="9">
        <v>7.9233629999999992E-3</v>
      </c>
      <c r="AO768" s="9">
        <v>7.1267049999999997E-3</v>
      </c>
      <c r="AP768" s="9">
        <v>1.3734794999999999E-2</v>
      </c>
      <c r="AQ768" s="9">
        <v>4.2181299999999998E-2</v>
      </c>
      <c r="AR768" s="10">
        <v>5.3351040000000002E-3</v>
      </c>
    </row>
    <row r="769" spans="1:44" hidden="1" outlineLevel="1" x14ac:dyDescent="0.25">
      <c r="A769" s="52" t="s">
        <v>83</v>
      </c>
      <c r="B769" s="20" t="str">
        <f>IFERROR(VLOOKUP(LEFT($A769,6),Data!$A:$F,2,FALSE),"")</f>
        <v>БЕ Юг</v>
      </c>
      <c r="C769" s="4" t="str">
        <f>IFERROR(VLOOKUP(LEFT($A769,6),Data!$A:$F,4,FALSE),"")</f>
        <v>Аптека.ру</v>
      </c>
      <c r="D769" s="4" t="str">
        <f>IFERROR(VLOOKUP(LEFT($A769,6),Data!$A:$F,5,FALSE),"")</f>
        <v>Стрит</v>
      </c>
      <c r="E769" s="4" t="str">
        <f>IFERROR(VLOOKUP(LEFT($A769,6),Data!$A:$F,8,FALSE),"")</f>
        <v/>
      </c>
      <c r="F769" s="4" t="str">
        <f>IFERROR(VLOOKUP(LEFT($A769,6),Data!$A:$F,7,FALSE),"")</f>
        <v/>
      </c>
      <c r="G769" s="4" t="str">
        <f>IFERROR(VLOOKUP(LEFT($A769,6),Data!$A:$F,6,FALSE),"")</f>
        <v>ЗФТ</v>
      </c>
      <c r="H769" s="4" t="str">
        <f>IFERROR(VLOOKUP(LEFT($A769,6),Data!$A:$F,9,FALSE),"")</f>
        <v/>
      </c>
      <c r="I769" s="21" t="str">
        <f>IFERROR(VLOOKUP(LEFT($A769,6),Data!$A:$F,10,FALSE),"")</f>
        <v/>
      </c>
      <c r="J769" s="6" t="str">
        <f>IFERROR(VLOOKUP(LEFT($A769,6),Data!$A:$F,13,FALSE),"")</f>
        <v/>
      </c>
      <c r="K769" s="21" t="str">
        <f>IFERROR(VLOOKUP(LEFT($A769,6),Data!$A:$F,14,FALSE),"")</f>
        <v/>
      </c>
      <c r="L769" s="6">
        <v>1</v>
      </c>
      <c r="M769" s="4">
        <v>6824800.4000000004</v>
      </c>
      <c r="N769" s="4">
        <v>29590</v>
      </c>
      <c r="O769" s="4">
        <f t="shared" si="11"/>
        <v>230.64550185873608</v>
      </c>
      <c r="P769" s="56">
        <v>21.4</v>
      </c>
      <c r="Q769" s="27">
        <v>0.34978331886844621</v>
      </c>
      <c r="R769" s="28">
        <v>0.37935570716505068</v>
      </c>
      <c r="S769" s="29">
        <v>0.2708609739665031</v>
      </c>
      <c r="T769" s="8">
        <v>7.6247956000000006E-2</v>
      </c>
      <c r="U769" s="9">
        <v>1.4161826000000001E-2</v>
      </c>
      <c r="V769" s="9">
        <v>8.6411360000000006E-3</v>
      </c>
      <c r="W769" s="9">
        <v>4.6437270000000003E-3</v>
      </c>
      <c r="X769" s="9">
        <v>3.8453961000000002E-2</v>
      </c>
      <c r="Y769" s="9">
        <v>4.5695413999999997E-2</v>
      </c>
      <c r="Z769" s="9">
        <v>8.7982540000000001E-3</v>
      </c>
      <c r="AA769" s="9">
        <v>3.0392835999999999E-2</v>
      </c>
      <c r="AB769" s="9">
        <v>2.5432559E-2</v>
      </c>
      <c r="AC769" s="9">
        <v>6.9798816999999999E-2</v>
      </c>
      <c r="AD769" s="9">
        <v>0.10684950999999999</v>
      </c>
      <c r="AE769" s="9">
        <v>6.6821944999999994E-2</v>
      </c>
      <c r="AF769" s="9">
        <v>5.8215625999999999E-2</v>
      </c>
      <c r="AG769" s="9">
        <v>2.2821264000000001E-2</v>
      </c>
      <c r="AH769" s="9">
        <v>1.439936E-2</v>
      </c>
      <c r="AI769" s="9">
        <v>0.191956131</v>
      </c>
      <c r="AJ769" s="9">
        <v>5.0610830000000001E-3</v>
      </c>
      <c r="AK769" s="9">
        <v>7.0040454000000002E-2</v>
      </c>
      <c r="AL769" s="9">
        <v>3.4963999999999999E-5</v>
      </c>
      <c r="AM769" s="9">
        <v>3.6280165000000003E-2</v>
      </c>
      <c r="AN769" s="9">
        <v>4.0683100000000003E-3</v>
      </c>
      <c r="AO769" s="9">
        <v>1.7299018999999999E-2</v>
      </c>
      <c r="AP769" s="9">
        <v>1.8994687999999999E-2</v>
      </c>
      <c r="AQ769" s="9">
        <v>6.1756916000000002E-2</v>
      </c>
      <c r="AR769" s="10">
        <v>3.1340769999999999E-3</v>
      </c>
    </row>
    <row r="770" spans="1:44" hidden="1" outlineLevel="1" x14ac:dyDescent="0.25">
      <c r="A770" s="52" t="s">
        <v>85</v>
      </c>
      <c r="B770" s="20" t="str">
        <f>IFERROR(VLOOKUP(LEFT($A770,6),Data!$A:$F,2,FALSE),"")</f>
        <v>БЕ Юг</v>
      </c>
      <c r="C770" s="4" t="str">
        <f>IFERROR(VLOOKUP(LEFT($A770,6),Data!$A:$F,4,FALSE),"")</f>
        <v>Аптека.ру</v>
      </c>
      <c r="D770" s="4" t="str">
        <f>IFERROR(VLOOKUP(LEFT($A770,6),Data!$A:$F,5,FALSE),"")</f>
        <v>Стрит</v>
      </c>
      <c r="E770" s="4" t="str">
        <f>IFERROR(VLOOKUP(LEFT($A770,6),Data!$A:$F,8,FALSE),"")</f>
        <v/>
      </c>
      <c r="F770" s="4" t="str">
        <f>IFERROR(VLOOKUP(LEFT($A770,6),Data!$A:$F,7,FALSE),"")</f>
        <v/>
      </c>
      <c r="G770" s="4" t="str">
        <f>IFERROR(VLOOKUP(LEFT($A770,6),Data!$A:$F,6,FALSE),"")</f>
        <v>ЗФТ</v>
      </c>
      <c r="H770" s="4" t="str">
        <f>IFERROR(VLOOKUP(LEFT($A770,6),Data!$A:$F,9,FALSE),"")</f>
        <v/>
      </c>
      <c r="I770" s="21" t="str">
        <f>IFERROR(VLOOKUP(LEFT($A770,6),Data!$A:$F,10,FALSE),"")</f>
        <v/>
      </c>
      <c r="J770" s="6" t="str">
        <f>IFERROR(VLOOKUP(LEFT($A770,6),Data!$A:$F,13,FALSE),"")</f>
        <v/>
      </c>
      <c r="K770" s="21" t="str">
        <f>IFERROR(VLOOKUP(LEFT($A770,6),Data!$A:$F,14,FALSE),"")</f>
        <v/>
      </c>
      <c r="L770" s="6">
        <v>1</v>
      </c>
      <c r="M770" s="4">
        <v>3035747.55</v>
      </c>
      <c r="N770" s="4">
        <v>13525</v>
      </c>
      <c r="O770" s="4">
        <f t="shared" si="11"/>
        <v>224.4545323475046</v>
      </c>
      <c r="P770" s="56">
        <v>31.4</v>
      </c>
      <c r="Q770" s="27">
        <v>0.3552208914202018</v>
      </c>
      <c r="R770" s="28">
        <v>0.35809334972267792</v>
      </c>
      <c r="S770" s="29">
        <v>0.28668575885712022</v>
      </c>
      <c r="T770" s="8">
        <v>0.108166447</v>
      </c>
      <c r="U770" s="9">
        <v>1.4943368E-2</v>
      </c>
      <c r="V770" s="9">
        <v>5.4604720000000001E-3</v>
      </c>
      <c r="W770" s="9">
        <v>7.0030250000000004E-3</v>
      </c>
      <c r="X770" s="9">
        <v>2.9743097E-2</v>
      </c>
      <c r="Y770" s="9">
        <v>6.5000566999999995E-2</v>
      </c>
      <c r="Z770" s="9">
        <v>1.4461366999999999E-2</v>
      </c>
      <c r="AA770" s="9">
        <v>3.3007180999999997E-2</v>
      </c>
      <c r="AB770" s="9">
        <v>1.9446135999999999E-2</v>
      </c>
      <c r="AC770" s="9">
        <v>7.7548514999999998E-2</v>
      </c>
      <c r="AD770" s="9">
        <v>0.111558089</v>
      </c>
      <c r="AE770" s="9">
        <v>6.1083974999999999E-2</v>
      </c>
      <c r="AF770" s="9">
        <v>4.1722554000000002E-2</v>
      </c>
      <c r="AG770" s="9">
        <v>2.3750924999999999E-2</v>
      </c>
      <c r="AH770" s="9">
        <v>1.3446644000000001E-2</v>
      </c>
      <c r="AI770" s="9">
        <v>0.20490171500000001</v>
      </c>
      <c r="AJ770" s="9">
        <v>3.3511690000000002E-3</v>
      </c>
      <c r="AK770" s="9">
        <v>6.4107174000000003E-2</v>
      </c>
      <c r="AL770" s="9">
        <v>5.3702999999999997E-5</v>
      </c>
      <c r="AM770" s="9">
        <v>3.3520237000000001E-2</v>
      </c>
      <c r="AN770" s="9">
        <v>4.7132700000000003E-3</v>
      </c>
      <c r="AO770" s="9">
        <v>1.2914172E-2</v>
      </c>
      <c r="AP770" s="9">
        <v>7.3994170000000001E-3</v>
      </c>
      <c r="AQ770" s="9">
        <v>3.7913562999999997E-2</v>
      </c>
      <c r="AR770" s="10">
        <v>4.7832170000000002E-3</v>
      </c>
    </row>
    <row r="771" spans="1:44" hidden="1" outlineLevel="1" x14ac:dyDescent="0.25">
      <c r="A771" s="52" t="s">
        <v>89</v>
      </c>
      <c r="B771" s="20" t="str">
        <f>IFERROR(VLOOKUP(LEFT($A771,6),Data!$A:$F,2,FALSE),"")</f>
        <v>БЕ Юг</v>
      </c>
      <c r="C771" s="4" t="str">
        <f>IFERROR(VLOOKUP(LEFT($A771,6),Data!$A:$F,4,FALSE),"")</f>
        <v>Аптека.ру</v>
      </c>
      <c r="D771" s="4" t="str">
        <f>IFERROR(VLOOKUP(LEFT($A771,6),Data!$A:$F,5,FALSE),"")</f>
        <v>Стрит</v>
      </c>
      <c r="E771" s="4" t="str">
        <f>IFERROR(VLOOKUP(LEFT($A771,6),Data!$A:$F,8,FALSE),"")</f>
        <v/>
      </c>
      <c r="F771" s="4" t="str">
        <f>IFERROR(VLOOKUP(LEFT($A771,6),Data!$A:$F,7,FALSE),"")</f>
        <v/>
      </c>
      <c r="G771" s="4" t="str">
        <f>IFERROR(VLOOKUP(LEFT($A771,6),Data!$A:$F,6,FALSE),"")</f>
        <v>ЗФТ</v>
      </c>
      <c r="H771" s="4" t="str">
        <f>IFERROR(VLOOKUP(LEFT($A771,6),Data!$A:$F,9,FALSE),"")</f>
        <v/>
      </c>
      <c r="I771" s="21" t="str">
        <f>IFERROR(VLOOKUP(LEFT($A771,6),Data!$A:$F,10,FALSE),"")</f>
        <v/>
      </c>
      <c r="J771" s="6" t="str">
        <f>IFERROR(VLOOKUP(LEFT($A771,6),Data!$A:$F,13,FALSE),"")</f>
        <v/>
      </c>
      <c r="K771" s="21" t="str">
        <f>IFERROR(VLOOKUP(LEFT($A771,6),Data!$A:$F,14,FALSE),"")</f>
        <v/>
      </c>
      <c r="L771" s="6">
        <v>1</v>
      </c>
      <c r="M771" s="4">
        <v>10103320.869999999</v>
      </c>
      <c r="N771" s="4">
        <v>45348</v>
      </c>
      <c r="O771" s="4">
        <f t="shared" si="11"/>
        <v>222.79529130281378</v>
      </c>
      <c r="P771" s="56">
        <v>32.4</v>
      </c>
      <c r="Q771" s="27">
        <v>0.33836495408351552</v>
      </c>
      <c r="R771" s="28">
        <v>0.37720470424908947</v>
      </c>
      <c r="S771" s="29">
        <v>0.28443034166739511</v>
      </c>
      <c r="T771" s="8">
        <v>0.10716532099999999</v>
      </c>
      <c r="U771" s="9">
        <v>1.2488746E-2</v>
      </c>
      <c r="V771" s="9">
        <v>7.0638259999999996E-3</v>
      </c>
      <c r="W771" s="9">
        <v>4.3546000000000001E-3</v>
      </c>
      <c r="X771" s="9">
        <v>2.7428001E-2</v>
      </c>
      <c r="Y771" s="9">
        <v>5.2340361000000002E-2</v>
      </c>
      <c r="Z771" s="9">
        <v>1.9351626E-2</v>
      </c>
      <c r="AA771" s="9">
        <v>4.1570837999999999E-2</v>
      </c>
      <c r="AB771" s="9">
        <v>2.4995099999999999E-2</v>
      </c>
      <c r="AC771" s="9">
        <v>6.8193638000000001E-2</v>
      </c>
      <c r="AD771" s="9">
        <v>0.121338158</v>
      </c>
      <c r="AE771" s="9">
        <v>6.5480624000000001E-2</v>
      </c>
      <c r="AF771" s="9">
        <v>5.0207436000000001E-2</v>
      </c>
      <c r="AG771" s="9">
        <v>2.1232233999999999E-2</v>
      </c>
      <c r="AH771" s="9">
        <v>1.405699E-2</v>
      </c>
      <c r="AI771" s="9">
        <v>0.194288251</v>
      </c>
      <c r="AJ771" s="9">
        <v>3.4684170000000001E-3</v>
      </c>
      <c r="AK771" s="9">
        <v>7.2038916999999994E-2</v>
      </c>
      <c r="AL771" s="9">
        <v>1.47296E-5</v>
      </c>
      <c r="AM771" s="9">
        <v>3.3977570999999998E-2</v>
      </c>
      <c r="AN771" s="9">
        <v>3.2272500000000001E-3</v>
      </c>
      <c r="AO771" s="9">
        <v>6.2542559999999997E-3</v>
      </c>
      <c r="AP771" s="9">
        <v>9.3315840000000004E-3</v>
      </c>
      <c r="AQ771" s="9">
        <v>3.5739028999999999E-2</v>
      </c>
      <c r="AR771" s="10">
        <v>4.3924990000000002E-3</v>
      </c>
    </row>
    <row r="772" spans="1:44" hidden="1" outlineLevel="1" x14ac:dyDescent="0.25">
      <c r="A772" s="52" t="s">
        <v>91</v>
      </c>
      <c r="B772" s="20" t="str">
        <f>IFERROR(VLOOKUP(LEFT($A772,6),Data!$A:$F,2,FALSE),"")</f>
        <v>БЕ Юг</v>
      </c>
      <c r="C772" s="4" t="str">
        <f>IFERROR(VLOOKUP(LEFT($A772,6),Data!$A:$F,4,FALSE),"")</f>
        <v>Аптека.ру</v>
      </c>
      <c r="D772" s="4" t="str">
        <f>IFERROR(VLOOKUP(LEFT($A772,6),Data!$A:$F,5,FALSE),"")</f>
        <v>Стрит</v>
      </c>
      <c r="E772" s="4" t="str">
        <f>IFERROR(VLOOKUP(LEFT($A772,6),Data!$A:$F,8,FALSE),"")</f>
        <v/>
      </c>
      <c r="F772" s="4" t="str">
        <f>IFERROR(VLOOKUP(LEFT($A772,6),Data!$A:$F,7,FALSE),"")</f>
        <v/>
      </c>
      <c r="G772" s="4" t="str">
        <f>IFERROR(VLOOKUP(LEFT($A772,6),Data!$A:$F,6,FALSE),"")</f>
        <v>ЗФТ</v>
      </c>
      <c r="H772" s="4" t="str">
        <f>IFERROR(VLOOKUP(LEFT($A772,6),Data!$A:$F,9,FALSE),"")</f>
        <v/>
      </c>
      <c r="I772" s="21" t="str">
        <f>IFERROR(VLOOKUP(LEFT($A772,6),Data!$A:$F,10,FALSE),"")</f>
        <v/>
      </c>
      <c r="J772" s="6" t="str">
        <f>IFERROR(VLOOKUP(LEFT($A772,6),Data!$A:$F,13,FALSE),"")</f>
        <v/>
      </c>
      <c r="K772" s="21" t="str">
        <f>IFERROR(VLOOKUP(LEFT($A772,6),Data!$A:$F,14,FALSE),"")</f>
        <v/>
      </c>
      <c r="L772" s="6">
        <v>1</v>
      </c>
      <c r="M772" s="4">
        <v>14324413.01</v>
      </c>
      <c r="N772" s="4">
        <v>55930</v>
      </c>
      <c r="O772" s="4">
        <f t="shared" ref="O772:O835" si="12">M772/N772</f>
        <v>256.11323100303952</v>
      </c>
      <c r="P772" s="56">
        <v>22.1</v>
      </c>
      <c r="Q772" s="27">
        <v>0.3807703842859021</v>
      </c>
      <c r="R772" s="28">
        <v>0.3546290266723634</v>
      </c>
      <c r="S772" s="29">
        <v>0.26460058904173461</v>
      </c>
      <c r="T772" s="8">
        <v>0.147596529</v>
      </c>
      <c r="U772" s="9">
        <v>1.2473344000000001E-2</v>
      </c>
      <c r="V772" s="9">
        <v>3.460271E-3</v>
      </c>
      <c r="W772" s="9">
        <v>8.0853990000000001E-3</v>
      </c>
      <c r="X772" s="9">
        <v>3.3836399000000003E-2</v>
      </c>
      <c r="Y772" s="9">
        <v>6.3127597999999993E-2</v>
      </c>
      <c r="Z772" s="9">
        <v>1.7606839999999999E-2</v>
      </c>
      <c r="AA772" s="9">
        <v>3.767686E-2</v>
      </c>
      <c r="AB772" s="9">
        <v>1.4349381E-2</v>
      </c>
      <c r="AC772" s="9">
        <v>7.6051888999999998E-2</v>
      </c>
      <c r="AD772" s="9">
        <v>0.115900856</v>
      </c>
      <c r="AE772" s="9">
        <v>7.2032698000000006E-2</v>
      </c>
      <c r="AF772" s="9">
        <v>4.1601830999999999E-2</v>
      </c>
      <c r="AG772" s="9">
        <v>1.5966780999999999E-2</v>
      </c>
      <c r="AH772" s="9">
        <v>7.023769E-3</v>
      </c>
      <c r="AI772" s="9">
        <v>0.184742253</v>
      </c>
      <c r="AJ772" s="9">
        <v>1.5124139999999999E-3</v>
      </c>
      <c r="AK772" s="9">
        <v>3.5372433000000002E-2</v>
      </c>
      <c r="AL772" s="9">
        <v>1.34609E-5</v>
      </c>
      <c r="AM772" s="9">
        <v>2.7924006000000001E-2</v>
      </c>
      <c r="AN772" s="9">
        <v>5.2000350000000004E-3</v>
      </c>
      <c r="AO772" s="9">
        <v>1.8897428000000001E-2</v>
      </c>
      <c r="AP772" s="9">
        <v>1.9671458999999999E-2</v>
      </c>
      <c r="AQ772" s="9">
        <v>3.7384474000000001E-2</v>
      </c>
      <c r="AR772" s="10">
        <v>2.4915940000000002E-3</v>
      </c>
    </row>
    <row r="773" spans="1:44" hidden="1" outlineLevel="1" x14ac:dyDescent="0.25">
      <c r="A773" s="52" t="s">
        <v>93</v>
      </c>
      <c r="B773" s="20" t="str">
        <f>IFERROR(VLOOKUP(LEFT($A773,6),Data!$A:$F,2,FALSE),"")</f>
        <v>БЕ Юг</v>
      </c>
      <c r="C773" s="4" t="str">
        <f>IFERROR(VLOOKUP(LEFT($A773,6),Data!$A:$F,4,FALSE),"")</f>
        <v>Аптека.ру</v>
      </c>
      <c r="D773" s="4" t="str">
        <f>IFERROR(VLOOKUP(LEFT($A773,6),Data!$A:$F,5,FALSE),"")</f>
        <v>Стрит</v>
      </c>
      <c r="E773" s="4" t="str">
        <f>IFERROR(VLOOKUP(LEFT($A773,6),Data!$A:$F,8,FALSE),"")</f>
        <v/>
      </c>
      <c r="F773" s="4" t="str">
        <f>IFERROR(VLOOKUP(LEFT($A773,6),Data!$A:$F,7,FALSE),"")</f>
        <v/>
      </c>
      <c r="G773" s="4" t="str">
        <f>IFERROR(VLOOKUP(LEFT($A773,6),Data!$A:$F,6,FALSE),"")</f>
        <v>ЗФТ</v>
      </c>
      <c r="H773" s="4" t="str">
        <f>IFERROR(VLOOKUP(LEFT($A773,6),Data!$A:$F,9,FALSE),"")</f>
        <v/>
      </c>
      <c r="I773" s="21" t="str">
        <f>IFERROR(VLOOKUP(LEFT($A773,6),Data!$A:$F,10,FALSE),"")</f>
        <v/>
      </c>
      <c r="J773" s="6" t="str">
        <f>IFERROR(VLOOKUP(LEFT($A773,6),Data!$A:$F,13,FALSE),"")</f>
        <v/>
      </c>
      <c r="K773" s="21" t="str">
        <f>IFERROR(VLOOKUP(LEFT($A773,6),Data!$A:$F,14,FALSE),"")</f>
        <v/>
      </c>
      <c r="L773" s="6">
        <v>1</v>
      </c>
      <c r="M773" s="4">
        <v>4791463.37</v>
      </c>
      <c r="N773" s="4">
        <v>25789</v>
      </c>
      <c r="O773" s="4">
        <f t="shared" si="12"/>
        <v>185.79484935437591</v>
      </c>
      <c r="P773" s="56">
        <v>21.4</v>
      </c>
      <c r="Q773" s="27">
        <v>0.31012137378468352</v>
      </c>
      <c r="R773" s="28">
        <v>0.37464914342863209</v>
      </c>
      <c r="S773" s="29">
        <v>0.31522948278668428</v>
      </c>
      <c r="T773" s="8">
        <v>6.9759037999999995E-2</v>
      </c>
      <c r="U773" s="9">
        <v>1.0704340999999999E-2</v>
      </c>
      <c r="V773" s="9">
        <v>6.6258690000000004E-3</v>
      </c>
      <c r="W773" s="9">
        <v>7.4100099999999999E-3</v>
      </c>
      <c r="X773" s="9">
        <v>3.9376699000000001E-2</v>
      </c>
      <c r="Y773" s="9">
        <v>3.6653576E-2</v>
      </c>
      <c r="Z773" s="9">
        <v>1.1896008E-2</v>
      </c>
      <c r="AA773" s="9">
        <v>3.5915694999999997E-2</v>
      </c>
      <c r="AB773" s="9">
        <v>1.892448E-2</v>
      </c>
      <c r="AC773" s="9">
        <v>5.8403368999999997E-2</v>
      </c>
      <c r="AD773" s="9">
        <v>0.112131272</v>
      </c>
      <c r="AE773" s="9">
        <v>8.3236131000000005E-2</v>
      </c>
      <c r="AF773" s="9">
        <v>4.9938608000000002E-2</v>
      </c>
      <c r="AG773" s="9">
        <v>2.3579297999999999E-2</v>
      </c>
      <c r="AH773" s="9">
        <v>1.6025511999999999E-2</v>
      </c>
      <c r="AI773" s="9">
        <v>0.24328836400000001</v>
      </c>
      <c r="AJ773" s="9">
        <v>3.3206329999999999E-3</v>
      </c>
      <c r="AK773" s="9">
        <v>5.1537302E-2</v>
      </c>
      <c r="AL773" s="9">
        <v>0</v>
      </c>
      <c r="AM773" s="9">
        <v>4.4541944E-2</v>
      </c>
      <c r="AN773" s="9">
        <v>4.4455170000000004E-3</v>
      </c>
      <c r="AO773" s="9">
        <v>8.0230969999999999E-3</v>
      </c>
      <c r="AP773" s="9">
        <v>1.1134829000000001E-2</v>
      </c>
      <c r="AQ773" s="9">
        <v>4.8800601999999998E-2</v>
      </c>
      <c r="AR773" s="10">
        <v>4.3278040000000002E-3</v>
      </c>
    </row>
    <row r="774" spans="1:44" hidden="1" outlineLevel="1" x14ac:dyDescent="0.25">
      <c r="A774" s="52" t="s">
        <v>95</v>
      </c>
      <c r="B774" s="20" t="str">
        <f>IFERROR(VLOOKUP(LEFT($A774,6),Data!$A:$F,2,FALSE),"")</f>
        <v>БЕ Юг</v>
      </c>
      <c r="C774" s="4" t="str">
        <f>IFERROR(VLOOKUP(LEFT($A774,6),Data!$A:$F,4,FALSE),"")</f>
        <v>Аптека.ру</v>
      </c>
      <c r="D774" s="4" t="str">
        <f>IFERROR(VLOOKUP(LEFT($A774,6),Data!$A:$F,5,FALSE),"")</f>
        <v>Стрит</v>
      </c>
      <c r="E774" s="4" t="str">
        <f>IFERROR(VLOOKUP(LEFT($A774,6),Data!$A:$F,8,FALSE),"")</f>
        <v/>
      </c>
      <c r="F774" s="4" t="str">
        <f>IFERROR(VLOOKUP(LEFT($A774,6),Data!$A:$F,7,FALSE),"")</f>
        <v/>
      </c>
      <c r="G774" s="4" t="str">
        <f>IFERROR(VLOOKUP(LEFT($A774,6),Data!$A:$F,6,FALSE),"")</f>
        <v>ЗФТ</v>
      </c>
      <c r="H774" s="4" t="str">
        <f>IFERROR(VLOOKUP(LEFT($A774,6),Data!$A:$F,9,FALSE),"")</f>
        <v/>
      </c>
      <c r="I774" s="21" t="str">
        <f>IFERROR(VLOOKUP(LEFT($A774,6),Data!$A:$F,10,FALSE),"")</f>
        <v/>
      </c>
      <c r="J774" s="6" t="str">
        <f>IFERROR(VLOOKUP(LEFT($A774,6),Data!$A:$F,13,FALSE),"")</f>
        <v/>
      </c>
      <c r="K774" s="21" t="str">
        <f>IFERROR(VLOOKUP(LEFT($A774,6),Data!$A:$F,14,FALSE),"")</f>
        <v/>
      </c>
      <c r="L774" s="6">
        <v>1</v>
      </c>
      <c r="M774" s="4">
        <v>10276173.539999999</v>
      </c>
      <c r="N774" s="4">
        <v>44817</v>
      </c>
      <c r="O774" s="4">
        <f t="shared" si="12"/>
        <v>229.2918655867193</v>
      </c>
      <c r="P774" s="56">
        <v>22</v>
      </c>
      <c r="Q774" s="27">
        <v>0.3493253226789072</v>
      </c>
      <c r="R774" s="28">
        <v>0.3576414818819546</v>
      </c>
      <c r="S774" s="29">
        <v>0.29303319543913819</v>
      </c>
      <c r="T774" s="8">
        <v>0.123712842</v>
      </c>
      <c r="U774" s="9">
        <v>1.1748679E-2</v>
      </c>
      <c r="V774" s="9">
        <v>6.8990290000000001E-3</v>
      </c>
      <c r="W774" s="9">
        <v>6.4534709999999997E-3</v>
      </c>
      <c r="X774" s="9">
        <v>3.5749532000000001E-2</v>
      </c>
      <c r="Y774" s="9">
        <v>5.9815471000000002E-2</v>
      </c>
      <c r="Z774" s="9">
        <v>1.4574429999999999E-2</v>
      </c>
      <c r="AA774" s="9">
        <v>3.8877543000000001E-2</v>
      </c>
      <c r="AB774" s="9">
        <v>1.2369742E-2</v>
      </c>
      <c r="AC774" s="9">
        <v>5.8155235E-2</v>
      </c>
      <c r="AD774" s="9">
        <v>0.116507127</v>
      </c>
      <c r="AE774" s="9">
        <v>6.6554672999999995E-2</v>
      </c>
      <c r="AF774" s="9">
        <v>5.3906897000000002E-2</v>
      </c>
      <c r="AG774" s="9">
        <v>2.2371697999999999E-2</v>
      </c>
      <c r="AH774" s="9">
        <v>9.5497859999999993E-3</v>
      </c>
      <c r="AI774" s="9">
        <v>0.21046700900000001</v>
      </c>
      <c r="AJ774" s="9">
        <v>1.75045E-3</v>
      </c>
      <c r="AK774" s="9">
        <v>5.7048203999999998E-2</v>
      </c>
      <c r="AL774" s="9">
        <v>2.3292399999999999E-4</v>
      </c>
      <c r="AM774" s="9">
        <v>2.6853571999999999E-2</v>
      </c>
      <c r="AN774" s="9">
        <v>4.1905629999999996E-3</v>
      </c>
      <c r="AO774" s="9">
        <v>1.7272686999999998E-2</v>
      </c>
      <c r="AP774" s="9">
        <v>1.3485684E-2</v>
      </c>
      <c r="AQ774" s="9">
        <v>2.9046946000000001E-2</v>
      </c>
      <c r="AR774" s="10">
        <v>2.4058059999999999E-3</v>
      </c>
    </row>
    <row r="775" spans="1:44" hidden="1" outlineLevel="1" x14ac:dyDescent="0.25">
      <c r="A775" s="52" t="s">
        <v>97</v>
      </c>
      <c r="B775" s="20" t="str">
        <f>IFERROR(VLOOKUP(LEFT($A775,6),Data!$A:$F,2,FALSE),"")</f>
        <v>БЕ Юг</v>
      </c>
      <c r="C775" s="4" t="str">
        <f>IFERROR(VLOOKUP(LEFT($A775,6),Data!$A:$F,4,FALSE),"")</f>
        <v>Аптека.ру</v>
      </c>
      <c r="D775" s="4" t="str">
        <f>IFERROR(VLOOKUP(LEFT($A775,6),Data!$A:$F,5,FALSE),"")</f>
        <v>Стрит</v>
      </c>
      <c r="E775" s="4" t="str">
        <f>IFERROR(VLOOKUP(LEFT($A775,6),Data!$A:$F,8,FALSE),"")</f>
        <v/>
      </c>
      <c r="F775" s="4" t="str">
        <f>IFERROR(VLOOKUP(LEFT($A775,6),Data!$A:$F,7,FALSE),"")</f>
        <v/>
      </c>
      <c r="G775" s="4" t="str">
        <f>IFERROR(VLOOKUP(LEFT($A775,6),Data!$A:$F,6,FALSE),"")</f>
        <v>ЗФТ</v>
      </c>
      <c r="H775" s="4" t="str">
        <f>IFERROR(VLOOKUP(LEFT($A775,6),Data!$A:$F,9,FALSE),"")</f>
        <v/>
      </c>
      <c r="I775" s="21" t="str">
        <f>IFERROR(VLOOKUP(LEFT($A775,6),Data!$A:$F,10,FALSE),"")</f>
        <v/>
      </c>
      <c r="J775" s="6" t="str">
        <f>IFERROR(VLOOKUP(LEFT($A775,6),Data!$A:$F,13,FALSE),"")</f>
        <v/>
      </c>
      <c r="K775" s="21" t="str">
        <f>IFERROR(VLOOKUP(LEFT($A775,6),Data!$A:$F,14,FALSE),"")</f>
        <v/>
      </c>
      <c r="L775" s="6">
        <v>1</v>
      </c>
      <c r="M775" s="4">
        <v>14753063.789999999</v>
      </c>
      <c r="N775" s="4">
        <v>65898</v>
      </c>
      <c r="O775" s="4">
        <f t="shared" si="12"/>
        <v>223.87726167713737</v>
      </c>
      <c r="P775" s="56">
        <v>21.8</v>
      </c>
      <c r="Q775" s="27">
        <v>0.33621919195338068</v>
      </c>
      <c r="R775" s="28">
        <v>0.36079804234240881</v>
      </c>
      <c r="S775" s="29">
        <v>0.30298276570421051</v>
      </c>
      <c r="T775" s="8">
        <v>0.11294691599999999</v>
      </c>
      <c r="U775" s="9">
        <v>1.3170556999999999E-2</v>
      </c>
      <c r="V775" s="9">
        <v>6.4534470000000002E-3</v>
      </c>
      <c r="W775" s="9">
        <v>5.1211390000000002E-3</v>
      </c>
      <c r="X775" s="9">
        <v>3.4067973000000001E-2</v>
      </c>
      <c r="Y775" s="9">
        <v>6.7191522000000004E-2</v>
      </c>
      <c r="Z775" s="9">
        <v>1.1341327E-2</v>
      </c>
      <c r="AA775" s="9">
        <v>3.7144926000000002E-2</v>
      </c>
      <c r="AB775" s="9">
        <v>2.0136235999999998E-2</v>
      </c>
      <c r="AC775" s="9">
        <v>6.1170597E-2</v>
      </c>
      <c r="AD775" s="9">
        <v>0.111860526</v>
      </c>
      <c r="AE775" s="9">
        <v>7.7400501999999996E-2</v>
      </c>
      <c r="AF775" s="9">
        <v>5.8603092000000002E-2</v>
      </c>
      <c r="AG775" s="9">
        <v>1.8795715000000001E-2</v>
      </c>
      <c r="AH775" s="9">
        <v>8.6106589999999997E-3</v>
      </c>
      <c r="AI775" s="9">
        <v>0.209794911</v>
      </c>
      <c r="AJ775" s="9">
        <v>1.7970460000000001E-3</v>
      </c>
      <c r="AK775" s="9">
        <v>4.7939273999999997E-2</v>
      </c>
      <c r="AL775" s="9">
        <v>2.2676700000000001E-4</v>
      </c>
      <c r="AM775" s="9">
        <v>2.1168671E-2</v>
      </c>
      <c r="AN775" s="9">
        <v>6.3691989999999999E-3</v>
      </c>
      <c r="AO775" s="9">
        <v>7.084842E-3</v>
      </c>
      <c r="AP775" s="9">
        <v>1.752857E-2</v>
      </c>
      <c r="AQ775" s="9">
        <v>4.0711635000000003E-2</v>
      </c>
      <c r="AR775" s="10">
        <v>3.363951E-3</v>
      </c>
    </row>
    <row r="776" spans="1:44" hidden="1" outlineLevel="1" x14ac:dyDescent="0.25">
      <c r="A776" s="52" t="s">
        <v>103</v>
      </c>
      <c r="B776" s="20" t="str">
        <f>IFERROR(VLOOKUP(LEFT($A776,6),Data!$A:$F,2,FALSE),"")</f>
        <v>БЕ Юг</v>
      </c>
      <c r="C776" s="4" t="str">
        <f>IFERROR(VLOOKUP(LEFT($A776,6),Data!$A:$F,4,FALSE),"")</f>
        <v>Аптека.ру</v>
      </c>
      <c r="D776" s="4" t="str">
        <f>IFERROR(VLOOKUP(LEFT($A776,6),Data!$A:$F,5,FALSE),"")</f>
        <v>Стрит</v>
      </c>
      <c r="E776" s="4" t="str">
        <f>IFERROR(VLOOKUP(LEFT($A776,6),Data!$A:$F,8,FALSE),"")</f>
        <v/>
      </c>
      <c r="F776" s="4" t="str">
        <f>IFERROR(VLOOKUP(LEFT($A776,6),Data!$A:$F,7,FALSE),"")</f>
        <v/>
      </c>
      <c r="G776" s="4" t="str">
        <f>IFERROR(VLOOKUP(LEFT($A776,6),Data!$A:$F,6,FALSE),"")</f>
        <v>ЗФТ</v>
      </c>
      <c r="H776" s="4" t="str">
        <f>IFERROR(VLOOKUP(LEFT($A776,6),Data!$A:$F,9,FALSE),"")</f>
        <v/>
      </c>
      <c r="I776" s="21" t="str">
        <f>IFERROR(VLOOKUP(LEFT($A776,6),Data!$A:$F,10,FALSE),"")</f>
        <v/>
      </c>
      <c r="J776" s="6" t="str">
        <f>IFERROR(VLOOKUP(LEFT($A776,6),Data!$A:$F,13,FALSE),"")</f>
        <v/>
      </c>
      <c r="K776" s="21" t="str">
        <f>IFERROR(VLOOKUP(LEFT($A776,6),Data!$A:$F,14,FALSE),"")</f>
        <v/>
      </c>
      <c r="L776" s="6">
        <v>1</v>
      </c>
      <c r="M776" s="4">
        <v>8066737.3499999996</v>
      </c>
      <c r="N776" s="4">
        <v>31617</v>
      </c>
      <c r="O776" s="4">
        <f t="shared" si="12"/>
        <v>255.13923996584114</v>
      </c>
      <c r="P776" s="56">
        <v>21.3</v>
      </c>
      <c r="Q776" s="27">
        <v>0.36382618320375798</v>
      </c>
      <c r="R776" s="28">
        <v>0.38205203017729628</v>
      </c>
      <c r="S776" s="29">
        <v>0.25412178661894569</v>
      </c>
      <c r="T776" s="8">
        <v>0.12378481500000001</v>
      </c>
      <c r="U776" s="9">
        <v>1.0374242000000001E-2</v>
      </c>
      <c r="V776" s="9">
        <v>3.949457E-3</v>
      </c>
      <c r="W776" s="9">
        <v>4.4109780000000003E-3</v>
      </c>
      <c r="X776" s="9">
        <v>2.1873578000000001E-2</v>
      </c>
      <c r="Y776" s="9">
        <v>5.5857170999999997E-2</v>
      </c>
      <c r="Z776" s="9">
        <v>2.1755462999999999E-2</v>
      </c>
      <c r="AA776" s="9">
        <v>4.6253506999999999E-2</v>
      </c>
      <c r="AB776" s="9">
        <v>1.2612468E-2</v>
      </c>
      <c r="AC776" s="9">
        <v>5.5482085E-2</v>
      </c>
      <c r="AD776" s="9">
        <v>0.12803919899999999</v>
      </c>
      <c r="AE776" s="9">
        <v>7.2712590999999993E-2</v>
      </c>
      <c r="AF776" s="9">
        <v>4.8195170000000002E-2</v>
      </c>
      <c r="AG776" s="9">
        <v>2.2285566999999999E-2</v>
      </c>
      <c r="AH776" s="9">
        <v>1.1312622E-2</v>
      </c>
      <c r="AI776" s="9">
        <v>0.20302963700000001</v>
      </c>
      <c r="AJ776" s="9">
        <v>2.079174E-3</v>
      </c>
      <c r="AK776" s="9">
        <v>4.9583068000000001E-2</v>
      </c>
      <c r="AL776" s="9">
        <v>6.8525899999999994E-5</v>
      </c>
      <c r="AM776" s="9">
        <v>3.3037536999999999E-2</v>
      </c>
      <c r="AN776" s="9">
        <v>5.9561989999999997E-3</v>
      </c>
      <c r="AO776" s="9">
        <v>1.2172374999999999E-2</v>
      </c>
      <c r="AP776" s="9">
        <v>1.6886266E-2</v>
      </c>
      <c r="AQ776" s="9">
        <v>3.5714971999999998E-2</v>
      </c>
      <c r="AR776" s="10">
        <v>2.5733330000000001E-3</v>
      </c>
    </row>
    <row r="777" spans="1:44" hidden="1" outlineLevel="1" x14ac:dyDescent="0.25">
      <c r="A777" s="52" t="s">
        <v>105</v>
      </c>
      <c r="B777" s="20" t="str">
        <f>IFERROR(VLOOKUP(LEFT($A777,6),Data!$A:$F,2,FALSE),"")</f>
        <v>БЕ Юг</v>
      </c>
      <c r="C777" s="4" t="str">
        <f>IFERROR(VLOOKUP(LEFT($A777,6),Data!$A:$F,4,FALSE),"")</f>
        <v>Аптека.ру</v>
      </c>
      <c r="D777" s="4" t="str">
        <f>IFERROR(VLOOKUP(LEFT($A777,6),Data!$A:$F,5,FALSE),"")</f>
        <v>Стрит</v>
      </c>
      <c r="E777" s="4" t="str">
        <f>IFERROR(VLOOKUP(LEFT($A777,6),Data!$A:$F,8,FALSE),"")</f>
        <v/>
      </c>
      <c r="F777" s="4" t="str">
        <f>IFERROR(VLOOKUP(LEFT($A777,6),Data!$A:$F,7,FALSE),"")</f>
        <v/>
      </c>
      <c r="G777" s="4" t="str">
        <f>IFERROR(VLOOKUP(LEFT($A777,6),Data!$A:$F,6,FALSE),"")</f>
        <v>ЗФТ</v>
      </c>
      <c r="H777" s="4" t="str">
        <f>IFERROR(VLOOKUP(LEFT($A777,6),Data!$A:$F,9,FALSE),"")</f>
        <v/>
      </c>
      <c r="I777" s="21" t="str">
        <f>IFERROR(VLOOKUP(LEFT($A777,6),Data!$A:$F,10,FALSE),"")</f>
        <v/>
      </c>
      <c r="J777" s="6" t="str">
        <f>IFERROR(VLOOKUP(LEFT($A777,6),Data!$A:$F,13,FALSE),"")</f>
        <v/>
      </c>
      <c r="K777" s="21" t="str">
        <f>IFERROR(VLOOKUP(LEFT($A777,6),Data!$A:$F,14,FALSE),"")</f>
        <v/>
      </c>
      <c r="L777" s="6">
        <v>1</v>
      </c>
      <c r="M777" s="4">
        <v>8072193.25</v>
      </c>
      <c r="N777" s="4">
        <v>32736</v>
      </c>
      <c r="O777" s="4">
        <f t="shared" si="12"/>
        <v>246.5845934139785</v>
      </c>
      <c r="P777" s="56">
        <v>26.9</v>
      </c>
      <c r="Q777" s="27">
        <v>0.319435721995598</v>
      </c>
      <c r="R777" s="28">
        <v>0.40031331407546172</v>
      </c>
      <c r="S777" s="29">
        <v>0.28025096392894022</v>
      </c>
      <c r="T777" s="8">
        <v>0.100609474</v>
      </c>
      <c r="U777" s="9">
        <v>1.6470136999999999E-2</v>
      </c>
      <c r="V777" s="9">
        <v>6.9601949999999998E-3</v>
      </c>
      <c r="W777" s="9">
        <v>6.4550279999999998E-3</v>
      </c>
      <c r="X777" s="9">
        <v>3.4367224000000002E-2</v>
      </c>
      <c r="Y777" s="9">
        <v>6.5163946E-2</v>
      </c>
      <c r="Z777" s="9">
        <v>1.7518129E-2</v>
      </c>
      <c r="AA777" s="9">
        <v>3.7596888000000002E-2</v>
      </c>
      <c r="AB777" s="9">
        <v>1.4800169E-2</v>
      </c>
      <c r="AC777" s="9">
        <v>7.6988714E-2</v>
      </c>
      <c r="AD777" s="9">
        <v>0.121493617</v>
      </c>
      <c r="AE777" s="9">
        <v>7.4173262000000004E-2</v>
      </c>
      <c r="AF777" s="9">
        <v>5.7033149999999998E-2</v>
      </c>
      <c r="AG777" s="9">
        <v>2.1428016000000001E-2</v>
      </c>
      <c r="AH777" s="9">
        <v>8.8758940000000005E-3</v>
      </c>
      <c r="AI777" s="9">
        <v>0.184895053</v>
      </c>
      <c r="AJ777" s="9">
        <v>2.8342300000000001E-3</v>
      </c>
      <c r="AK777" s="9">
        <v>4.3887438000000001E-2</v>
      </c>
      <c r="AL777" s="9">
        <v>9.9229900000000003E-5</v>
      </c>
      <c r="AM777" s="9">
        <v>2.9760911000000001E-2</v>
      </c>
      <c r="AN777" s="9">
        <v>7.3565410000000003E-3</v>
      </c>
      <c r="AO777" s="9">
        <v>6.8715750000000004E-3</v>
      </c>
      <c r="AP777" s="9">
        <v>2.0154024E-2</v>
      </c>
      <c r="AQ777" s="9">
        <v>3.9989573E-2</v>
      </c>
      <c r="AR777" s="10">
        <v>4.2175820000000001E-3</v>
      </c>
    </row>
    <row r="778" spans="1:44" hidden="1" outlineLevel="1" x14ac:dyDescent="0.25">
      <c r="A778" s="52" t="s">
        <v>107</v>
      </c>
      <c r="B778" s="20" t="str">
        <f>IFERROR(VLOOKUP(LEFT($A778,6),Data!$A:$F,2,FALSE),"")</f>
        <v>БЕ Юг</v>
      </c>
      <c r="C778" s="4" t="str">
        <f>IFERROR(VLOOKUP(LEFT($A778,6),Data!$A:$F,4,FALSE),"")</f>
        <v>Аптека.ру</v>
      </c>
      <c r="D778" s="4" t="str">
        <f>IFERROR(VLOOKUP(LEFT($A778,6),Data!$A:$F,5,FALSE),"")</f>
        <v>Стрит</v>
      </c>
      <c r="E778" s="4" t="str">
        <f>IFERROR(VLOOKUP(LEFT($A778,6),Data!$A:$F,8,FALSE),"")</f>
        <v/>
      </c>
      <c r="F778" s="4" t="str">
        <f>IFERROR(VLOOKUP(LEFT($A778,6),Data!$A:$F,7,FALSE),"")</f>
        <v/>
      </c>
      <c r="G778" s="4" t="str">
        <f>IFERROR(VLOOKUP(LEFT($A778,6),Data!$A:$F,6,FALSE),"")</f>
        <v>ЗФТ</v>
      </c>
      <c r="H778" s="4" t="str">
        <f>IFERROR(VLOOKUP(LEFT($A778,6),Data!$A:$F,9,FALSE),"")</f>
        <v/>
      </c>
      <c r="I778" s="21" t="str">
        <f>IFERROR(VLOOKUP(LEFT($A778,6),Data!$A:$F,10,FALSE),"")</f>
        <v/>
      </c>
      <c r="J778" s="6" t="str">
        <f>IFERROR(VLOOKUP(LEFT($A778,6),Data!$A:$F,13,FALSE),"")</f>
        <v/>
      </c>
      <c r="K778" s="21" t="str">
        <f>IFERROR(VLOOKUP(LEFT($A778,6),Data!$A:$F,14,FALSE),"")</f>
        <v/>
      </c>
      <c r="L778" s="6">
        <v>1</v>
      </c>
      <c r="M778" s="4">
        <v>5721913.4900000002</v>
      </c>
      <c r="N778" s="4">
        <v>23449</v>
      </c>
      <c r="O778" s="4">
        <f t="shared" si="12"/>
        <v>244.01524542624421</v>
      </c>
      <c r="P778" s="56">
        <v>33.200000000000003</v>
      </c>
      <c r="Q778" s="27">
        <v>0.35718147152267721</v>
      </c>
      <c r="R778" s="28">
        <v>0.38655626670065601</v>
      </c>
      <c r="S778" s="29">
        <v>0.25626226177666689</v>
      </c>
      <c r="T778" s="8">
        <v>8.9955308999999997E-2</v>
      </c>
      <c r="U778" s="9">
        <v>8.7743290000000008E-3</v>
      </c>
      <c r="V778" s="9">
        <v>5.4702309999999999E-3</v>
      </c>
      <c r="W778" s="9">
        <v>8.1039019999999996E-3</v>
      </c>
      <c r="X778" s="9">
        <v>4.2974681000000001E-2</v>
      </c>
      <c r="Y778" s="9">
        <v>4.1124503999999999E-2</v>
      </c>
      <c r="Z778" s="9">
        <v>1.8059878000000001E-2</v>
      </c>
      <c r="AA778" s="9">
        <v>3.0107031999999999E-2</v>
      </c>
      <c r="AB778" s="9">
        <v>1.6068987999999999E-2</v>
      </c>
      <c r="AC778" s="9">
        <v>4.3408330000000002E-2</v>
      </c>
      <c r="AD778" s="9">
        <v>0.123209155</v>
      </c>
      <c r="AE778" s="9">
        <v>7.6116534E-2</v>
      </c>
      <c r="AF778" s="9">
        <v>5.2865228E-2</v>
      </c>
      <c r="AG778" s="9">
        <v>2.2071705E-2</v>
      </c>
      <c r="AH778" s="9">
        <v>1.5342231E-2</v>
      </c>
      <c r="AI778" s="9">
        <v>0.25848737700000002</v>
      </c>
      <c r="AJ778" s="9">
        <v>4.174423E-3</v>
      </c>
      <c r="AK778" s="9">
        <v>4.0822960999999998E-2</v>
      </c>
      <c r="AL778" s="9">
        <v>2.9738099999999999E-5</v>
      </c>
      <c r="AM778" s="9">
        <v>3.4166109E-2</v>
      </c>
      <c r="AN778" s="9">
        <v>4.2768340000000002E-3</v>
      </c>
      <c r="AO778" s="9">
        <v>8.5265170000000008E-3</v>
      </c>
      <c r="AP778" s="9">
        <v>1.3206364999999999E-2</v>
      </c>
      <c r="AQ778" s="9">
        <v>3.6516977999999999E-2</v>
      </c>
      <c r="AR778" s="10">
        <v>6.1406580000000002E-3</v>
      </c>
    </row>
    <row r="779" spans="1:44" hidden="1" outlineLevel="1" x14ac:dyDescent="0.25">
      <c r="A779" s="52" t="s">
        <v>109</v>
      </c>
      <c r="B779" s="20" t="str">
        <f>IFERROR(VLOOKUP(LEFT($A779,6),Data!$A:$F,2,FALSE),"")</f>
        <v>БЕ Юг</v>
      </c>
      <c r="C779" s="4" t="str">
        <f>IFERROR(VLOOKUP(LEFT($A779,6),Data!$A:$F,4,FALSE),"")</f>
        <v>Аптека.ру</v>
      </c>
      <c r="D779" s="4" t="str">
        <f>IFERROR(VLOOKUP(LEFT($A779,6),Data!$A:$F,5,FALSE),"")</f>
        <v>Стрит</v>
      </c>
      <c r="E779" s="4" t="str">
        <f>IFERROR(VLOOKUP(LEFT($A779,6),Data!$A:$F,8,FALSE),"")</f>
        <v/>
      </c>
      <c r="F779" s="4" t="str">
        <f>IFERROR(VLOOKUP(LEFT($A779,6),Data!$A:$F,7,FALSE),"")</f>
        <v/>
      </c>
      <c r="G779" s="4" t="str">
        <f>IFERROR(VLOOKUP(LEFT($A779,6),Data!$A:$F,6,FALSE),"")</f>
        <v>ЗФТ</v>
      </c>
      <c r="H779" s="4" t="str">
        <f>IFERROR(VLOOKUP(LEFT($A779,6),Data!$A:$F,9,FALSE),"")</f>
        <v/>
      </c>
      <c r="I779" s="21" t="str">
        <f>IFERROR(VLOOKUP(LEFT($A779,6),Data!$A:$F,10,FALSE),"")</f>
        <v/>
      </c>
      <c r="J779" s="6" t="str">
        <f>IFERROR(VLOOKUP(LEFT($A779,6),Data!$A:$F,13,FALSE),"")</f>
        <v/>
      </c>
      <c r="K779" s="21" t="str">
        <f>IFERROR(VLOOKUP(LEFT($A779,6),Data!$A:$F,14,FALSE),"")</f>
        <v/>
      </c>
      <c r="L779" s="6">
        <v>1</v>
      </c>
      <c r="M779" s="4">
        <v>4458861.3</v>
      </c>
      <c r="N779" s="4">
        <v>20878</v>
      </c>
      <c r="O779" s="4">
        <f t="shared" si="12"/>
        <v>213.5674537790976</v>
      </c>
      <c r="P779" s="56">
        <v>22.1</v>
      </c>
      <c r="Q779" s="27">
        <v>0.36929755420708538</v>
      </c>
      <c r="R779" s="28">
        <v>0.36296423551587959</v>
      </c>
      <c r="S779" s="29">
        <v>0.26773821027703498</v>
      </c>
      <c r="T779" s="8">
        <v>0.119372742</v>
      </c>
      <c r="U779" s="9">
        <v>1.1866633999999999E-2</v>
      </c>
      <c r="V779" s="9">
        <v>5.6210039999999998E-3</v>
      </c>
      <c r="W779" s="9">
        <v>5.154713E-3</v>
      </c>
      <c r="X779" s="9">
        <v>4.2504640000000003E-2</v>
      </c>
      <c r="Y779" s="9">
        <v>5.6066427000000002E-2</v>
      </c>
      <c r="Z779" s="9">
        <v>1.6626802E-2</v>
      </c>
      <c r="AA779" s="9">
        <v>5.5041813000000002E-2</v>
      </c>
      <c r="AB779" s="9">
        <v>1.0921758E-2</v>
      </c>
      <c r="AC779" s="9">
        <v>7.0222992999999997E-2</v>
      </c>
      <c r="AD779" s="9">
        <v>0.11650055600000001</v>
      </c>
      <c r="AE779" s="9">
        <v>0.110584482</v>
      </c>
      <c r="AF779" s="9">
        <v>4.3836740999999999E-2</v>
      </c>
      <c r="AG779" s="9">
        <v>1.4557525999999999E-2</v>
      </c>
      <c r="AH779" s="9">
        <v>7.5500699999999999E-3</v>
      </c>
      <c r="AI779" s="9">
        <v>0.17610930799999999</v>
      </c>
      <c r="AJ779" s="9">
        <v>2.3967110000000002E-3</v>
      </c>
      <c r="AK779" s="9">
        <v>3.2417914999999999E-2</v>
      </c>
      <c r="AL779" s="9">
        <v>2.5967799999999999E-5</v>
      </c>
      <c r="AM779" s="9">
        <v>2.5400451000000001E-2</v>
      </c>
      <c r="AN779" s="9">
        <v>4.7735069999999998E-3</v>
      </c>
      <c r="AO779" s="9">
        <v>1.4020767999999999E-2</v>
      </c>
      <c r="AP779" s="9">
        <v>1.6927818000000001E-2</v>
      </c>
      <c r="AQ779" s="9">
        <v>3.8574457999999999E-2</v>
      </c>
      <c r="AR779" s="10">
        <v>2.924196E-3</v>
      </c>
    </row>
    <row r="780" spans="1:44" hidden="1" outlineLevel="1" x14ac:dyDescent="0.25">
      <c r="A780" s="52" t="s">
        <v>111</v>
      </c>
      <c r="B780" s="20" t="str">
        <f>IFERROR(VLOOKUP(LEFT($A780,6),Data!$A:$F,2,FALSE),"")</f>
        <v>БЕ Юг</v>
      </c>
      <c r="C780" s="4" t="str">
        <f>IFERROR(VLOOKUP(LEFT($A780,6),Data!$A:$F,4,FALSE),"")</f>
        <v>Аптека.ру</v>
      </c>
      <c r="D780" s="4" t="str">
        <f>IFERROR(VLOOKUP(LEFT($A780,6),Data!$A:$F,5,FALSE),"")</f>
        <v>Стрит</v>
      </c>
      <c r="E780" s="4" t="str">
        <f>IFERROR(VLOOKUP(LEFT($A780,6),Data!$A:$F,8,FALSE),"")</f>
        <v/>
      </c>
      <c r="F780" s="4" t="str">
        <f>IFERROR(VLOOKUP(LEFT($A780,6),Data!$A:$F,7,FALSE),"")</f>
        <v/>
      </c>
      <c r="G780" s="4" t="str">
        <f>IFERROR(VLOOKUP(LEFT($A780,6),Data!$A:$F,6,FALSE),"")</f>
        <v>ЗФТ</v>
      </c>
      <c r="H780" s="4" t="str">
        <f>IFERROR(VLOOKUP(LEFT($A780,6),Data!$A:$F,9,FALSE),"")</f>
        <v/>
      </c>
      <c r="I780" s="21" t="str">
        <f>IFERROR(VLOOKUP(LEFT($A780,6),Data!$A:$F,10,FALSE),"")</f>
        <v/>
      </c>
      <c r="J780" s="6" t="str">
        <f>IFERROR(VLOOKUP(LEFT($A780,6),Data!$A:$F,13,FALSE),"")</f>
        <v/>
      </c>
      <c r="K780" s="21" t="str">
        <f>IFERROR(VLOOKUP(LEFT($A780,6),Data!$A:$F,14,FALSE),"")</f>
        <v/>
      </c>
      <c r="L780" s="6">
        <v>1</v>
      </c>
      <c r="M780" s="4">
        <v>6710626.4500000002</v>
      </c>
      <c r="N780" s="4">
        <v>33446</v>
      </c>
      <c r="O780" s="4">
        <f t="shared" si="12"/>
        <v>200.64062817676256</v>
      </c>
      <c r="P780" s="56">
        <v>22.2</v>
      </c>
      <c r="Q780" s="27">
        <v>0.29217754338280949</v>
      </c>
      <c r="R780" s="28">
        <v>0.3700141211723742</v>
      </c>
      <c r="S780" s="29">
        <v>0.3378083354448162</v>
      </c>
      <c r="T780" s="8">
        <v>0.106756843</v>
      </c>
      <c r="U780" s="9">
        <v>6.7914949999999998E-3</v>
      </c>
      <c r="V780" s="9">
        <v>7.1059879999999997E-3</v>
      </c>
      <c r="W780" s="9">
        <v>8.3216030000000003E-3</v>
      </c>
      <c r="X780" s="9">
        <v>4.8644623999999997E-2</v>
      </c>
      <c r="Y780" s="9">
        <v>4.1374721000000003E-2</v>
      </c>
      <c r="Z780" s="9">
        <v>1.1914047000000001E-2</v>
      </c>
      <c r="AA780" s="9">
        <v>4.0170111000000001E-2</v>
      </c>
      <c r="AB780" s="9">
        <v>1.7595505000000001E-2</v>
      </c>
      <c r="AC780" s="9">
        <v>6.3681900999999999E-2</v>
      </c>
      <c r="AD780" s="9">
        <v>0.132929466</v>
      </c>
      <c r="AE780" s="9">
        <v>9.1721717999999994E-2</v>
      </c>
      <c r="AF780" s="9">
        <v>4.3576815999999997E-2</v>
      </c>
      <c r="AG780" s="9">
        <v>1.7941114000000001E-2</v>
      </c>
      <c r="AH780" s="9">
        <v>1.5684185999999999E-2</v>
      </c>
      <c r="AI780" s="9">
        <v>0.21827302500000001</v>
      </c>
      <c r="AJ780" s="9">
        <v>1.7774710000000001E-3</v>
      </c>
      <c r="AK780" s="9">
        <v>3.2541818E-2</v>
      </c>
      <c r="AL780" s="9">
        <v>1.34873E-5</v>
      </c>
      <c r="AM780" s="9">
        <v>2.9026234000000001E-2</v>
      </c>
      <c r="AN780" s="9">
        <v>6.8461279999999999E-3</v>
      </c>
      <c r="AO780" s="9">
        <v>5.4564390000000004E-3</v>
      </c>
      <c r="AP780" s="9">
        <v>9.2281340000000007E-3</v>
      </c>
      <c r="AQ780" s="9">
        <v>4.0668026000000003E-2</v>
      </c>
      <c r="AR780" s="10">
        <v>1.9591000000000001E-3</v>
      </c>
    </row>
    <row r="781" spans="1:44" hidden="1" outlineLevel="1" x14ac:dyDescent="0.25">
      <c r="A781" s="52" t="s">
        <v>113</v>
      </c>
      <c r="B781" s="20" t="str">
        <f>IFERROR(VLOOKUP(LEFT($A781,6),Data!$A:$F,2,FALSE),"")</f>
        <v>БЕ Юг</v>
      </c>
      <c r="C781" s="4" t="str">
        <f>IFERROR(VLOOKUP(LEFT($A781,6),Data!$A:$F,4,FALSE),"")</f>
        <v>Озерки</v>
      </c>
      <c r="D781" s="4" t="str">
        <f>IFERROR(VLOOKUP(LEFT($A781,6),Data!$A:$F,5,FALSE),"")</f>
        <v>Стрит</v>
      </c>
      <c r="E781" s="4" t="str">
        <f>IFERROR(VLOOKUP(LEFT($A781,6),Data!$A:$F,8,FALSE),"")</f>
        <v/>
      </c>
      <c r="F781" s="4" t="str">
        <f>IFERROR(VLOOKUP(LEFT($A781,6),Data!$A:$F,7,FALSE),"")</f>
        <v/>
      </c>
      <c r="G781" s="4" t="str">
        <f>IFERROR(VLOOKUP(LEFT($A781,6),Data!$A:$F,6,FALSE),"")</f>
        <v>ЗФТ</v>
      </c>
      <c r="H781" s="4" t="str">
        <f>IFERROR(VLOOKUP(LEFT($A781,6),Data!$A:$F,9,FALSE),"")</f>
        <v/>
      </c>
      <c r="I781" s="21" t="str">
        <f>IFERROR(VLOOKUP(LEFT($A781,6),Data!$A:$F,10,FALSE),"")</f>
        <v/>
      </c>
      <c r="J781" s="6" t="str">
        <f>IFERROR(VLOOKUP(LEFT($A781,6),Data!$A:$F,13,FALSE),"")</f>
        <v/>
      </c>
      <c r="K781" s="21" t="str">
        <f>IFERROR(VLOOKUP(LEFT($A781,6),Data!$A:$F,14,FALSE),"")</f>
        <v/>
      </c>
      <c r="L781" s="6">
        <v>1</v>
      </c>
      <c r="M781" s="4">
        <v>11337598.640000001</v>
      </c>
      <c r="N781" s="4">
        <v>44332</v>
      </c>
      <c r="O781" s="4">
        <f t="shared" si="12"/>
        <v>255.74299918794551</v>
      </c>
      <c r="P781" s="56">
        <v>44.45</v>
      </c>
      <c r="Q781" s="27">
        <v>0.34740011590041942</v>
      </c>
      <c r="R781" s="28">
        <v>0.39017825676480739</v>
      </c>
      <c r="S781" s="29">
        <v>0.2624216273347732</v>
      </c>
      <c r="T781" s="8">
        <v>0.109320737</v>
      </c>
      <c r="U781" s="9">
        <v>8.5928919999999995E-3</v>
      </c>
      <c r="V781" s="9">
        <v>5.1685539999999997E-3</v>
      </c>
      <c r="W781" s="9">
        <v>4.699707E-3</v>
      </c>
      <c r="X781" s="9">
        <v>3.0868408E-2</v>
      </c>
      <c r="Y781" s="9">
        <v>5.5518313999999999E-2</v>
      </c>
      <c r="Z781" s="9">
        <v>1.2024926E-2</v>
      </c>
      <c r="AA781" s="9">
        <v>4.0377268000000001E-2</v>
      </c>
      <c r="AB781" s="9">
        <v>3.6993522000000001E-2</v>
      </c>
      <c r="AC781" s="9">
        <v>5.0063380999999997E-2</v>
      </c>
      <c r="AD781" s="9">
        <v>0.108292582</v>
      </c>
      <c r="AE781" s="9">
        <v>8.0827354000000004E-2</v>
      </c>
      <c r="AF781" s="9">
        <v>5.2226597E-2</v>
      </c>
      <c r="AG781" s="9">
        <v>2.1388589999999999E-2</v>
      </c>
      <c r="AH781" s="9">
        <v>1.8907012000000001E-2</v>
      </c>
      <c r="AI781" s="9">
        <v>0.19994006</v>
      </c>
      <c r="AJ781" s="9">
        <v>1.943604E-3</v>
      </c>
      <c r="AK781" s="9">
        <v>5.7245919999999999E-2</v>
      </c>
      <c r="AL781" s="9">
        <v>2.3474300000000002E-3</v>
      </c>
      <c r="AM781" s="9">
        <v>3.1048135000000001E-2</v>
      </c>
      <c r="AN781" s="9">
        <v>3.1469499999999999E-3</v>
      </c>
      <c r="AO781" s="9">
        <v>2.1081895999999999E-2</v>
      </c>
      <c r="AP781" s="9">
        <v>1.2691157999999999E-2</v>
      </c>
      <c r="AQ781" s="9">
        <v>3.0867973999999999E-2</v>
      </c>
      <c r="AR781" s="10">
        <v>4.4170310000000001E-3</v>
      </c>
    </row>
    <row r="782" spans="1:44" hidden="1" outlineLevel="1" x14ac:dyDescent="0.25">
      <c r="A782" s="52" t="s">
        <v>118</v>
      </c>
      <c r="B782" s="20" t="str">
        <f>IFERROR(VLOOKUP(LEFT($A782,6),Data!$A:$F,2,FALSE),"")</f>
        <v>БЕ Юг</v>
      </c>
      <c r="C782" s="4" t="str">
        <f>IFERROR(VLOOKUP(LEFT($A782,6),Data!$A:$F,4,FALSE),"")</f>
        <v>Аптека.ру</v>
      </c>
      <c r="D782" s="4" t="str">
        <f>IFERROR(VLOOKUP(LEFT($A782,6),Data!$A:$F,5,FALSE),"")</f>
        <v>Стрит</v>
      </c>
      <c r="E782" s="4" t="str">
        <f>IFERROR(VLOOKUP(LEFT($A782,6),Data!$A:$F,8,FALSE),"")</f>
        <v/>
      </c>
      <c r="F782" s="4" t="str">
        <f>IFERROR(VLOOKUP(LEFT($A782,6),Data!$A:$F,7,FALSE),"")</f>
        <v/>
      </c>
      <c r="G782" s="4" t="str">
        <f>IFERROR(VLOOKUP(LEFT($A782,6),Data!$A:$F,6,FALSE),"")</f>
        <v>ЗФТ</v>
      </c>
      <c r="H782" s="4" t="str">
        <f>IFERROR(VLOOKUP(LEFT($A782,6),Data!$A:$F,9,FALSE),"")</f>
        <v/>
      </c>
      <c r="I782" s="21" t="str">
        <f>IFERROR(VLOOKUP(LEFT($A782,6),Data!$A:$F,10,FALSE),"")</f>
        <v/>
      </c>
      <c r="J782" s="6" t="str">
        <f>IFERROR(VLOOKUP(LEFT($A782,6),Data!$A:$F,13,FALSE),"")</f>
        <v/>
      </c>
      <c r="K782" s="21" t="str">
        <f>IFERROR(VLOOKUP(LEFT($A782,6),Data!$A:$F,14,FALSE),"")</f>
        <v/>
      </c>
      <c r="L782" s="6">
        <v>1</v>
      </c>
      <c r="M782" s="4">
        <v>5164075.7699999996</v>
      </c>
      <c r="N782" s="4">
        <v>23595</v>
      </c>
      <c r="O782" s="4">
        <f t="shared" si="12"/>
        <v>218.86313922441192</v>
      </c>
      <c r="P782" s="56">
        <v>43.2</v>
      </c>
      <c r="Q782" s="27">
        <v>0.32751068613650969</v>
      </c>
      <c r="R782" s="28">
        <v>0.37555265942917931</v>
      </c>
      <c r="S782" s="29">
        <v>0.29693665443431089</v>
      </c>
      <c r="T782" s="8">
        <v>8.4384315000000001E-2</v>
      </c>
      <c r="U782" s="9">
        <v>6.3476299999999999E-3</v>
      </c>
      <c r="V782" s="9">
        <v>3.8217500000000001E-3</v>
      </c>
      <c r="W782" s="9">
        <v>5.8536459999999997E-3</v>
      </c>
      <c r="X782" s="9">
        <v>4.4982027000000001E-2</v>
      </c>
      <c r="Y782" s="9">
        <v>5.4158482000000001E-2</v>
      </c>
      <c r="Z782" s="9">
        <v>1.0902798999999999E-2</v>
      </c>
      <c r="AA782" s="9">
        <v>5.5637578E-2</v>
      </c>
      <c r="AB782" s="9">
        <v>1.7799762E-2</v>
      </c>
      <c r="AC782" s="9">
        <v>8.0749169999999995E-2</v>
      </c>
      <c r="AD782" s="9">
        <v>0.103846522</v>
      </c>
      <c r="AE782" s="9">
        <v>8.2171398000000007E-2</v>
      </c>
      <c r="AF782" s="9">
        <v>4.5917408E-2</v>
      </c>
      <c r="AG782" s="9">
        <v>2.3936323999999998E-2</v>
      </c>
      <c r="AH782" s="9">
        <v>1.0072621E-2</v>
      </c>
      <c r="AI782" s="9">
        <v>0.181532475</v>
      </c>
      <c r="AJ782" s="9">
        <v>5.6625979999999996E-3</v>
      </c>
      <c r="AK782" s="9">
        <v>5.1126695999999999E-2</v>
      </c>
      <c r="AL782" s="9">
        <v>6.2462800000000001E-5</v>
      </c>
      <c r="AM782" s="9">
        <v>4.8404467999999999E-2</v>
      </c>
      <c r="AN782" s="9">
        <v>5.5250330000000004E-3</v>
      </c>
      <c r="AO782" s="9">
        <v>1.2928736E-2</v>
      </c>
      <c r="AP782" s="9">
        <v>1.5957452E-2</v>
      </c>
      <c r="AQ782" s="9">
        <v>4.5124592999999998E-2</v>
      </c>
      <c r="AR782" s="10">
        <v>3.0940579999999998E-3</v>
      </c>
    </row>
    <row r="783" spans="1:44" hidden="1" outlineLevel="1" x14ac:dyDescent="0.25">
      <c r="A783" s="52" t="s">
        <v>120</v>
      </c>
      <c r="B783" s="20" t="str">
        <f>IFERROR(VLOOKUP(LEFT($A783,6),Data!$A:$F,2,FALSE),"")</f>
        <v>БЕ Юг</v>
      </c>
      <c r="C783" s="4" t="str">
        <f>IFERROR(VLOOKUP(LEFT($A783,6),Data!$A:$F,4,FALSE),"")</f>
        <v>Аптека.ру</v>
      </c>
      <c r="D783" s="4" t="str">
        <f>IFERROR(VLOOKUP(LEFT($A783,6),Data!$A:$F,5,FALSE),"")</f>
        <v>Стрит</v>
      </c>
      <c r="E783" s="4" t="str">
        <f>IFERROR(VLOOKUP(LEFT($A783,6),Data!$A:$F,8,FALSE),"")</f>
        <v/>
      </c>
      <c r="F783" s="4" t="str">
        <f>IFERROR(VLOOKUP(LEFT($A783,6),Data!$A:$F,7,FALSE),"")</f>
        <v/>
      </c>
      <c r="G783" s="4" t="str">
        <f>IFERROR(VLOOKUP(LEFT($A783,6),Data!$A:$F,6,FALSE),"")</f>
        <v>ЗФТ</v>
      </c>
      <c r="H783" s="4" t="str">
        <f>IFERROR(VLOOKUP(LEFT($A783,6),Data!$A:$F,9,FALSE),"")</f>
        <v/>
      </c>
      <c r="I783" s="21" t="str">
        <f>IFERROR(VLOOKUP(LEFT($A783,6),Data!$A:$F,10,FALSE),"")</f>
        <v/>
      </c>
      <c r="J783" s="6" t="str">
        <f>IFERROR(VLOOKUP(LEFT($A783,6),Data!$A:$F,13,FALSE),"")</f>
        <v/>
      </c>
      <c r="K783" s="21" t="str">
        <f>IFERROR(VLOOKUP(LEFT($A783,6),Data!$A:$F,14,FALSE),"")</f>
        <v/>
      </c>
      <c r="L783" s="6">
        <v>1</v>
      </c>
      <c r="M783" s="4">
        <v>16898018.789999999</v>
      </c>
      <c r="N783" s="4">
        <v>72786</v>
      </c>
      <c r="O783" s="4">
        <f t="shared" si="12"/>
        <v>232.16028892918968</v>
      </c>
      <c r="P783" s="56">
        <v>44</v>
      </c>
      <c r="Q783" s="27">
        <v>0.35134601733426279</v>
      </c>
      <c r="R783" s="28">
        <v>0.39777858984498032</v>
      </c>
      <c r="S783" s="29">
        <v>0.25087539282075688</v>
      </c>
      <c r="T783" s="8">
        <v>6.3302861000000002E-2</v>
      </c>
      <c r="U783" s="9">
        <v>9.5126220000000001E-3</v>
      </c>
      <c r="V783" s="9">
        <v>1.0935495999999999E-2</v>
      </c>
      <c r="W783" s="9">
        <v>7.2770960000000003E-3</v>
      </c>
      <c r="X783" s="9">
        <v>3.6934224000000002E-2</v>
      </c>
      <c r="Y783" s="9">
        <v>3.9703088999999997E-2</v>
      </c>
      <c r="Z783" s="9">
        <v>1.3855073000000001E-2</v>
      </c>
      <c r="AA783" s="9">
        <v>4.6527918000000001E-2</v>
      </c>
      <c r="AB783" s="9">
        <v>2.5413435000000002E-2</v>
      </c>
      <c r="AC783" s="9">
        <v>3.4804347999999999E-2</v>
      </c>
      <c r="AD783" s="9">
        <v>0.11385155399999999</v>
      </c>
      <c r="AE783" s="9">
        <v>7.9643793000000004E-2</v>
      </c>
      <c r="AF783" s="9">
        <v>5.1976897000000001E-2</v>
      </c>
      <c r="AG783" s="9">
        <v>1.9892901000000001E-2</v>
      </c>
      <c r="AH783" s="9">
        <v>1.1563791E-2</v>
      </c>
      <c r="AI783" s="9">
        <v>0.25833286</v>
      </c>
      <c r="AJ783" s="9">
        <v>2.6635349999999999E-3</v>
      </c>
      <c r="AK783" s="9">
        <v>4.0221000999999999E-2</v>
      </c>
      <c r="AL783" s="9">
        <v>3.9554800000000003E-5</v>
      </c>
      <c r="AM783" s="9">
        <v>4.8595571999999997E-2</v>
      </c>
      <c r="AN783" s="9">
        <v>6.637329E-3</v>
      </c>
      <c r="AO783" s="9">
        <v>1.2634912E-2</v>
      </c>
      <c r="AP783" s="9">
        <v>1.1582751000000001E-2</v>
      </c>
      <c r="AQ783" s="9">
        <v>4.9168193999999998E-2</v>
      </c>
      <c r="AR783" s="10">
        <v>4.9291939999999996E-3</v>
      </c>
    </row>
    <row r="784" spans="1:44" hidden="1" outlineLevel="1" x14ac:dyDescent="0.25">
      <c r="A784" s="52" t="s">
        <v>124</v>
      </c>
      <c r="B784" s="20" t="str">
        <f>IFERROR(VLOOKUP(LEFT($A784,6),Data!$A:$F,2,FALSE),"")</f>
        <v>БЕ Юг</v>
      </c>
      <c r="C784" s="4" t="str">
        <f>IFERROR(VLOOKUP(LEFT($A784,6),Data!$A:$F,4,FALSE),"")</f>
        <v>Аптека.ру</v>
      </c>
      <c r="D784" s="4" t="str">
        <f>IFERROR(VLOOKUP(LEFT($A784,6),Data!$A:$F,5,FALSE),"")</f>
        <v>Стрит</v>
      </c>
      <c r="E784" s="4" t="str">
        <f>IFERROR(VLOOKUP(LEFT($A784,6),Data!$A:$F,8,FALSE),"")</f>
        <v/>
      </c>
      <c r="F784" s="4" t="str">
        <f>IFERROR(VLOOKUP(LEFT($A784,6),Data!$A:$F,7,FALSE),"")</f>
        <v/>
      </c>
      <c r="G784" s="4" t="str">
        <f>IFERROR(VLOOKUP(LEFT($A784,6),Data!$A:$F,6,FALSE),"")</f>
        <v>ЗФТ</v>
      </c>
      <c r="H784" s="4" t="str">
        <f>IFERROR(VLOOKUP(LEFT($A784,6),Data!$A:$F,9,FALSE),"")</f>
        <v/>
      </c>
      <c r="I784" s="21" t="str">
        <f>IFERROR(VLOOKUP(LEFT($A784,6),Data!$A:$F,10,FALSE),"")</f>
        <v/>
      </c>
      <c r="J784" s="6" t="str">
        <f>IFERROR(VLOOKUP(LEFT($A784,6),Data!$A:$F,13,FALSE),"")</f>
        <v/>
      </c>
      <c r="K784" s="21" t="str">
        <f>IFERROR(VLOOKUP(LEFT($A784,6),Data!$A:$F,14,FALSE),"")</f>
        <v/>
      </c>
      <c r="L784" s="6">
        <v>1</v>
      </c>
      <c r="M784" s="4">
        <v>12370589.4</v>
      </c>
      <c r="N784" s="4">
        <v>49114</v>
      </c>
      <c r="O784" s="4">
        <f t="shared" si="12"/>
        <v>251.87501323451562</v>
      </c>
      <c r="P784" s="56">
        <v>22</v>
      </c>
      <c r="Q784" s="27">
        <v>0.35031476870016071</v>
      </c>
      <c r="R784" s="28">
        <v>0.35608053132088741</v>
      </c>
      <c r="S784" s="29">
        <v>0.29360469997895189</v>
      </c>
      <c r="T784" s="8">
        <v>0.113914213</v>
      </c>
      <c r="U784" s="9">
        <v>9.6543589999999995E-3</v>
      </c>
      <c r="V784" s="9">
        <v>5.0053629999999997E-3</v>
      </c>
      <c r="W784" s="9">
        <v>5.2212459999999997E-3</v>
      </c>
      <c r="X784" s="9">
        <v>3.7634788000000002E-2</v>
      </c>
      <c r="Y784" s="9">
        <v>7.7275427999999993E-2</v>
      </c>
      <c r="Z784" s="9">
        <v>1.9264001999999999E-2</v>
      </c>
      <c r="AA784" s="9">
        <v>3.0070423999999998E-2</v>
      </c>
      <c r="AB784" s="9">
        <v>1.3321368E-2</v>
      </c>
      <c r="AC784" s="9">
        <v>0.109287933</v>
      </c>
      <c r="AD784" s="9">
        <v>0.12546154700000001</v>
      </c>
      <c r="AE784" s="9">
        <v>6.3390607000000002E-2</v>
      </c>
      <c r="AF784" s="9">
        <v>4.1785336999999999E-2</v>
      </c>
      <c r="AG784" s="9">
        <v>1.4935933E-2</v>
      </c>
      <c r="AH784" s="9">
        <v>9.1493870000000001E-3</v>
      </c>
      <c r="AI784" s="9">
        <v>0.19293406900000001</v>
      </c>
      <c r="AJ784" s="9">
        <v>1.7664359999999999E-3</v>
      </c>
      <c r="AK784" s="9">
        <v>4.2610948000000003E-2</v>
      </c>
      <c r="AL784" s="9">
        <v>7.0492500000000002E-4</v>
      </c>
      <c r="AM784" s="9">
        <v>2.4460533999999999E-2</v>
      </c>
      <c r="AN784" s="9">
        <v>5.2247769999999999E-3</v>
      </c>
      <c r="AO784" s="9">
        <v>1.2741293000000001E-2</v>
      </c>
      <c r="AP784" s="9">
        <v>1.2742715E-2</v>
      </c>
      <c r="AQ784" s="9">
        <v>2.7660885999999999E-2</v>
      </c>
      <c r="AR784" s="10">
        <v>3.7814820000000001E-3</v>
      </c>
    </row>
    <row r="785" spans="1:44" hidden="1" outlineLevel="1" x14ac:dyDescent="0.25">
      <c r="A785" s="52" t="s">
        <v>128</v>
      </c>
      <c r="B785" s="20" t="str">
        <f>IFERROR(VLOOKUP(LEFT($A785,6),Data!$A:$F,2,FALSE),"")</f>
        <v>БЕ Юг</v>
      </c>
      <c r="C785" s="4" t="str">
        <f>IFERROR(VLOOKUP(LEFT($A785,6),Data!$A:$F,4,FALSE),"")</f>
        <v>Аптека.ру</v>
      </c>
      <c r="D785" s="4" t="str">
        <f>IFERROR(VLOOKUP(LEFT($A785,6),Data!$A:$F,5,FALSE),"")</f>
        <v>Стрит</v>
      </c>
      <c r="E785" s="4" t="str">
        <f>IFERROR(VLOOKUP(LEFT($A785,6),Data!$A:$F,8,FALSE),"")</f>
        <v/>
      </c>
      <c r="F785" s="4" t="str">
        <f>IFERROR(VLOOKUP(LEFT($A785,6),Data!$A:$F,7,FALSE),"")</f>
        <v/>
      </c>
      <c r="G785" s="4" t="str">
        <f>IFERROR(VLOOKUP(LEFT($A785,6),Data!$A:$F,6,FALSE),"")</f>
        <v>ЗФТ</v>
      </c>
      <c r="H785" s="4" t="str">
        <f>IFERROR(VLOOKUP(LEFT($A785,6),Data!$A:$F,9,FALSE),"")</f>
        <v/>
      </c>
      <c r="I785" s="21" t="str">
        <f>IFERROR(VLOOKUP(LEFT($A785,6),Data!$A:$F,10,FALSE),"")</f>
        <v/>
      </c>
      <c r="J785" s="6" t="str">
        <f>IFERROR(VLOOKUP(LEFT($A785,6),Data!$A:$F,13,FALSE),"")</f>
        <v/>
      </c>
      <c r="K785" s="21" t="str">
        <f>IFERROR(VLOOKUP(LEFT($A785,6),Data!$A:$F,14,FALSE),"")</f>
        <v/>
      </c>
      <c r="L785" s="6">
        <v>1</v>
      </c>
      <c r="M785" s="4">
        <v>6554023.9699999997</v>
      </c>
      <c r="N785" s="4">
        <v>27743</v>
      </c>
      <c r="O785" s="4">
        <f t="shared" si="12"/>
        <v>236.24063619651804</v>
      </c>
      <c r="P785" s="56">
        <v>38.799999999999997</v>
      </c>
      <c r="Q785" s="27">
        <v>0.36984191655194387</v>
      </c>
      <c r="R785" s="28">
        <v>0.35257022688442319</v>
      </c>
      <c r="S785" s="29">
        <v>0.27758785656363288</v>
      </c>
      <c r="T785" s="8">
        <v>0.104581601</v>
      </c>
      <c r="U785" s="9">
        <v>1.3856362000000001E-2</v>
      </c>
      <c r="V785" s="9">
        <v>1.4604259E-2</v>
      </c>
      <c r="W785" s="9">
        <v>1.0448976E-2</v>
      </c>
      <c r="X785" s="9">
        <v>4.1930463000000001E-2</v>
      </c>
      <c r="Y785" s="9">
        <v>5.9982252E-2</v>
      </c>
      <c r="Z785" s="9">
        <v>1.1807590999999999E-2</v>
      </c>
      <c r="AA785" s="9">
        <v>4.6562259000000002E-2</v>
      </c>
      <c r="AB785" s="9">
        <v>2.1722040000000001E-2</v>
      </c>
      <c r="AC785" s="9">
        <v>7.4885883E-2</v>
      </c>
      <c r="AD785" s="9">
        <v>0.112897155</v>
      </c>
      <c r="AE785" s="9">
        <v>5.923523E-2</v>
      </c>
      <c r="AF785" s="9">
        <v>4.1929741E-2</v>
      </c>
      <c r="AG785" s="9">
        <v>1.7690187E-2</v>
      </c>
      <c r="AH785" s="9">
        <v>1.0047891999999999E-2</v>
      </c>
      <c r="AI785" s="9">
        <v>0.20160301999999999</v>
      </c>
      <c r="AJ785" s="9">
        <v>1.2120220000000001E-3</v>
      </c>
      <c r="AK785" s="9">
        <v>3.9475440000000001E-2</v>
      </c>
      <c r="AL785" s="9">
        <v>0</v>
      </c>
      <c r="AM785" s="9">
        <v>2.3580025000000001E-2</v>
      </c>
      <c r="AN785" s="9">
        <v>6.108329E-3</v>
      </c>
      <c r="AO785" s="9">
        <v>2.7870748000000001E-2</v>
      </c>
      <c r="AP785" s="9">
        <v>1.4980782999999999E-2</v>
      </c>
      <c r="AQ785" s="9">
        <v>3.9826158E-2</v>
      </c>
      <c r="AR785" s="10">
        <v>3.1615839999999998E-3</v>
      </c>
    </row>
    <row r="786" spans="1:44" hidden="1" outlineLevel="1" x14ac:dyDescent="0.25">
      <c r="A786" s="52" t="s">
        <v>153</v>
      </c>
      <c r="B786" s="20" t="str">
        <f>IFERROR(VLOOKUP(LEFT($A786,6),Data!$A:$F,2,FALSE),"")</f>
        <v>БЕ Поволжье</v>
      </c>
      <c r="C786" s="4" t="str">
        <f>IFERROR(VLOOKUP(LEFT($A786,6),Data!$A:$F,4,FALSE),"")</f>
        <v>Аптека.ру</v>
      </c>
      <c r="D786" s="4" t="str">
        <f>IFERROR(VLOOKUP(LEFT($A786,6),Data!$A:$F,5,FALSE),"")</f>
        <v>Стрит</v>
      </c>
      <c r="E786" s="4" t="str">
        <f>IFERROR(VLOOKUP(LEFT($A786,6),Data!$A:$F,8,FALSE),"")</f>
        <v/>
      </c>
      <c r="F786" s="4" t="str">
        <f>IFERROR(VLOOKUP(LEFT($A786,6),Data!$A:$F,7,FALSE),"")</f>
        <v/>
      </c>
      <c r="G786" s="4" t="str">
        <f>IFERROR(VLOOKUP(LEFT($A786,6),Data!$A:$F,6,FALSE),"")</f>
        <v>ЗФТ</v>
      </c>
      <c r="H786" s="4" t="str">
        <f>IFERROR(VLOOKUP(LEFT($A786,6),Data!$A:$F,9,FALSE),"")</f>
        <v/>
      </c>
      <c r="I786" s="21" t="str">
        <f>IFERROR(VLOOKUP(LEFT($A786,6),Data!$A:$F,10,FALSE),"")</f>
        <v/>
      </c>
      <c r="J786" s="6" t="str">
        <f>IFERROR(VLOOKUP(LEFT($A786,6),Data!$A:$F,13,FALSE),"")</f>
        <v/>
      </c>
      <c r="K786" s="21" t="str">
        <f>IFERROR(VLOOKUP(LEFT($A786,6),Data!$A:$F,14,FALSE),"")</f>
        <v/>
      </c>
      <c r="L786" s="6">
        <v>1</v>
      </c>
      <c r="M786" s="4">
        <v>5220994.18</v>
      </c>
      <c r="N786" s="4">
        <v>23272</v>
      </c>
      <c r="O786" s="4">
        <f t="shared" si="12"/>
        <v>224.34660450326572</v>
      </c>
      <c r="P786" s="56">
        <v>41.57</v>
      </c>
      <c r="Q786" s="27">
        <v>0.3208946730658338</v>
      </c>
      <c r="R786" s="28">
        <v>0.38211454379821119</v>
      </c>
      <c r="S786" s="29">
        <v>0.29699078313595489</v>
      </c>
      <c r="T786" s="8">
        <v>0.105805595</v>
      </c>
      <c r="U786" s="9">
        <v>1.3230970999999999E-2</v>
      </c>
      <c r="V786" s="9">
        <v>9.2007760000000008E-3</v>
      </c>
      <c r="W786" s="9">
        <v>6.4765140000000001E-3</v>
      </c>
      <c r="X786" s="9">
        <v>4.0584080000000002E-2</v>
      </c>
      <c r="Y786" s="9">
        <v>4.5009923E-2</v>
      </c>
      <c r="Z786" s="9">
        <v>1.1227605999999999E-2</v>
      </c>
      <c r="AA786" s="9">
        <v>3.6896883999999998E-2</v>
      </c>
      <c r="AB786" s="9">
        <v>4.2061543999999999E-2</v>
      </c>
      <c r="AC786" s="9">
        <v>7.6261812999999998E-2</v>
      </c>
      <c r="AD786" s="9">
        <v>0.103044921</v>
      </c>
      <c r="AE786" s="9">
        <v>7.4544539000000007E-2</v>
      </c>
      <c r="AF786" s="9">
        <v>4.3451740000000003E-2</v>
      </c>
      <c r="AG786" s="9">
        <v>2.3676068000000002E-2</v>
      </c>
      <c r="AH786" s="9">
        <v>1.3517301000000001E-2</v>
      </c>
      <c r="AI786" s="9">
        <v>0.19118363399999999</v>
      </c>
      <c r="AJ786" s="9">
        <v>2.5743290000000002E-3</v>
      </c>
      <c r="AK786" s="9">
        <v>5.3215970000000001E-2</v>
      </c>
      <c r="AL786" s="9">
        <v>2.87621E-4</v>
      </c>
      <c r="AM786" s="9">
        <v>2.7248573000000002E-2</v>
      </c>
      <c r="AN786" s="9">
        <v>3.8284550000000001E-3</v>
      </c>
      <c r="AO786" s="9">
        <v>1.0143721E-2</v>
      </c>
      <c r="AP786" s="9">
        <v>2.178095E-2</v>
      </c>
      <c r="AQ786" s="9">
        <v>3.8484510999999999E-2</v>
      </c>
      <c r="AR786" s="10">
        <v>6.2619609999999999E-3</v>
      </c>
    </row>
    <row r="787" spans="1:44" hidden="1" outlineLevel="1" x14ac:dyDescent="0.25">
      <c r="A787" s="52" t="s">
        <v>159</v>
      </c>
      <c r="B787" s="20" t="str">
        <f>IFERROR(VLOOKUP(LEFT($A787,6),Data!$A:$F,2,FALSE),"")</f>
        <v>БЕ Поволжье</v>
      </c>
      <c r="C787" s="4" t="str">
        <f>IFERROR(VLOOKUP(LEFT($A787,6),Data!$A:$F,4,FALSE),"")</f>
        <v>Озерки</v>
      </c>
      <c r="D787" s="4" t="str">
        <f>IFERROR(VLOOKUP(LEFT($A787,6),Data!$A:$F,5,FALSE),"")</f>
        <v>Стрит</v>
      </c>
      <c r="E787" s="4" t="str">
        <f>IFERROR(VLOOKUP(LEFT($A787,6),Data!$A:$F,8,FALSE),"")</f>
        <v/>
      </c>
      <c r="F787" s="4" t="str">
        <f>IFERROR(VLOOKUP(LEFT($A787,6),Data!$A:$F,7,FALSE),"")</f>
        <v/>
      </c>
      <c r="G787" s="4" t="str">
        <f>IFERROR(VLOOKUP(LEFT($A787,6),Data!$A:$F,6,FALSE),"")</f>
        <v>ЗФТ</v>
      </c>
      <c r="H787" s="4" t="str">
        <f>IFERROR(VLOOKUP(LEFT($A787,6),Data!$A:$F,9,FALSE),"")</f>
        <v/>
      </c>
      <c r="I787" s="21" t="str">
        <f>IFERROR(VLOOKUP(LEFT($A787,6),Data!$A:$F,10,FALSE),"")</f>
        <v/>
      </c>
      <c r="J787" s="6" t="str">
        <f>IFERROR(VLOOKUP(LEFT($A787,6),Data!$A:$F,13,FALSE),"")</f>
        <v/>
      </c>
      <c r="K787" s="21" t="str">
        <f>IFERROR(VLOOKUP(LEFT($A787,6),Data!$A:$F,14,FALSE),"")</f>
        <v/>
      </c>
      <c r="L787" s="6">
        <v>1</v>
      </c>
      <c r="M787" s="4">
        <v>17470582.890000001</v>
      </c>
      <c r="N787" s="4">
        <v>66471</v>
      </c>
      <c r="O787" s="4">
        <f t="shared" si="12"/>
        <v>262.83014983977978</v>
      </c>
      <c r="P787" s="56">
        <v>30.4</v>
      </c>
      <c r="Q787" s="27">
        <v>0.36129706461454258</v>
      </c>
      <c r="R787" s="28">
        <v>0.38786243761897748</v>
      </c>
      <c r="S787" s="29">
        <v>0.25084049776647988</v>
      </c>
      <c r="T787" s="8">
        <v>8.2535862000000002E-2</v>
      </c>
      <c r="U787" s="9">
        <v>1.4749862000000001E-2</v>
      </c>
      <c r="V787" s="9">
        <v>8.5715770000000004E-3</v>
      </c>
      <c r="W787" s="9">
        <v>9.8748440000000007E-3</v>
      </c>
      <c r="X787" s="9">
        <v>4.9089775000000002E-2</v>
      </c>
      <c r="Y787" s="9">
        <v>5.3650928000000001E-2</v>
      </c>
      <c r="Z787" s="9">
        <v>1.7010397999999999E-2</v>
      </c>
      <c r="AA787" s="9">
        <v>4.7031555000000003E-2</v>
      </c>
      <c r="AB787" s="9">
        <v>3.4387215999999998E-2</v>
      </c>
      <c r="AC787" s="9">
        <v>6.1842065000000002E-2</v>
      </c>
      <c r="AD787" s="9">
        <v>9.5756147E-2</v>
      </c>
      <c r="AE787" s="9">
        <v>5.7100996000000001E-2</v>
      </c>
      <c r="AF787" s="9">
        <v>4.7244697000000002E-2</v>
      </c>
      <c r="AG787" s="9">
        <v>2.5151262000000001E-2</v>
      </c>
      <c r="AH787" s="9">
        <v>1.5041361E-2</v>
      </c>
      <c r="AI787" s="9">
        <v>0.20503560300000001</v>
      </c>
      <c r="AJ787" s="9">
        <v>2.3684940000000001E-3</v>
      </c>
      <c r="AK787" s="9">
        <v>6.3409934000000001E-2</v>
      </c>
      <c r="AL787" s="9">
        <v>2.7382300000000002E-4</v>
      </c>
      <c r="AM787" s="9">
        <v>3.4580261000000001E-2</v>
      </c>
      <c r="AN787" s="9">
        <v>4.7773850000000003E-3</v>
      </c>
      <c r="AO787" s="9">
        <v>1.0085439999999999E-2</v>
      </c>
      <c r="AP787" s="9">
        <v>1.9040135E-2</v>
      </c>
      <c r="AQ787" s="9">
        <v>3.5533767000000001E-2</v>
      </c>
      <c r="AR787" s="10">
        <v>5.8566139999999996E-3</v>
      </c>
    </row>
    <row r="788" spans="1:44" hidden="1" outlineLevel="1" x14ac:dyDescent="0.25">
      <c r="A788" s="52" t="s">
        <v>169</v>
      </c>
      <c r="B788" s="20" t="str">
        <f>IFERROR(VLOOKUP(LEFT($A788,6),Data!$A:$F,2,FALSE),"")</f>
        <v>БЕ Поволжье</v>
      </c>
      <c r="C788" s="4" t="str">
        <f>IFERROR(VLOOKUP(LEFT($A788,6),Data!$A:$F,4,FALSE),"")</f>
        <v>Аптека.ру</v>
      </c>
      <c r="D788" s="4" t="str">
        <f>IFERROR(VLOOKUP(LEFT($A788,6),Data!$A:$F,5,FALSE),"")</f>
        <v>Стрит</v>
      </c>
      <c r="E788" s="4" t="str">
        <f>IFERROR(VLOOKUP(LEFT($A788,6),Data!$A:$F,8,FALSE),"")</f>
        <v/>
      </c>
      <c r="F788" s="4" t="str">
        <f>IFERROR(VLOOKUP(LEFT($A788,6),Data!$A:$F,7,FALSE),"")</f>
        <v/>
      </c>
      <c r="G788" s="4" t="str">
        <f>IFERROR(VLOOKUP(LEFT($A788,6),Data!$A:$F,6,FALSE),"")</f>
        <v>ЗФТ</v>
      </c>
      <c r="H788" s="4" t="str">
        <f>IFERROR(VLOOKUP(LEFT($A788,6),Data!$A:$F,9,FALSE),"")</f>
        <v/>
      </c>
      <c r="I788" s="21" t="str">
        <f>IFERROR(VLOOKUP(LEFT($A788,6),Data!$A:$F,10,FALSE),"")</f>
        <v/>
      </c>
      <c r="J788" s="6" t="str">
        <f>IFERROR(VLOOKUP(LEFT($A788,6),Data!$A:$F,13,FALSE),"")</f>
        <v/>
      </c>
      <c r="K788" s="21" t="str">
        <f>IFERROR(VLOOKUP(LEFT($A788,6),Data!$A:$F,14,FALSE),"")</f>
        <v/>
      </c>
      <c r="L788" s="6">
        <v>1</v>
      </c>
      <c r="M788" s="4">
        <v>7693589.21</v>
      </c>
      <c r="N788" s="4">
        <v>35993</v>
      </c>
      <c r="O788" s="4">
        <f t="shared" si="12"/>
        <v>213.75237435056818</v>
      </c>
      <c r="P788" s="56">
        <v>27.8</v>
      </c>
      <c r="Q788" s="27">
        <v>0.34451867928361452</v>
      </c>
      <c r="R788" s="28">
        <v>0.36270469415702461</v>
      </c>
      <c r="S788" s="29">
        <v>0.29277662655936088</v>
      </c>
      <c r="T788" s="8">
        <v>0.117508639</v>
      </c>
      <c r="U788" s="9">
        <v>1.034565E-2</v>
      </c>
      <c r="V788" s="9">
        <v>5.7253269999999997E-3</v>
      </c>
      <c r="W788" s="9">
        <v>7.9012690000000007E-3</v>
      </c>
      <c r="X788" s="9">
        <v>3.8702646E-2</v>
      </c>
      <c r="Y788" s="9">
        <v>4.6636397000000003E-2</v>
      </c>
      <c r="Z788" s="9">
        <v>8.0993850000000006E-3</v>
      </c>
      <c r="AA788" s="9">
        <v>2.9926531999999999E-2</v>
      </c>
      <c r="AB788" s="9">
        <v>1.0718203000000001E-2</v>
      </c>
      <c r="AC788" s="9">
        <v>5.3235591999999998E-2</v>
      </c>
      <c r="AD788" s="9">
        <v>0.10538537100000001</v>
      </c>
      <c r="AE788" s="9">
        <v>0.106301033</v>
      </c>
      <c r="AF788" s="9">
        <v>5.4523838999999998E-2</v>
      </c>
      <c r="AG788" s="9">
        <v>1.8710204000000001E-2</v>
      </c>
      <c r="AH788" s="9">
        <v>1.1971684999999999E-2</v>
      </c>
      <c r="AI788" s="9">
        <v>0.22250309800000001</v>
      </c>
      <c r="AJ788" s="9">
        <v>9.848560000000001E-4</v>
      </c>
      <c r="AK788" s="9">
        <v>4.3991501000000002E-2</v>
      </c>
      <c r="AL788" s="9">
        <v>0</v>
      </c>
      <c r="AM788" s="9">
        <v>3.3149995000000002E-2</v>
      </c>
      <c r="AN788" s="9">
        <v>4.1028740000000003E-3</v>
      </c>
      <c r="AO788" s="9">
        <v>7.2790980000000003E-3</v>
      </c>
      <c r="AP788" s="9">
        <v>1.6788312999999999E-2</v>
      </c>
      <c r="AQ788" s="9">
        <v>4.1898668999999999E-2</v>
      </c>
      <c r="AR788" s="10">
        <v>3.6098229999999999E-3</v>
      </c>
    </row>
    <row r="789" spans="1:44" hidden="1" outlineLevel="1" x14ac:dyDescent="0.25">
      <c r="A789" s="52" t="s">
        <v>173</v>
      </c>
      <c r="B789" s="20" t="str">
        <f>IFERROR(VLOOKUP(LEFT($A789,6),Data!$A:$F,2,FALSE),"")</f>
        <v>БЕ Поволжье</v>
      </c>
      <c r="C789" s="4" t="str">
        <f>IFERROR(VLOOKUP(LEFT($A789,6),Data!$A:$F,4,FALSE),"")</f>
        <v>Аптека.ру</v>
      </c>
      <c r="D789" s="4" t="str">
        <f>IFERROR(VLOOKUP(LEFT($A789,6),Data!$A:$F,5,FALSE),"")</f>
        <v>Стрит</v>
      </c>
      <c r="E789" s="4" t="str">
        <f>IFERROR(VLOOKUP(LEFT($A789,6),Data!$A:$F,8,FALSE),"")</f>
        <v/>
      </c>
      <c r="F789" s="4" t="str">
        <f>IFERROR(VLOOKUP(LEFT($A789,6),Data!$A:$F,7,FALSE),"")</f>
        <v/>
      </c>
      <c r="G789" s="4" t="str">
        <f>IFERROR(VLOOKUP(LEFT($A789,6),Data!$A:$F,6,FALSE),"")</f>
        <v>ЗФТ</v>
      </c>
      <c r="H789" s="4" t="str">
        <f>IFERROR(VLOOKUP(LEFT($A789,6),Data!$A:$F,9,FALSE),"")</f>
        <v/>
      </c>
      <c r="I789" s="21" t="str">
        <f>IFERROR(VLOOKUP(LEFT($A789,6),Data!$A:$F,10,FALSE),"")</f>
        <v/>
      </c>
      <c r="J789" s="6" t="str">
        <f>IFERROR(VLOOKUP(LEFT($A789,6),Data!$A:$F,13,FALSE),"")</f>
        <v/>
      </c>
      <c r="K789" s="21" t="str">
        <f>IFERROR(VLOOKUP(LEFT($A789,6),Data!$A:$F,14,FALSE),"")</f>
        <v/>
      </c>
      <c r="L789" s="6">
        <v>1</v>
      </c>
      <c r="M789" s="4">
        <v>11009482.640000001</v>
      </c>
      <c r="N789" s="4">
        <v>47923</v>
      </c>
      <c r="O789" s="4">
        <f t="shared" si="12"/>
        <v>229.73275128852535</v>
      </c>
      <c r="P789" s="56">
        <v>15</v>
      </c>
      <c r="Q789" s="27">
        <v>0.37153482015228168</v>
      </c>
      <c r="R789" s="28">
        <v>0.36252735428824723</v>
      </c>
      <c r="S789" s="29">
        <v>0.26593782555947099</v>
      </c>
      <c r="T789" s="8">
        <v>0.105016868</v>
      </c>
      <c r="U789" s="9">
        <v>8.1666010000000008E-3</v>
      </c>
      <c r="V789" s="9">
        <v>7.521051E-3</v>
      </c>
      <c r="W789" s="9">
        <v>9.8237580000000001E-3</v>
      </c>
      <c r="X789" s="9">
        <v>3.8470698999999997E-2</v>
      </c>
      <c r="Y789" s="9">
        <v>4.3255536999999997E-2</v>
      </c>
      <c r="Z789" s="9">
        <v>1.1760820999999999E-2</v>
      </c>
      <c r="AA789" s="9">
        <v>3.1758609E-2</v>
      </c>
      <c r="AB789" s="9">
        <v>1.4151583000000001E-2</v>
      </c>
      <c r="AC789" s="9">
        <v>5.5946518000000001E-2</v>
      </c>
      <c r="AD789" s="9">
        <v>0.11213430200000001</v>
      </c>
      <c r="AE789" s="9">
        <v>8.8603469000000004E-2</v>
      </c>
      <c r="AF789" s="9">
        <v>4.8865923999999998E-2</v>
      </c>
      <c r="AG789" s="9">
        <v>2.4738955999999999E-2</v>
      </c>
      <c r="AH789" s="9">
        <v>1.2422562999999999E-2</v>
      </c>
      <c r="AI789" s="9">
        <v>0.239113045</v>
      </c>
      <c r="AJ789" s="9">
        <v>2.3136419999999999E-3</v>
      </c>
      <c r="AK789" s="9">
        <v>3.9646951E-2</v>
      </c>
      <c r="AL789" s="9">
        <v>4.2091200000000001E-5</v>
      </c>
      <c r="AM789" s="9">
        <v>2.6044184000000001E-2</v>
      </c>
      <c r="AN789" s="9">
        <v>4.7346159999999997E-3</v>
      </c>
      <c r="AO789" s="9">
        <v>1.2539461999999999E-2</v>
      </c>
      <c r="AP789" s="9">
        <v>1.1019559E-2</v>
      </c>
      <c r="AQ789" s="9">
        <v>4.5430261999999999E-2</v>
      </c>
      <c r="AR789" s="10">
        <v>6.4789289999999996E-3</v>
      </c>
    </row>
    <row r="790" spans="1:44" hidden="1" outlineLevel="1" x14ac:dyDescent="0.25">
      <c r="A790" s="52" t="s">
        <v>196</v>
      </c>
      <c r="B790" s="20" t="str">
        <f>IFERROR(VLOOKUP(LEFT($A790,6),Data!$A:$F,2,FALSE),"")</f>
        <v>БЕ Юг</v>
      </c>
      <c r="C790" s="4" t="str">
        <f>IFERROR(VLOOKUP(LEFT($A790,6),Data!$A:$F,4,FALSE),"")</f>
        <v>Аптека.ру</v>
      </c>
      <c r="D790" s="4" t="str">
        <f>IFERROR(VLOOKUP(LEFT($A790,6),Data!$A:$F,5,FALSE),"")</f>
        <v>Стрит</v>
      </c>
      <c r="E790" s="4" t="str">
        <f>IFERROR(VLOOKUP(LEFT($A790,6),Data!$A:$F,8,FALSE),"")</f>
        <v/>
      </c>
      <c r="F790" s="4" t="str">
        <f>IFERROR(VLOOKUP(LEFT($A790,6),Data!$A:$F,7,FALSE),"")</f>
        <v/>
      </c>
      <c r="G790" s="4" t="str">
        <f>IFERROR(VLOOKUP(LEFT($A790,6),Data!$A:$F,6,FALSE),"")</f>
        <v>ЗФТ</v>
      </c>
      <c r="H790" s="4" t="str">
        <f>IFERROR(VLOOKUP(LEFT($A790,6),Data!$A:$F,9,FALSE),"")</f>
        <v/>
      </c>
      <c r="I790" s="21" t="str">
        <f>IFERROR(VLOOKUP(LEFT($A790,6),Data!$A:$F,10,FALSE),"")</f>
        <v/>
      </c>
      <c r="J790" s="6" t="str">
        <f>IFERROR(VLOOKUP(LEFT($A790,6),Data!$A:$F,13,FALSE),"")</f>
        <v/>
      </c>
      <c r="K790" s="21" t="str">
        <f>IFERROR(VLOOKUP(LEFT($A790,6),Data!$A:$F,14,FALSE),"")</f>
        <v/>
      </c>
      <c r="L790" s="6">
        <v>1</v>
      </c>
      <c r="M790" s="4">
        <v>6790628.46</v>
      </c>
      <c r="N790" s="4">
        <v>33258</v>
      </c>
      <c r="O790" s="4">
        <f t="shared" si="12"/>
        <v>204.18030128089481</v>
      </c>
      <c r="P790" s="56">
        <v>48.14</v>
      </c>
      <c r="Q790" s="27">
        <v>0.35739268076907149</v>
      </c>
      <c r="R790" s="28">
        <v>0.3792522236653133</v>
      </c>
      <c r="S790" s="29">
        <v>0.26335509556561509</v>
      </c>
      <c r="T790" s="8">
        <v>8.5023716999999999E-2</v>
      </c>
      <c r="U790" s="9">
        <v>9.9418639999999999E-3</v>
      </c>
      <c r="V790" s="9">
        <v>1.3858492E-2</v>
      </c>
      <c r="W790" s="9">
        <v>1.2921848E-2</v>
      </c>
      <c r="X790" s="9">
        <v>4.0982394999999998E-2</v>
      </c>
      <c r="Y790" s="9">
        <v>4.4726614999999997E-2</v>
      </c>
      <c r="Z790" s="9">
        <v>1.6312588999999999E-2</v>
      </c>
      <c r="AA790" s="9">
        <v>2.9088637000000001E-2</v>
      </c>
      <c r="AB790" s="9">
        <v>2.3145248E-2</v>
      </c>
      <c r="AC790" s="9">
        <v>5.0545552000000001E-2</v>
      </c>
      <c r="AD790" s="9">
        <v>0.113204876</v>
      </c>
      <c r="AE790" s="9">
        <v>7.4147203999999994E-2</v>
      </c>
      <c r="AF790" s="9">
        <v>4.4954605000000002E-2</v>
      </c>
      <c r="AG790" s="9">
        <v>2.0549663999999999E-2</v>
      </c>
      <c r="AH790" s="9">
        <v>1.4612635000000001E-2</v>
      </c>
      <c r="AI790" s="9">
        <v>0.260283398</v>
      </c>
      <c r="AJ790" s="9">
        <v>5.1745890000000003E-3</v>
      </c>
      <c r="AK790" s="9">
        <v>4.4942979000000001E-2</v>
      </c>
      <c r="AL790" s="9">
        <v>1.7031899999999999E-5</v>
      </c>
      <c r="AM790" s="9">
        <v>3.0910096000000001E-2</v>
      </c>
      <c r="AN790" s="9">
        <v>3.2370989999999998E-3</v>
      </c>
      <c r="AO790" s="9">
        <v>9.0777649999999998E-3</v>
      </c>
      <c r="AP790" s="9">
        <v>9.2418080000000007E-3</v>
      </c>
      <c r="AQ790" s="9">
        <v>3.8444398999999997E-2</v>
      </c>
      <c r="AR790" s="10">
        <v>4.6548939999999997E-3</v>
      </c>
    </row>
    <row r="791" spans="1:44" hidden="1" outlineLevel="1" x14ac:dyDescent="0.25">
      <c r="A791" s="52" t="s">
        <v>214</v>
      </c>
      <c r="B791" s="20" t="str">
        <f>IFERROR(VLOOKUP(LEFT($A791,6),Data!$A:$F,2,FALSE),"")</f>
        <v>БЕ Центр</v>
      </c>
      <c r="C791" s="4" t="str">
        <f>IFERROR(VLOOKUP(LEFT($A791,6),Data!$A:$F,4,FALSE),"")</f>
        <v>Аптека.ру</v>
      </c>
      <c r="D791" s="4" t="str">
        <f>IFERROR(VLOOKUP(LEFT($A791,6),Data!$A:$F,5,FALSE),"")</f>
        <v>Стрит</v>
      </c>
      <c r="E791" s="4" t="str">
        <f>IFERROR(VLOOKUP(LEFT($A791,6),Data!$A:$F,8,FALSE),"")</f>
        <v/>
      </c>
      <c r="F791" s="4" t="str">
        <f>IFERROR(VLOOKUP(LEFT($A791,6),Data!$A:$F,7,FALSE),"")</f>
        <v/>
      </c>
      <c r="G791" s="4" t="str">
        <f>IFERROR(VLOOKUP(LEFT($A791,6),Data!$A:$F,6,FALSE),"")</f>
        <v>ЗФТ</v>
      </c>
      <c r="H791" s="4" t="str">
        <f>IFERROR(VLOOKUP(LEFT($A791,6),Data!$A:$F,9,FALSE),"")</f>
        <v/>
      </c>
      <c r="I791" s="21" t="str">
        <f>IFERROR(VLOOKUP(LEFT($A791,6),Data!$A:$F,10,FALSE),"")</f>
        <v/>
      </c>
      <c r="J791" s="6" t="str">
        <f>IFERROR(VLOOKUP(LEFT($A791,6),Data!$A:$F,13,FALSE),"")</f>
        <v/>
      </c>
      <c r="K791" s="21" t="str">
        <f>IFERROR(VLOOKUP(LEFT($A791,6),Data!$A:$F,14,FALSE),"")</f>
        <v/>
      </c>
      <c r="L791" s="6">
        <v>1</v>
      </c>
      <c r="M791" s="4">
        <v>7705534.6699999999</v>
      </c>
      <c r="N791" s="4">
        <v>35036</v>
      </c>
      <c r="O791" s="4">
        <f t="shared" si="12"/>
        <v>219.93191774175133</v>
      </c>
      <c r="P791" s="56">
        <v>36.9</v>
      </c>
      <c r="Q791" s="27">
        <v>0.3827188525390201</v>
      </c>
      <c r="R791" s="28">
        <v>0.38441868344305752</v>
      </c>
      <c r="S791" s="29">
        <v>0.2328624640179224</v>
      </c>
      <c r="T791" s="8">
        <v>8.4012116999999997E-2</v>
      </c>
      <c r="U791" s="9">
        <v>9.5923269999999995E-3</v>
      </c>
      <c r="V791" s="9">
        <v>7.3295069999999999E-3</v>
      </c>
      <c r="W791" s="9">
        <v>6.0832719999999998E-3</v>
      </c>
      <c r="X791" s="9">
        <v>2.9566715E-2</v>
      </c>
      <c r="Y791" s="9">
        <v>5.5254490000000003E-2</v>
      </c>
      <c r="Z791" s="9">
        <v>1.3013375000000001E-2</v>
      </c>
      <c r="AA791" s="9">
        <v>4.5446716999999998E-2</v>
      </c>
      <c r="AB791" s="9">
        <v>4.7576489E-2</v>
      </c>
      <c r="AC791" s="9">
        <v>4.3994757000000002E-2</v>
      </c>
      <c r="AD791" s="9">
        <v>0.108242433</v>
      </c>
      <c r="AE791" s="9">
        <v>7.8621131999999996E-2</v>
      </c>
      <c r="AF791" s="9">
        <v>4.6775386000000002E-2</v>
      </c>
      <c r="AG791" s="9">
        <v>2.215489E-2</v>
      </c>
      <c r="AH791" s="9">
        <v>1.5541119000000001E-2</v>
      </c>
      <c r="AI791" s="9">
        <v>0.216598073</v>
      </c>
      <c r="AJ791" s="9">
        <v>4.2188360000000001E-3</v>
      </c>
      <c r="AK791" s="9">
        <v>4.8068187999999998E-2</v>
      </c>
      <c r="AL791" s="9">
        <v>4.8729200000000001E-4</v>
      </c>
      <c r="AM791" s="9">
        <v>3.8066478000000001E-2</v>
      </c>
      <c r="AN791" s="9">
        <v>5.0117419999999996E-3</v>
      </c>
      <c r="AO791" s="9">
        <v>9.1970899999999998E-3</v>
      </c>
      <c r="AP791" s="9">
        <v>1.7113953000000001E-2</v>
      </c>
      <c r="AQ791" s="9">
        <v>4.5249715000000003E-2</v>
      </c>
      <c r="AR791" s="10">
        <v>2.7839079999999999E-3</v>
      </c>
    </row>
    <row r="792" spans="1:44" hidden="1" outlineLevel="1" x14ac:dyDescent="0.25">
      <c r="A792" s="52" t="s">
        <v>218</v>
      </c>
      <c r="B792" s="20" t="str">
        <f>IFERROR(VLOOKUP(LEFT($A792,6),Data!$A:$F,2,FALSE),"")</f>
        <v>БЕ Центр</v>
      </c>
      <c r="C792" s="4" t="str">
        <f>IFERROR(VLOOKUP(LEFT($A792,6),Data!$A:$F,4,FALSE),"")</f>
        <v>Аптека.ру</v>
      </c>
      <c r="D792" s="4" t="str">
        <f>IFERROR(VLOOKUP(LEFT($A792,6),Data!$A:$F,5,FALSE),"")</f>
        <v>Стрит</v>
      </c>
      <c r="E792" s="4" t="str">
        <f>IFERROR(VLOOKUP(LEFT($A792,6),Data!$A:$F,8,FALSE),"")</f>
        <v/>
      </c>
      <c r="F792" s="4" t="str">
        <f>IFERROR(VLOOKUP(LEFT($A792,6),Data!$A:$F,7,FALSE),"")</f>
        <v/>
      </c>
      <c r="G792" s="4" t="str">
        <f>IFERROR(VLOOKUP(LEFT($A792,6),Data!$A:$F,6,FALSE),"")</f>
        <v>ЗФТ</v>
      </c>
      <c r="H792" s="4" t="str">
        <f>IFERROR(VLOOKUP(LEFT($A792,6),Data!$A:$F,9,FALSE),"")</f>
        <v/>
      </c>
      <c r="I792" s="21" t="str">
        <f>IFERROR(VLOOKUP(LEFT($A792,6),Data!$A:$F,10,FALSE),"")</f>
        <v/>
      </c>
      <c r="J792" s="6" t="str">
        <f>IFERROR(VLOOKUP(LEFT($A792,6),Data!$A:$F,13,FALSE),"")</f>
        <v/>
      </c>
      <c r="K792" s="21" t="str">
        <f>IFERROR(VLOOKUP(LEFT($A792,6),Data!$A:$F,14,FALSE),"")</f>
        <v/>
      </c>
      <c r="L792" s="6">
        <v>1</v>
      </c>
      <c r="M792" s="4">
        <v>16266170.199999999</v>
      </c>
      <c r="N792" s="4">
        <v>75441</v>
      </c>
      <c r="O792" s="4">
        <f t="shared" si="12"/>
        <v>215.61445633011226</v>
      </c>
      <c r="P792" s="56">
        <v>42.2</v>
      </c>
      <c r="Q792" s="27">
        <v>0.35524952140312838</v>
      </c>
      <c r="R792" s="28">
        <v>0.40601259354333152</v>
      </c>
      <c r="S792" s="29">
        <v>0.2387378850535401</v>
      </c>
      <c r="T792" s="8">
        <v>9.7921440999999998E-2</v>
      </c>
      <c r="U792" s="9">
        <v>1.3201068E-2</v>
      </c>
      <c r="V792" s="9">
        <v>6.4910769999999996E-3</v>
      </c>
      <c r="W792" s="9">
        <v>7.6159269999999998E-3</v>
      </c>
      <c r="X792" s="9">
        <v>3.1804402000000002E-2</v>
      </c>
      <c r="Y792" s="9">
        <v>4.8341062999999997E-2</v>
      </c>
      <c r="Z792" s="9">
        <v>1.641954E-2</v>
      </c>
      <c r="AA792" s="9">
        <v>3.0693272000000001E-2</v>
      </c>
      <c r="AB792" s="9">
        <v>4.4466559000000003E-2</v>
      </c>
      <c r="AC792" s="9">
        <v>5.2563678000000003E-2</v>
      </c>
      <c r="AD792" s="9">
        <v>0.100801839</v>
      </c>
      <c r="AE792" s="9">
        <v>6.1760740000000001E-2</v>
      </c>
      <c r="AF792" s="9">
        <v>4.9127489000000003E-2</v>
      </c>
      <c r="AG792" s="9">
        <v>1.8642023000000001E-2</v>
      </c>
      <c r="AH792" s="9">
        <v>1.2867534E-2</v>
      </c>
      <c r="AI792" s="9">
        <v>0.23653533299999999</v>
      </c>
      <c r="AJ792" s="9">
        <v>3.4576519999999999E-3</v>
      </c>
      <c r="AK792" s="9">
        <v>6.1619777000000001E-2</v>
      </c>
      <c r="AL792" s="9">
        <v>2.2537100000000001E-4</v>
      </c>
      <c r="AM792" s="9">
        <v>3.1907957000000001E-2</v>
      </c>
      <c r="AN792" s="9">
        <v>4.0181949999999996E-3</v>
      </c>
      <c r="AO792" s="9">
        <v>6.3136679999999997E-3</v>
      </c>
      <c r="AP792" s="9">
        <v>1.6602701000000001E-2</v>
      </c>
      <c r="AQ792" s="9">
        <v>4.1218922999999998E-2</v>
      </c>
      <c r="AR792" s="10">
        <v>5.3827709999999997E-3</v>
      </c>
    </row>
    <row r="793" spans="1:44" hidden="1" outlineLevel="1" x14ac:dyDescent="0.25">
      <c r="A793" s="52" t="s">
        <v>228</v>
      </c>
      <c r="B793" s="20" t="str">
        <f>IFERROR(VLOOKUP(LEFT($A793,6),Data!$A:$F,2,FALSE),"")</f>
        <v>БЕ Юг</v>
      </c>
      <c r="C793" s="4" t="str">
        <f>IFERROR(VLOOKUP(LEFT($A793,6),Data!$A:$F,4,FALSE),"")</f>
        <v>Аптека.ру</v>
      </c>
      <c r="D793" s="4" t="str">
        <f>IFERROR(VLOOKUP(LEFT($A793,6),Data!$A:$F,5,FALSE),"")</f>
        <v>Стрит</v>
      </c>
      <c r="E793" s="4" t="str">
        <f>IFERROR(VLOOKUP(LEFT($A793,6),Data!$A:$F,8,FALSE),"")</f>
        <v/>
      </c>
      <c r="F793" s="4" t="str">
        <f>IFERROR(VLOOKUP(LEFT($A793,6),Data!$A:$F,7,FALSE),"")</f>
        <v/>
      </c>
      <c r="G793" s="4" t="str">
        <f>IFERROR(VLOOKUP(LEFT($A793,6),Data!$A:$F,6,FALSE),"")</f>
        <v>ЗФТ</v>
      </c>
      <c r="H793" s="4" t="str">
        <f>IFERROR(VLOOKUP(LEFT($A793,6),Data!$A:$F,9,FALSE),"")</f>
        <v/>
      </c>
      <c r="I793" s="21" t="str">
        <f>IFERROR(VLOOKUP(LEFT($A793,6),Data!$A:$F,10,FALSE),"")</f>
        <v/>
      </c>
      <c r="J793" s="6" t="str">
        <f>IFERROR(VLOOKUP(LEFT($A793,6),Data!$A:$F,13,FALSE),"")</f>
        <v/>
      </c>
      <c r="K793" s="21" t="str">
        <f>IFERROR(VLOOKUP(LEFT($A793,6),Data!$A:$F,14,FALSE),"")</f>
        <v/>
      </c>
      <c r="L793" s="6">
        <v>1</v>
      </c>
      <c r="M793" s="4">
        <v>9076364.2200000007</v>
      </c>
      <c r="N793" s="4">
        <v>37327</v>
      </c>
      <c r="O793" s="4">
        <f t="shared" si="12"/>
        <v>243.15814879309886</v>
      </c>
      <c r="P793" s="56">
        <v>32</v>
      </c>
      <c r="Q793" s="27">
        <v>0.37616231954413681</v>
      </c>
      <c r="R793" s="28">
        <v>0.36801969483444741</v>
      </c>
      <c r="S793" s="29">
        <v>0.25581798562141578</v>
      </c>
      <c r="T793" s="8">
        <v>8.5980452999999998E-2</v>
      </c>
      <c r="U793" s="9">
        <v>1.0794992999999999E-2</v>
      </c>
      <c r="V793" s="9">
        <v>1.0963205E-2</v>
      </c>
      <c r="W793" s="9">
        <v>5.8272610000000002E-3</v>
      </c>
      <c r="X793" s="9">
        <v>3.3100103999999998E-2</v>
      </c>
      <c r="Y793" s="9">
        <v>4.2620731000000002E-2</v>
      </c>
      <c r="Z793" s="9">
        <v>1.2289754E-2</v>
      </c>
      <c r="AA793" s="9">
        <v>3.4864619999999999E-2</v>
      </c>
      <c r="AB793" s="9">
        <v>4.0011571000000003E-2</v>
      </c>
      <c r="AC793" s="9">
        <v>5.7381538000000003E-2</v>
      </c>
      <c r="AD793" s="9">
        <v>0.12759288099999999</v>
      </c>
      <c r="AE793" s="9">
        <v>5.5843588999999999E-2</v>
      </c>
      <c r="AF793" s="9">
        <v>6.1776197999999997E-2</v>
      </c>
      <c r="AG793" s="9">
        <v>2.456771E-2</v>
      </c>
      <c r="AH793" s="9">
        <v>1.6027323999999999E-2</v>
      </c>
      <c r="AI793" s="9">
        <v>0.19516729299999999</v>
      </c>
      <c r="AJ793" s="9">
        <v>2.9775309999999998E-3</v>
      </c>
      <c r="AK793" s="9">
        <v>6.1462212000000002E-2</v>
      </c>
      <c r="AL793" s="9">
        <v>1.33342E-4</v>
      </c>
      <c r="AM793" s="9">
        <v>4.1865990999999998E-2</v>
      </c>
      <c r="AN793" s="9">
        <v>5.7534409999999998E-3</v>
      </c>
      <c r="AO793" s="9">
        <v>9.1339520000000007E-3</v>
      </c>
      <c r="AP793" s="9">
        <v>1.9787727000000001E-2</v>
      </c>
      <c r="AQ793" s="9">
        <v>4.075699E-2</v>
      </c>
      <c r="AR793" s="10">
        <v>3.3195870000000001E-3</v>
      </c>
    </row>
    <row r="794" spans="1:44" hidden="1" outlineLevel="1" x14ac:dyDescent="0.25">
      <c r="A794" s="52" t="s">
        <v>248</v>
      </c>
      <c r="B794" s="20" t="str">
        <f>IFERROR(VLOOKUP(LEFT($A794,6),Data!$A:$F,2,FALSE),"")</f>
        <v>БЕ Поволжье</v>
      </c>
      <c r="C794" s="4" t="str">
        <f>IFERROR(VLOOKUP(LEFT($A794,6),Data!$A:$F,4,FALSE),"")</f>
        <v>Аптека.ру</v>
      </c>
      <c r="D794" s="4" t="str">
        <f>IFERROR(VLOOKUP(LEFT($A794,6),Data!$A:$F,5,FALSE),"")</f>
        <v>Стрит</v>
      </c>
      <c r="E794" s="4" t="str">
        <f>IFERROR(VLOOKUP(LEFT($A794,6),Data!$A:$F,8,FALSE),"")</f>
        <v/>
      </c>
      <c r="F794" s="4" t="str">
        <f>IFERROR(VLOOKUP(LEFT($A794,6),Data!$A:$F,7,FALSE),"")</f>
        <v/>
      </c>
      <c r="G794" s="4" t="str">
        <f>IFERROR(VLOOKUP(LEFT($A794,6),Data!$A:$F,6,FALSE),"")</f>
        <v>ЗФТ</v>
      </c>
      <c r="H794" s="4" t="str">
        <f>IFERROR(VLOOKUP(LEFT($A794,6),Data!$A:$F,9,FALSE),"")</f>
        <v/>
      </c>
      <c r="I794" s="21" t="str">
        <f>IFERROR(VLOOKUP(LEFT($A794,6),Data!$A:$F,10,FALSE),"")</f>
        <v/>
      </c>
      <c r="J794" s="6" t="str">
        <f>IFERROR(VLOOKUP(LEFT($A794,6),Data!$A:$F,13,FALSE),"")</f>
        <v/>
      </c>
      <c r="K794" s="21" t="str">
        <f>IFERROR(VLOOKUP(LEFT($A794,6),Data!$A:$F,14,FALSE),"")</f>
        <v/>
      </c>
      <c r="L794" s="6">
        <v>1</v>
      </c>
      <c r="M794" s="4">
        <v>9379035.0199999996</v>
      </c>
      <c r="N794" s="4">
        <v>39042</v>
      </c>
      <c r="O794" s="4">
        <f t="shared" si="12"/>
        <v>240.22936888479072</v>
      </c>
      <c r="P794" s="56">
        <v>15.8</v>
      </c>
      <c r="Q794" s="27">
        <v>0.35710254904173649</v>
      </c>
      <c r="R794" s="28">
        <v>0.38195179233601612</v>
      </c>
      <c r="S794" s="29">
        <v>0.2609456586222475</v>
      </c>
      <c r="T794" s="8">
        <v>8.0270451000000007E-2</v>
      </c>
      <c r="U794" s="9">
        <v>7.7927109999999999E-3</v>
      </c>
      <c r="V794" s="9">
        <v>6.6217180000000004E-3</v>
      </c>
      <c r="W794" s="9">
        <v>1.5499443999999999E-2</v>
      </c>
      <c r="X794" s="9">
        <v>3.6665167999999998E-2</v>
      </c>
      <c r="Y794" s="9">
        <v>4.3900225000000001E-2</v>
      </c>
      <c r="Z794" s="9">
        <v>9.0398130000000007E-3</v>
      </c>
      <c r="AA794" s="9">
        <v>2.4980747000000001E-2</v>
      </c>
      <c r="AB794" s="9">
        <v>3.0686993999999999E-2</v>
      </c>
      <c r="AC794" s="9">
        <v>5.4506181000000001E-2</v>
      </c>
      <c r="AD794" s="9">
        <v>9.6491054000000007E-2</v>
      </c>
      <c r="AE794" s="9">
        <v>6.4385473999999998E-2</v>
      </c>
      <c r="AF794" s="9">
        <v>5.1521662000000003E-2</v>
      </c>
      <c r="AG794" s="9">
        <v>2.1874536E-2</v>
      </c>
      <c r="AH794" s="9">
        <v>2.1717407000000001E-2</v>
      </c>
      <c r="AI794" s="9">
        <v>0.241281726</v>
      </c>
      <c r="AJ794" s="9">
        <v>2.9528079999999999E-3</v>
      </c>
      <c r="AK794" s="9">
        <v>6.8509506999999997E-2</v>
      </c>
      <c r="AL794" s="9">
        <v>9.4586099999999999E-5</v>
      </c>
      <c r="AM794" s="9">
        <v>3.4792740000000003E-2</v>
      </c>
      <c r="AN794" s="9">
        <v>6.8415619999999998E-3</v>
      </c>
      <c r="AO794" s="9">
        <v>1.0557211E-2</v>
      </c>
      <c r="AP794" s="9">
        <v>2.1117862000000001E-2</v>
      </c>
      <c r="AQ794" s="9">
        <v>4.1303932000000002E-2</v>
      </c>
      <c r="AR794" s="10">
        <v>6.5944819999999996E-3</v>
      </c>
    </row>
    <row r="795" spans="1:44" hidden="1" outlineLevel="1" x14ac:dyDescent="0.25">
      <c r="A795" s="52" t="s">
        <v>250</v>
      </c>
      <c r="B795" s="20" t="str">
        <f>IFERROR(VLOOKUP(LEFT($A795,6),Data!$A:$F,2,FALSE),"")</f>
        <v>БЕ Поволжье</v>
      </c>
      <c r="C795" s="4" t="str">
        <f>IFERROR(VLOOKUP(LEFT($A795,6),Data!$A:$F,4,FALSE),"")</f>
        <v>Доктор Столетов</v>
      </c>
      <c r="D795" s="4" t="str">
        <f>IFERROR(VLOOKUP(LEFT($A795,6),Data!$A:$F,5,FALSE),"")</f>
        <v>Стрит</v>
      </c>
      <c r="E795" s="4" t="str">
        <f>IFERROR(VLOOKUP(LEFT($A795,6),Data!$A:$F,8,FALSE),"")</f>
        <v/>
      </c>
      <c r="F795" s="4" t="str">
        <f>IFERROR(VLOOKUP(LEFT($A795,6),Data!$A:$F,7,FALSE),"")</f>
        <v/>
      </c>
      <c r="G795" s="4" t="str">
        <f>IFERROR(VLOOKUP(LEFT($A795,6),Data!$A:$F,6,FALSE),"")</f>
        <v>ОФТ</v>
      </c>
      <c r="H795" s="4" t="str">
        <f>IFERROR(VLOOKUP(LEFT($A795,6),Data!$A:$F,9,FALSE),"")</f>
        <v/>
      </c>
      <c r="I795" s="21" t="str">
        <f>IFERROR(VLOOKUP(LEFT($A795,6),Data!$A:$F,10,FALSE),"")</f>
        <v/>
      </c>
      <c r="J795" s="6" t="str">
        <f>IFERROR(VLOOKUP(LEFT($A795,6),Data!$A:$F,13,FALSE),"")</f>
        <v/>
      </c>
      <c r="K795" s="21" t="str">
        <f>IFERROR(VLOOKUP(LEFT($A795,6),Data!$A:$F,14,FALSE),"")</f>
        <v/>
      </c>
      <c r="L795" s="6">
        <v>1</v>
      </c>
      <c r="M795" s="4">
        <v>13380944.609999999</v>
      </c>
      <c r="N795" s="4">
        <v>61918</v>
      </c>
      <c r="O795" s="4">
        <f t="shared" si="12"/>
        <v>216.1075068639168</v>
      </c>
      <c r="P795" s="56">
        <v>36.9</v>
      </c>
      <c r="Q795" s="27">
        <v>0.36497425941417427</v>
      </c>
      <c r="R795" s="28">
        <v>0.37469111343663508</v>
      </c>
      <c r="S795" s="29">
        <v>0.26033462714919059</v>
      </c>
      <c r="T795" s="8">
        <v>0.123576934</v>
      </c>
      <c r="U795" s="9">
        <v>1.7198926999999999E-2</v>
      </c>
      <c r="V795" s="9">
        <v>5.8218619999999997E-3</v>
      </c>
      <c r="W795" s="9">
        <v>4.4600839999999996E-3</v>
      </c>
      <c r="X795" s="9">
        <v>3.0697283999999998E-2</v>
      </c>
      <c r="Y795" s="9">
        <v>5.1473152000000001E-2</v>
      </c>
      <c r="Z795" s="9">
        <v>1.5682920999999999E-2</v>
      </c>
      <c r="AA795" s="9">
        <v>3.2852737E-2</v>
      </c>
      <c r="AB795" s="9">
        <v>2.8949006999999999E-2</v>
      </c>
      <c r="AC795" s="9">
        <v>5.2493998E-2</v>
      </c>
      <c r="AD795" s="9">
        <v>0.117419256</v>
      </c>
      <c r="AE795" s="9">
        <v>6.4557436999999995E-2</v>
      </c>
      <c r="AF795" s="9">
        <v>4.8941892000000001E-2</v>
      </c>
      <c r="AG795" s="9">
        <v>2.5262792999999999E-2</v>
      </c>
      <c r="AH795" s="9">
        <v>1.7456719999999998E-2</v>
      </c>
      <c r="AI795" s="9">
        <v>0.20235085799999999</v>
      </c>
      <c r="AJ795" s="9">
        <v>2.9925759999999998E-3</v>
      </c>
      <c r="AK795" s="9">
        <v>4.5940016E-2</v>
      </c>
      <c r="AL795" s="9">
        <v>0</v>
      </c>
      <c r="AM795" s="9">
        <v>3.6374372000000002E-2</v>
      </c>
      <c r="AN795" s="9">
        <v>4.9110289999999999E-3</v>
      </c>
      <c r="AO795" s="9">
        <v>1.1622313E-2</v>
      </c>
      <c r="AP795" s="9">
        <v>1.4080528E-2</v>
      </c>
      <c r="AQ795" s="9">
        <v>3.9652082999999998E-2</v>
      </c>
      <c r="AR795" s="10">
        <v>5.2312219999999998E-3</v>
      </c>
    </row>
    <row r="796" spans="1:44" hidden="1" outlineLevel="1" x14ac:dyDescent="0.25">
      <c r="A796" s="52" t="s">
        <v>254</v>
      </c>
      <c r="B796" s="20" t="str">
        <f>IFERROR(VLOOKUP(LEFT($A796,6),Data!$A:$F,2,FALSE),"")</f>
        <v>БЕ Поволжье</v>
      </c>
      <c r="C796" s="4" t="str">
        <f>IFERROR(VLOOKUP(LEFT($A796,6),Data!$A:$F,4,FALSE),"")</f>
        <v>Доктор Столетов</v>
      </c>
      <c r="D796" s="4" t="str">
        <f>IFERROR(VLOOKUP(LEFT($A796,6),Data!$A:$F,5,FALSE),"")</f>
        <v>Продуктовик</v>
      </c>
      <c r="E796" s="4" t="str">
        <f>IFERROR(VLOOKUP(LEFT($A796,6),Data!$A:$F,8,FALSE),"")</f>
        <v/>
      </c>
      <c r="F796" s="4" t="str">
        <f>IFERROR(VLOOKUP(LEFT($A796,6),Data!$A:$F,7,FALSE),"")</f>
        <v/>
      </c>
      <c r="G796" s="4" t="str">
        <f>IFERROR(VLOOKUP(LEFT($A796,6),Data!$A:$F,6,FALSE),"")</f>
        <v>ЗФТ</v>
      </c>
      <c r="H796" s="4" t="str">
        <f>IFERROR(VLOOKUP(LEFT($A796,6),Data!$A:$F,9,FALSE),"")</f>
        <v/>
      </c>
      <c r="I796" s="21" t="str">
        <f>IFERROR(VLOOKUP(LEFT($A796,6),Data!$A:$F,10,FALSE),"")</f>
        <v/>
      </c>
      <c r="J796" s="6" t="str">
        <f>IFERROR(VLOOKUP(LEFT($A796,6),Data!$A:$F,13,FALSE),"")</f>
        <v/>
      </c>
      <c r="K796" s="21" t="str">
        <f>IFERROR(VLOOKUP(LEFT($A796,6),Data!$A:$F,14,FALSE),"")</f>
        <v/>
      </c>
      <c r="L796" s="6">
        <v>1</v>
      </c>
      <c r="M796" s="4">
        <v>18218864.5</v>
      </c>
      <c r="N796" s="4">
        <v>74141</v>
      </c>
      <c r="O796" s="4">
        <f t="shared" si="12"/>
        <v>245.73265129955087</v>
      </c>
      <c r="P796" s="56">
        <v>32.700000000000003</v>
      </c>
      <c r="Q796" s="27">
        <v>0.33942175199692559</v>
      </c>
      <c r="R796" s="28">
        <v>0.39461044979949328</v>
      </c>
      <c r="S796" s="29">
        <v>0.26596779820358107</v>
      </c>
      <c r="T796" s="8">
        <v>0.12654474700000001</v>
      </c>
      <c r="U796" s="9">
        <v>1.2531031E-2</v>
      </c>
      <c r="V796" s="9">
        <v>6.9050600000000002E-3</v>
      </c>
      <c r="W796" s="9">
        <v>6.6834040000000004E-3</v>
      </c>
      <c r="X796" s="9">
        <v>2.2469684E-2</v>
      </c>
      <c r="Y796" s="9">
        <v>4.7648536999999998E-2</v>
      </c>
      <c r="Z796" s="9">
        <v>1.2160294E-2</v>
      </c>
      <c r="AA796" s="9">
        <v>3.5901886000000001E-2</v>
      </c>
      <c r="AB796" s="9">
        <v>4.2580571999999997E-2</v>
      </c>
      <c r="AC796" s="9">
        <v>4.7454099E-2</v>
      </c>
      <c r="AD796" s="9">
        <v>0.118073819</v>
      </c>
      <c r="AE796" s="9">
        <v>6.5010398999999996E-2</v>
      </c>
      <c r="AF796" s="9">
        <v>4.7566583000000003E-2</v>
      </c>
      <c r="AG796" s="9">
        <v>2.6712658E-2</v>
      </c>
      <c r="AH796" s="9">
        <v>1.7857726000000001E-2</v>
      </c>
      <c r="AI796" s="9">
        <v>0.22758563800000001</v>
      </c>
      <c r="AJ796" s="9">
        <v>2.7155180000000001E-3</v>
      </c>
      <c r="AK796" s="9">
        <v>4.1615911999999998E-2</v>
      </c>
      <c r="AL796" s="9">
        <v>2.1696300000000001E-5</v>
      </c>
      <c r="AM796" s="9">
        <v>3.2900617E-2</v>
      </c>
      <c r="AN796" s="9">
        <v>5.1294399999999999E-3</v>
      </c>
      <c r="AO796" s="9">
        <v>1.2835321E-2</v>
      </c>
      <c r="AP796" s="9">
        <v>8.2138990000000002E-3</v>
      </c>
      <c r="AQ796" s="9">
        <v>3.1532313999999999E-2</v>
      </c>
      <c r="AR796" s="10">
        <v>1.349147E-3</v>
      </c>
    </row>
    <row r="797" spans="1:44" hidden="1" outlineLevel="1" x14ac:dyDescent="0.25">
      <c r="A797" s="52" t="s">
        <v>256</v>
      </c>
      <c r="B797" s="20" t="str">
        <f>IFERROR(VLOOKUP(LEFT($A797,6),Data!$A:$F,2,FALSE),"")</f>
        <v>БЕ Поволжье</v>
      </c>
      <c r="C797" s="4" t="str">
        <f>IFERROR(VLOOKUP(LEFT($A797,6),Data!$A:$F,4,FALSE),"")</f>
        <v>Доктор Столетов</v>
      </c>
      <c r="D797" s="4" t="str">
        <f>IFERROR(VLOOKUP(LEFT($A797,6),Data!$A:$F,5,FALSE),"")</f>
        <v>Продуктовик</v>
      </c>
      <c r="E797" s="4" t="str">
        <f>IFERROR(VLOOKUP(LEFT($A797,6),Data!$A:$F,8,FALSE),"")</f>
        <v/>
      </c>
      <c r="F797" s="4" t="str">
        <f>IFERROR(VLOOKUP(LEFT($A797,6),Data!$A:$F,7,FALSE),"")</f>
        <v/>
      </c>
      <c r="G797" s="4" t="str">
        <f>IFERROR(VLOOKUP(LEFT($A797,6),Data!$A:$F,6,FALSE),"")</f>
        <v>ЗФТ</v>
      </c>
      <c r="H797" s="4" t="str">
        <f>IFERROR(VLOOKUP(LEFT($A797,6),Data!$A:$F,9,FALSE),"")</f>
        <v/>
      </c>
      <c r="I797" s="21" t="str">
        <f>IFERROR(VLOOKUP(LEFT($A797,6),Data!$A:$F,10,FALSE),"")</f>
        <v/>
      </c>
      <c r="J797" s="6" t="str">
        <f>IFERROR(VLOOKUP(LEFT($A797,6),Data!$A:$F,13,FALSE),"")</f>
        <v/>
      </c>
      <c r="K797" s="21" t="str">
        <f>IFERROR(VLOOKUP(LEFT($A797,6),Data!$A:$F,14,FALSE),"")</f>
        <v/>
      </c>
      <c r="L797" s="6">
        <v>1</v>
      </c>
      <c r="M797" s="4">
        <v>12930640.289999999</v>
      </c>
      <c r="N797" s="4">
        <v>50364</v>
      </c>
      <c r="O797" s="4">
        <f t="shared" si="12"/>
        <v>256.74371157969978</v>
      </c>
      <c r="P797" s="56">
        <v>34.4</v>
      </c>
      <c r="Q797" s="27">
        <v>0.35618722338048769</v>
      </c>
      <c r="R797" s="28">
        <v>0.37483667199384102</v>
      </c>
      <c r="S797" s="29">
        <v>0.26897610462567129</v>
      </c>
      <c r="T797" s="8">
        <v>0.10503456999999999</v>
      </c>
      <c r="U797" s="9">
        <v>1.4839867E-2</v>
      </c>
      <c r="V797" s="9">
        <v>1.1317305E-2</v>
      </c>
      <c r="W797" s="9">
        <v>7.6029039999999997E-3</v>
      </c>
      <c r="X797" s="9">
        <v>3.0145352E-2</v>
      </c>
      <c r="Y797" s="9">
        <v>5.2174013999999998E-2</v>
      </c>
      <c r="Z797" s="9">
        <v>1.1875208999999999E-2</v>
      </c>
      <c r="AA797" s="9">
        <v>3.2510448999999997E-2</v>
      </c>
      <c r="AB797" s="9">
        <v>3.5275611999999998E-2</v>
      </c>
      <c r="AC797" s="9">
        <v>5.5445460000000002E-2</v>
      </c>
      <c r="AD797" s="9">
        <v>0.117642623</v>
      </c>
      <c r="AE797" s="9">
        <v>5.8105362000000001E-2</v>
      </c>
      <c r="AF797" s="9">
        <v>4.6495534999999998E-2</v>
      </c>
      <c r="AG797" s="9">
        <v>2.1883205999999999E-2</v>
      </c>
      <c r="AH797" s="9">
        <v>1.9499842E-2</v>
      </c>
      <c r="AI797" s="9">
        <v>0.209459538</v>
      </c>
      <c r="AJ797" s="9">
        <v>1.7441480000000001E-3</v>
      </c>
      <c r="AK797" s="9">
        <v>6.3796013999999998E-2</v>
      </c>
      <c r="AL797" s="9">
        <v>2.3983500000000001E-4</v>
      </c>
      <c r="AM797" s="9">
        <v>3.5830728999999999E-2</v>
      </c>
      <c r="AN797" s="9">
        <v>6.777618E-3</v>
      </c>
      <c r="AO797" s="9">
        <v>1.0654491E-2</v>
      </c>
      <c r="AP797" s="9">
        <v>1.5532519E-2</v>
      </c>
      <c r="AQ797" s="9">
        <v>3.3556593000000003E-2</v>
      </c>
      <c r="AR797" s="10">
        <v>2.5612059999999999E-3</v>
      </c>
    </row>
    <row r="798" spans="1:44" hidden="1" outlineLevel="1" x14ac:dyDescent="0.25">
      <c r="A798" s="52" t="s">
        <v>260</v>
      </c>
      <c r="B798" s="20" t="str">
        <f>IFERROR(VLOOKUP(LEFT($A798,6),Data!$A:$F,2,FALSE),"")</f>
        <v>БЕ Поволжье</v>
      </c>
      <c r="C798" s="4" t="str">
        <f>IFERROR(VLOOKUP(LEFT($A798,6),Data!$A:$F,4,FALSE),"")</f>
        <v>Доктор Столетов</v>
      </c>
      <c r="D798" s="4" t="str">
        <f>IFERROR(VLOOKUP(LEFT($A798,6),Data!$A:$F,5,FALSE),"")</f>
        <v>Продуктовик</v>
      </c>
      <c r="E798" s="4" t="str">
        <f>IFERROR(VLOOKUP(LEFT($A798,6),Data!$A:$F,8,FALSE),"")</f>
        <v/>
      </c>
      <c r="F798" s="4" t="str">
        <f>IFERROR(VLOOKUP(LEFT($A798,6),Data!$A:$F,7,FALSE),"")</f>
        <v/>
      </c>
      <c r="G798" s="4" t="str">
        <f>IFERROR(VLOOKUP(LEFT($A798,6),Data!$A:$F,6,FALSE),"")</f>
        <v>ЗФТ</v>
      </c>
      <c r="H798" s="4" t="str">
        <f>IFERROR(VLOOKUP(LEFT($A798,6),Data!$A:$F,9,FALSE),"")</f>
        <v/>
      </c>
      <c r="I798" s="21" t="str">
        <f>IFERROR(VLOOKUP(LEFT($A798,6),Data!$A:$F,10,FALSE),"")</f>
        <v/>
      </c>
      <c r="J798" s="6" t="str">
        <f>IFERROR(VLOOKUP(LEFT($A798,6),Data!$A:$F,13,FALSE),"")</f>
        <v/>
      </c>
      <c r="K798" s="21" t="str">
        <f>IFERROR(VLOOKUP(LEFT($A798,6),Data!$A:$F,14,FALSE),"")</f>
        <v/>
      </c>
      <c r="L798" s="6">
        <v>1</v>
      </c>
      <c r="M798" s="4">
        <v>12668601.630000001</v>
      </c>
      <c r="N798" s="4">
        <v>47045</v>
      </c>
      <c r="O798" s="4">
        <f t="shared" si="12"/>
        <v>269.28688766075038</v>
      </c>
      <c r="P798" s="56">
        <v>51.6</v>
      </c>
      <c r="Q798" s="27">
        <v>0.36962132354706601</v>
      </c>
      <c r="R798" s="28">
        <v>0.37784792543450368</v>
      </c>
      <c r="S798" s="29">
        <v>0.25253075101843031</v>
      </c>
      <c r="T798" s="8">
        <v>9.7688081999999996E-2</v>
      </c>
      <c r="U798" s="9">
        <v>1.370562E-2</v>
      </c>
      <c r="V798" s="9">
        <v>6.9877300000000002E-3</v>
      </c>
      <c r="W798" s="9">
        <v>9.3921370000000001E-3</v>
      </c>
      <c r="X798" s="9">
        <v>2.0913426999999998E-2</v>
      </c>
      <c r="Y798" s="9">
        <v>3.8596328999999999E-2</v>
      </c>
      <c r="Z798" s="9">
        <v>1.3519155E-2</v>
      </c>
      <c r="AA798" s="9">
        <v>3.5996396E-2</v>
      </c>
      <c r="AB798" s="9">
        <v>4.0237945999999997E-2</v>
      </c>
      <c r="AC798" s="9">
        <v>4.9736033999999998E-2</v>
      </c>
      <c r="AD798" s="9">
        <v>0.12099983</v>
      </c>
      <c r="AE798" s="9">
        <v>6.0074524999999997E-2</v>
      </c>
      <c r="AF798" s="9">
        <v>4.7709632000000002E-2</v>
      </c>
      <c r="AG798" s="9">
        <v>2.4386848999999999E-2</v>
      </c>
      <c r="AH798" s="9">
        <v>2.0088016E-2</v>
      </c>
      <c r="AI798" s="9">
        <v>0.221053735</v>
      </c>
      <c r="AJ798" s="9">
        <v>3.0862020000000001E-3</v>
      </c>
      <c r="AK798" s="9">
        <v>6.4482066000000005E-2</v>
      </c>
      <c r="AL798" s="9">
        <v>3.5162799999999999E-4</v>
      </c>
      <c r="AM798" s="9">
        <v>4.4077813E-2</v>
      </c>
      <c r="AN798" s="9">
        <v>5.6402739999999998E-3</v>
      </c>
      <c r="AO798" s="9">
        <v>1.10829E-2</v>
      </c>
      <c r="AP798" s="9">
        <v>1.6099375999999999E-2</v>
      </c>
      <c r="AQ798" s="9">
        <v>3.0901371E-2</v>
      </c>
      <c r="AR798" s="10">
        <v>3.1929279999999998E-3</v>
      </c>
    </row>
    <row r="799" spans="1:44" hidden="1" outlineLevel="1" x14ac:dyDescent="0.25">
      <c r="A799" s="52" t="s">
        <v>262</v>
      </c>
      <c r="B799" s="20" t="str">
        <f>IFERROR(VLOOKUP(LEFT($A799,6),Data!$A:$F,2,FALSE),"")</f>
        <v>БЕ Поволжье</v>
      </c>
      <c r="C799" s="4" t="str">
        <f>IFERROR(VLOOKUP(LEFT($A799,6),Data!$A:$F,4,FALSE),"")</f>
        <v>Доктор Столетов</v>
      </c>
      <c r="D799" s="4" t="str">
        <f>IFERROR(VLOOKUP(LEFT($A799,6),Data!$A:$F,5,FALSE),"")</f>
        <v>Продуктовик</v>
      </c>
      <c r="E799" s="4" t="str">
        <f>IFERROR(VLOOKUP(LEFT($A799,6),Data!$A:$F,8,FALSE),"")</f>
        <v/>
      </c>
      <c r="F799" s="4" t="str">
        <f>IFERROR(VLOOKUP(LEFT($A799,6),Data!$A:$F,7,FALSE),"")</f>
        <v/>
      </c>
      <c r="G799" s="4" t="str">
        <f>IFERROR(VLOOKUP(LEFT($A799,6),Data!$A:$F,6,FALSE),"")</f>
        <v>ЗФТ</v>
      </c>
      <c r="H799" s="4" t="str">
        <f>IFERROR(VLOOKUP(LEFT($A799,6),Data!$A:$F,9,FALSE),"")</f>
        <v/>
      </c>
      <c r="I799" s="21" t="str">
        <f>IFERROR(VLOOKUP(LEFT($A799,6),Data!$A:$F,10,FALSE),"")</f>
        <v/>
      </c>
      <c r="J799" s="6" t="str">
        <f>IFERROR(VLOOKUP(LEFT($A799,6),Data!$A:$F,13,FALSE),"")</f>
        <v/>
      </c>
      <c r="K799" s="21" t="str">
        <f>IFERROR(VLOOKUP(LEFT($A799,6),Data!$A:$F,14,FALSE),"")</f>
        <v/>
      </c>
      <c r="L799" s="6">
        <v>1</v>
      </c>
      <c r="M799" s="4">
        <v>11585742.93</v>
      </c>
      <c r="N799" s="4">
        <v>49861</v>
      </c>
      <c r="O799" s="4">
        <f t="shared" si="12"/>
        <v>232.36082168428229</v>
      </c>
      <c r="P799" s="56">
        <v>33.799999999999997</v>
      </c>
      <c r="Q799" s="27">
        <v>0.27963132837403343</v>
      </c>
      <c r="R799" s="28">
        <v>0.40435905379756648</v>
      </c>
      <c r="S799" s="29">
        <v>0.31600961782839998</v>
      </c>
      <c r="T799" s="8">
        <v>0.104391866</v>
      </c>
      <c r="U799" s="9">
        <v>1.8485771000000002E-2</v>
      </c>
      <c r="V799" s="9">
        <v>9.8422179999999998E-3</v>
      </c>
      <c r="W799" s="9">
        <v>7.9756040000000007E-3</v>
      </c>
      <c r="X799" s="9">
        <v>2.105083E-2</v>
      </c>
      <c r="Y799" s="9">
        <v>5.6991004999999997E-2</v>
      </c>
      <c r="Z799" s="9">
        <v>1.1873432E-2</v>
      </c>
      <c r="AA799" s="9">
        <v>3.5226474000000001E-2</v>
      </c>
      <c r="AB799" s="9">
        <v>3.1791851000000003E-2</v>
      </c>
      <c r="AC799" s="9">
        <v>5.2718312000000003E-2</v>
      </c>
      <c r="AD799" s="9">
        <v>0.110334503</v>
      </c>
      <c r="AE799" s="9">
        <v>6.9442456999999999E-2</v>
      </c>
      <c r="AF799" s="9">
        <v>4.8220216000000003E-2</v>
      </c>
      <c r="AG799" s="9">
        <v>2.432438E-2</v>
      </c>
      <c r="AH799" s="9">
        <v>1.3255947000000001E-2</v>
      </c>
      <c r="AI799" s="9">
        <v>0.21557322900000001</v>
      </c>
      <c r="AJ799" s="9">
        <v>2.9216139999999999E-3</v>
      </c>
      <c r="AK799" s="9">
        <v>4.6146249E-2</v>
      </c>
      <c r="AL799" s="9">
        <v>1.9965900000000001E-5</v>
      </c>
      <c r="AM799" s="9">
        <v>3.4055891999999997E-2</v>
      </c>
      <c r="AN799" s="9">
        <v>5.8962679999999996E-3</v>
      </c>
      <c r="AO799" s="9">
        <v>1.9278315000000001E-2</v>
      </c>
      <c r="AP799" s="9">
        <v>1.5996739999999999E-2</v>
      </c>
      <c r="AQ799" s="9">
        <v>4.1731578999999998E-2</v>
      </c>
      <c r="AR799" s="10">
        <v>2.4552810000000001E-3</v>
      </c>
    </row>
    <row r="800" spans="1:44" hidden="1" outlineLevel="1" x14ac:dyDescent="0.25">
      <c r="A800" s="52" t="s">
        <v>266</v>
      </c>
      <c r="B800" s="20" t="str">
        <f>IFERROR(VLOOKUP(LEFT($A800,6),Data!$A:$F,2,FALSE),"")</f>
        <v>БЕ Поволжье</v>
      </c>
      <c r="C800" s="4" t="str">
        <f>IFERROR(VLOOKUP(LEFT($A800,6),Data!$A:$F,4,FALSE),"")</f>
        <v>Доктор Столетов</v>
      </c>
      <c r="D800" s="4" t="str">
        <f>IFERROR(VLOOKUP(LEFT($A800,6),Data!$A:$F,5,FALSE),"")</f>
        <v>Продуктовик</v>
      </c>
      <c r="E800" s="4" t="str">
        <f>IFERROR(VLOOKUP(LEFT($A800,6),Data!$A:$F,8,FALSE),"")</f>
        <v/>
      </c>
      <c r="F800" s="4" t="str">
        <f>IFERROR(VLOOKUP(LEFT($A800,6),Data!$A:$F,7,FALSE),"")</f>
        <v/>
      </c>
      <c r="G800" s="4" t="str">
        <f>IFERROR(VLOOKUP(LEFT($A800,6),Data!$A:$F,6,FALSE),"")</f>
        <v>ЗФТ</v>
      </c>
      <c r="H800" s="4" t="str">
        <f>IFERROR(VLOOKUP(LEFT($A800,6),Data!$A:$F,9,FALSE),"")</f>
        <v/>
      </c>
      <c r="I800" s="21" t="str">
        <f>IFERROR(VLOOKUP(LEFT($A800,6),Data!$A:$F,10,FALSE),"")</f>
        <v/>
      </c>
      <c r="J800" s="6" t="str">
        <f>IFERROR(VLOOKUP(LEFT($A800,6),Data!$A:$F,13,FALSE),"")</f>
        <v/>
      </c>
      <c r="K800" s="21" t="str">
        <f>IFERROR(VLOOKUP(LEFT($A800,6),Data!$A:$F,14,FALSE),"")</f>
        <v/>
      </c>
      <c r="L800" s="6">
        <v>1</v>
      </c>
      <c r="M800" s="4">
        <v>12309070.02</v>
      </c>
      <c r="N800" s="4">
        <v>47630</v>
      </c>
      <c r="O800" s="4">
        <f t="shared" si="12"/>
        <v>258.43103128280495</v>
      </c>
      <c r="P800" s="56">
        <v>65.23</v>
      </c>
      <c r="Q800" s="27">
        <v>0.30628817662897379</v>
      </c>
      <c r="R800" s="28">
        <v>0.40281317955253432</v>
      </c>
      <c r="S800" s="29">
        <v>0.29089864381849201</v>
      </c>
      <c r="T800" s="8">
        <v>0.11553989100000001</v>
      </c>
      <c r="U800" s="9">
        <v>1.6760079000000001E-2</v>
      </c>
      <c r="V800" s="9">
        <v>6.9086750000000004E-3</v>
      </c>
      <c r="W800" s="9">
        <v>6.603032E-3</v>
      </c>
      <c r="X800" s="9">
        <v>2.4981719999999999E-2</v>
      </c>
      <c r="Y800" s="9">
        <v>5.9390991999999997E-2</v>
      </c>
      <c r="Z800" s="9">
        <v>1.4359166E-2</v>
      </c>
      <c r="AA800" s="9">
        <v>3.5516616000000001E-2</v>
      </c>
      <c r="AB800" s="9">
        <v>3.6254960000000003E-2</v>
      </c>
      <c r="AC800" s="9">
        <v>5.0405651000000003E-2</v>
      </c>
      <c r="AD800" s="9">
        <v>0.108181976</v>
      </c>
      <c r="AE800" s="9">
        <v>6.2849573000000006E-2</v>
      </c>
      <c r="AF800" s="9">
        <v>4.4016524000000001E-2</v>
      </c>
      <c r="AG800" s="9">
        <v>2.3677205999999999E-2</v>
      </c>
      <c r="AH800" s="9">
        <v>1.4851918E-2</v>
      </c>
      <c r="AI800" s="9">
        <v>0.21952152899999999</v>
      </c>
      <c r="AJ800" s="9">
        <v>2.9355000000000002E-3</v>
      </c>
      <c r="AK800" s="9">
        <v>5.1715051999999997E-2</v>
      </c>
      <c r="AL800" s="9">
        <v>2.5553499999999999E-4</v>
      </c>
      <c r="AM800" s="9">
        <v>3.3989622999999997E-2</v>
      </c>
      <c r="AN800" s="9">
        <v>4.9800219999999997E-3</v>
      </c>
      <c r="AO800" s="9">
        <v>1.3498385999999999E-2</v>
      </c>
      <c r="AP800" s="9">
        <v>1.5004666999999999E-2</v>
      </c>
      <c r="AQ800" s="9">
        <v>3.6298100999999999E-2</v>
      </c>
      <c r="AR800" s="10">
        <v>1.5036069999999999E-3</v>
      </c>
    </row>
    <row r="801" spans="1:44" hidden="1" outlineLevel="1" x14ac:dyDescent="0.25">
      <c r="A801" s="52" t="s">
        <v>268</v>
      </c>
      <c r="B801" s="20" t="str">
        <f>IFERROR(VLOOKUP(LEFT($A801,6),Data!$A:$F,2,FALSE),"")</f>
        <v>БЕ Поволжье</v>
      </c>
      <c r="C801" s="4" t="str">
        <f>IFERROR(VLOOKUP(LEFT($A801,6),Data!$A:$F,4,FALSE),"")</f>
        <v>Доктор Столетов</v>
      </c>
      <c r="D801" s="4" t="str">
        <f>IFERROR(VLOOKUP(LEFT($A801,6),Data!$A:$F,5,FALSE),"")</f>
        <v>Продуктовик</v>
      </c>
      <c r="E801" s="4" t="str">
        <f>IFERROR(VLOOKUP(LEFT($A801,6),Data!$A:$F,8,FALSE),"")</f>
        <v/>
      </c>
      <c r="F801" s="4" t="str">
        <f>IFERROR(VLOOKUP(LEFT($A801,6),Data!$A:$F,7,FALSE),"")</f>
        <v/>
      </c>
      <c r="G801" s="4" t="str">
        <f>IFERROR(VLOOKUP(LEFT($A801,6),Data!$A:$F,6,FALSE),"")</f>
        <v>ЗФТ</v>
      </c>
      <c r="H801" s="4" t="str">
        <f>IFERROR(VLOOKUP(LEFT($A801,6),Data!$A:$F,9,FALSE),"")</f>
        <v/>
      </c>
      <c r="I801" s="21" t="str">
        <f>IFERROR(VLOOKUP(LEFT($A801,6),Data!$A:$F,10,FALSE),"")</f>
        <v/>
      </c>
      <c r="J801" s="6" t="str">
        <f>IFERROR(VLOOKUP(LEFT($A801,6),Data!$A:$F,13,FALSE),"")</f>
        <v/>
      </c>
      <c r="K801" s="21" t="str">
        <f>IFERROR(VLOOKUP(LEFT($A801,6),Data!$A:$F,14,FALSE),"")</f>
        <v/>
      </c>
      <c r="L801" s="6">
        <v>1</v>
      </c>
      <c r="M801" s="4">
        <v>12566464.810000001</v>
      </c>
      <c r="N801" s="4">
        <v>46022</v>
      </c>
      <c r="O801" s="4">
        <f t="shared" si="12"/>
        <v>273.0534268393377</v>
      </c>
      <c r="P801" s="56">
        <v>40</v>
      </c>
      <c r="Q801" s="27">
        <v>0.3704630263792143</v>
      </c>
      <c r="R801" s="28">
        <v>0.39096175618894241</v>
      </c>
      <c r="S801" s="29">
        <v>0.2385752174318434</v>
      </c>
      <c r="T801" s="8">
        <v>6.9947097E-2</v>
      </c>
      <c r="U801" s="9">
        <v>7.188598E-3</v>
      </c>
      <c r="V801" s="9">
        <v>8.9660669999999994E-3</v>
      </c>
      <c r="W801" s="9">
        <v>7.6920260000000002E-3</v>
      </c>
      <c r="X801" s="9">
        <v>2.7912414999999999E-2</v>
      </c>
      <c r="Y801" s="9">
        <v>3.4925093999999997E-2</v>
      </c>
      <c r="Z801" s="9">
        <v>1.2055816E-2</v>
      </c>
      <c r="AA801" s="9">
        <v>2.4894269E-2</v>
      </c>
      <c r="AB801" s="9">
        <v>3.8509140999999997E-2</v>
      </c>
      <c r="AC801" s="9">
        <v>4.4371797999999997E-2</v>
      </c>
      <c r="AD801" s="9">
        <v>0.12400370500000001</v>
      </c>
      <c r="AE801" s="9">
        <v>6.6204220999999994E-2</v>
      </c>
      <c r="AF801" s="9">
        <v>4.7998041999999998E-2</v>
      </c>
      <c r="AG801" s="9">
        <v>2.1357648E-2</v>
      </c>
      <c r="AH801" s="9">
        <v>2.3021284999999999E-2</v>
      </c>
      <c r="AI801" s="9">
        <v>0.274417994</v>
      </c>
      <c r="AJ801" s="9">
        <v>3.256409E-3</v>
      </c>
      <c r="AK801" s="9">
        <v>5.5674039000000002E-2</v>
      </c>
      <c r="AL801" s="9">
        <v>6.3569800000000002E-5</v>
      </c>
      <c r="AM801" s="9">
        <v>3.7599137999999997E-2</v>
      </c>
      <c r="AN801" s="9">
        <v>4.2970939999999996E-3</v>
      </c>
      <c r="AO801" s="9">
        <v>1.761188E-2</v>
      </c>
      <c r="AP801" s="9">
        <v>8.9594930000000007E-3</v>
      </c>
      <c r="AQ801" s="9">
        <v>3.5544421999999999E-2</v>
      </c>
      <c r="AR801" s="10">
        <v>3.5287410000000002E-3</v>
      </c>
    </row>
    <row r="802" spans="1:44" hidden="1" outlineLevel="1" x14ac:dyDescent="0.25">
      <c r="A802" s="52" t="s">
        <v>272</v>
      </c>
      <c r="B802" s="20" t="str">
        <f>IFERROR(VLOOKUP(LEFT($A802,6),Data!$A:$F,2,FALSE),"")</f>
        <v>БЕ Юг</v>
      </c>
      <c r="C802" s="4" t="str">
        <f>IFERROR(VLOOKUP(LEFT($A802,6),Data!$A:$F,4,FALSE),"")</f>
        <v>Аптека.ру</v>
      </c>
      <c r="D802" s="4" t="str">
        <f>IFERROR(VLOOKUP(LEFT($A802,6),Data!$A:$F,5,FALSE),"")</f>
        <v>Стрит</v>
      </c>
      <c r="E802" s="4" t="str">
        <f>IFERROR(VLOOKUP(LEFT($A802,6),Data!$A:$F,8,FALSE),"")</f>
        <v/>
      </c>
      <c r="F802" s="4" t="str">
        <f>IFERROR(VLOOKUP(LEFT($A802,6),Data!$A:$F,7,FALSE),"")</f>
        <v/>
      </c>
      <c r="G802" s="4" t="str">
        <f>IFERROR(VLOOKUP(LEFT($A802,6),Data!$A:$F,6,FALSE),"")</f>
        <v>ЗФТ</v>
      </c>
      <c r="H802" s="4" t="str">
        <f>IFERROR(VLOOKUP(LEFT($A802,6),Data!$A:$F,9,FALSE),"")</f>
        <v/>
      </c>
      <c r="I802" s="21" t="str">
        <f>IFERROR(VLOOKUP(LEFT($A802,6),Data!$A:$F,10,FALSE),"")</f>
        <v/>
      </c>
      <c r="J802" s="6" t="str">
        <f>IFERROR(VLOOKUP(LEFT($A802,6),Data!$A:$F,13,FALSE),"")</f>
        <v/>
      </c>
      <c r="K802" s="21" t="str">
        <f>IFERROR(VLOOKUP(LEFT($A802,6),Data!$A:$F,14,FALSE),"")</f>
        <v/>
      </c>
      <c r="L802" s="6">
        <v>1</v>
      </c>
      <c r="M802" s="4">
        <v>5250949.45</v>
      </c>
      <c r="N802" s="4">
        <v>23935</v>
      </c>
      <c r="O802" s="4">
        <f t="shared" si="12"/>
        <v>219.38372467098392</v>
      </c>
      <c r="P802" s="56">
        <v>52.5</v>
      </c>
      <c r="Q802" s="27">
        <v>0.37691215661538358</v>
      </c>
      <c r="R802" s="28">
        <v>0.35668415240381179</v>
      </c>
      <c r="S802" s="29">
        <v>0.26640369098080441</v>
      </c>
      <c r="T802" s="8">
        <v>9.0098283000000001E-2</v>
      </c>
      <c r="U802" s="9">
        <v>1.2953447999999999E-2</v>
      </c>
      <c r="V802" s="9">
        <v>1.2956898E-2</v>
      </c>
      <c r="W802" s="9">
        <v>6.9728749999999999E-3</v>
      </c>
      <c r="X802" s="9">
        <v>4.7673117000000001E-2</v>
      </c>
      <c r="Y802" s="9">
        <v>3.9860330999999999E-2</v>
      </c>
      <c r="Z802" s="9">
        <v>9.8988759999999992E-3</v>
      </c>
      <c r="AA802" s="9">
        <v>3.2323833000000003E-2</v>
      </c>
      <c r="AB802" s="9">
        <v>2.1161197E-2</v>
      </c>
      <c r="AC802" s="9">
        <v>4.3394584E-2</v>
      </c>
      <c r="AD802" s="9">
        <v>0.13298794</v>
      </c>
      <c r="AE802" s="9">
        <v>7.6951558000000003E-2</v>
      </c>
      <c r="AF802" s="9">
        <v>4.4544461E-2</v>
      </c>
      <c r="AG802" s="9">
        <v>1.9785180999999999E-2</v>
      </c>
      <c r="AH802" s="9">
        <v>1.7213085999999999E-2</v>
      </c>
      <c r="AI802" s="9">
        <v>0.244464553</v>
      </c>
      <c r="AJ802" s="9">
        <v>3.5771010000000001E-3</v>
      </c>
      <c r="AK802" s="9">
        <v>3.6876213999999997E-2</v>
      </c>
      <c r="AL802" s="9">
        <v>0</v>
      </c>
      <c r="AM802" s="9">
        <v>2.6264875E-2</v>
      </c>
      <c r="AN802" s="9">
        <v>4.0413039999999999E-3</v>
      </c>
      <c r="AO802" s="9">
        <v>1.3478821E-2</v>
      </c>
      <c r="AP802" s="9">
        <v>1.0600996999999999E-2</v>
      </c>
      <c r="AQ802" s="9">
        <v>4.7719427000000002E-2</v>
      </c>
      <c r="AR802" s="10">
        <v>4.2010390000000002E-3</v>
      </c>
    </row>
    <row r="803" spans="1:44" hidden="1" outlineLevel="1" x14ac:dyDescent="0.25">
      <c r="A803" s="52" t="s">
        <v>276</v>
      </c>
      <c r="B803" s="20" t="str">
        <f>IFERROR(VLOOKUP(LEFT($A803,6),Data!$A:$F,2,FALSE),"")</f>
        <v>БЕ Юг</v>
      </c>
      <c r="C803" s="4" t="str">
        <f>IFERROR(VLOOKUP(LEFT($A803,6),Data!$A:$F,4,FALSE),"")</f>
        <v>Аптека.ру</v>
      </c>
      <c r="D803" s="4" t="str">
        <f>IFERROR(VLOOKUP(LEFT($A803,6),Data!$A:$F,5,FALSE),"")</f>
        <v>Стрит</v>
      </c>
      <c r="E803" s="4" t="str">
        <f>IFERROR(VLOOKUP(LEFT($A803,6),Data!$A:$F,8,FALSE),"")</f>
        <v/>
      </c>
      <c r="F803" s="4" t="str">
        <f>IFERROR(VLOOKUP(LEFT($A803,6),Data!$A:$F,7,FALSE),"")</f>
        <v/>
      </c>
      <c r="G803" s="4" t="str">
        <f>IFERROR(VLOOKUP(LEFT($A803,6),Data!$A:$F,6,FALSE),"")</f>
        <v>ЗФТ</v>
      </c>
      <c r="H803" s="4" t="str">
        <f>IFERROR(VLOOKUP(LEFT($A803,6),Data!$A:$F,9,FALSE),"")</f>
        <v/>
      </c>
      <c r="I803" s="21" t="str">
        <f>IFERROR(VLOOKUP(LEFT($A803,6),Data!$A:$F,10,FALSE),"")</f>
        <v/>
      </c>
      <c r="J803" s="6" t="str">
        <f>IFERROR(VLOOKUP(LEFT($A803,6),Data!$A:$F,13,FALSE),"")</f>
        <v/>
      </c>
      <c r="K803" s="21" t="str">
        <f>IFERROR(VLOOKUP(LEFT($A803,6),Data!$A:$F,14,FALSE),"")</f>
        <v/>
      </c>
      <c r="L803" s="6">
        <v>1</v>
      </c>
      <c r="M803" s="4">
        <v>11339094.210000001</v>
      </c>
      <c r="N803" s="4">
        <v>55456</v>
      </c>
      <c r="O803" s="4">
        <f t="shared" si="12"/>
        <v>204.47010621032894</v>
      </c>
      <c r="P803" s="56">
        <v>27</v>
      </c>
      <c r="Q803" s="27">
        <v>0.33368037041024101</v>
      </c>
      <c r="R803" s="28">
        <v>0.36874328915361698</v>
      </c>
      <c r="S803" s="29">
        <v>0.2975763404361419</v>
      </c>
      <c r="T803" s="8">
        <v>9.3920059E-2</v>
      </c>
      <c r="U803" s="9">
        <v>8.6523069999999997E-3</v>
      </c>
      <c r="V803" s="9">
        <v>9.6090470000000008E-3</v>
      </c>
      <c r="W803" s="9">
        <v>4.8187960000000002E-3</v>
      </c>
      <c r="X803" s="9">
        <v>3.3830596999999997E-2</v>
      </c>
      <c r="Y803" s="9">
        <v>4.3637822E-2</v>
      </c>
      <c r="Z803" s="9">
        <v>1.2045337E-2</v>
      </c>
      <c r="AA803" s="9">
        <v>3.4739445000000001E-2</v>
      </c>
      <c r="AB803" s="9">
        <v>1.6860648999999998E-2</v>
      </c>
      <c r="AC803" s="9">
        <v>5.5033786000000001E-2</v>
      </c>
      <c r="AD803" s="9">
        <v>0.12727845300000001</v>
      </c>
      <c r="AE803" s="9">
        <v>7.7426898999999993E-2</v>
      </c>
      <c r="AF803" s="9">
        <v>5.3213110000000001E-2</v>
      </c>
      <c r="AG803" s="9">
        <v>2.2363972999999999E-2</v>
      </c>
      <c r="AH803" s="9">
        <v>1.3865785E-2</v>
      </c>
      <c r="AI803" s="9">
        <v>0.25286172899999998</v>
      </c>
      <c r="AJ803" s="9">
        <v>2.5417539999999998E-3</v>
      </c>
      <c r="AK803" s="9">
        <v>3.8124349000000002E-2</v>
      </c>
      <c r="AL803" s="9">
        <v>3.4796499999999999E-4</v>
      </c>
      <c r="AM803" s="9">
        <v>2.9554087999999999E-2</v>
      </c>
      <c r="AN803" s="9">
        <v>5.3115549999999999E-3</v>
      </c>
      <c r="AO803" s="9">
        <v>1.4178138999999999E-2</v>
      </c>
      <c r="AP803" s="9">
        <v>6.770674E-3</v>
      </c>
      <c r="AQ803" s="9">
        <v>3.8266117000000002E-2</v>
      </c>
      <c r="AR803" s="10">
        <v>4.7475649999999996E-3</v>
      </c>
    </row>
    <row r="804" spans="1:44" hidden="1" outlineLevel="1" x14ac:dyDescent="0.25">
      <c r="A804" s="52" t="s">
        <v>284</v>
      </c>
      <c r="B804" s="20" t="str">
        <f>IFERROR(VLOOKUP(LEFT($A804,6),Data!$A:$F,2,FALSE),"")</f>
        <v>БЕ Поволжье</v>
      </c>
      <c r="C804" s="4" t="str">
        <f>IFERROR(VLOOKUP(LEFT($A804,6),Data!$A:$F,4,FALSE),"")</f>
        <v>Доктор Столетов</v>
      </c>
      <c r="D804" s="4" t="str">
        <f>IFERROR(VLOOKUP(LEFT($A804,6),Data!$A:$F,5,FALSE),"")</f>
        <v>Продуктовик</v>
      </c>
      <c r="E804" s="4" t="str">
        <f>IFERROR(VLOOKUP(LEFT($A804,6),Data!$A:$F,8,FALSE),"")</f>
        <v/>
      </c>
      <c r="F804" s="4" t="str">
        <f>IFERROR(VLOOKUP(LEFT($A804,6),Data!$A:$F,7,FALSE),"")</f>
        <v/>
      </c>
      <c r="G804" s="4" t="str">
        <f>IFERROR(VLOOKUP(LEFT($A804,6),Data!$A:$F,6,FALSE),"")</f>
        <v>ЗФТ</v>
      </c>
      <c r="H804" s="4" t="str">
        <f>IFERROR(VLOOKUP(LEFT($A804,6),Data!$A:$F,9,FALSE),"")</f>
        <v/>
      </c>
      <c r="I804" s="21" t="str">
        <f>IFERROR(VLOOKUP(LEFT($A804,6),Data!$A:$F,10,FALSE),"")</f>
        <v/>
      </c>
      <c r="J804" s="6" t="str">
        <f>IFERROR(VLOOKUP(LEFT($A804,6),Data!$A:$F,13,FALSE),"")</f>
        <v/>
      </c>
      <c r="K804" s="21" t="str">
        <f>IFERROR(VLOOKUP(LEFT($A804,6),Data!$A:$F,14,FALSE),"")</f>
        <v/>
      </c>
      <c r="L804" s="6">
        <v>1</v>
      </c>
      <c r="M804" s="4">
        <v>24760466.399999999</v>
      </c>
      <c r="N804" s="4">
        <v>96525</v>
      </c>
      <c r="O804" s="4">
        <f t="shared" si="12"/>
        <v>256.5186884226884</v>
      </c>
      <c r="P804" s="56">
        <v>64.33</v>
      </c>
      <c r="Q804" s="27">
        <v>0.32546703402299493</v>
      </c>
      <c r="R804" s="28">
        <v>0.39515623266519212</v>
      </c>
      <c r="S804" s="29">
        <v>0.27937673331181301</v>
      </c>
      <c r="T804" s="8">
        <v>0.13081954800000001</v>
      </c>
      <c r="U804" s="9">
        <v>1.9179591999999999E-2</v>
      </c>
      <c r="V804" s="9">
        <v>7.1243340000000004E-3</v>
      </c>
      <c r="W804" s="9">
        <v>8.1215239999999998E-3</v>
      </c>
      <c r="X804" s="9">
        <v>2.5204412999999998E-2</v>
      </c>
      <c r="Y804" s="9">
        <v>5.1534097000000001E-2</v>
      </c>
      <c r="Z804" s="9">
        <v>1.2396669000000001E-2</v>
      </c>
      <c r="AA804" s="9">
        <v>2.7952919999999999E-2</v>
      </c>
      <c r="AB804" s="9">
        <v>2.7380917000000001E-2</v>
      </c>
      <c r="AC804" s="9">
        <v>6.7013288000000004E-2</v>
      </c>
      <c r="AD804" s="9">
        <v>0.11171052099999999</v>
      </c>
      <c r="AE804" s="9">
        <v>5.9055709999999997E-2</v>
      </c>
      <c r="AF804" s="9">
        <v>5.1063206E-2</v>
      </c>
      <c r="AG804" s="9">
        <v>2.6528590000000001E-2</v>
      </c>
      <c r="AH804" s="9">
        <v>1.7469874999999999E-2</v>
      </c>
      <c r="AI804" s="9">
        <v>0.188441895</v>
      </c>
      <c r="AJ804" s="9">
        <v>1.8846189999999999E-3</v>
      </c>
      <c r="AK804" s="9">
        <v>5.3480136999999997E-2</v>
      </c>
      <c r="AL804" s="9">
        <v>8.9856000000000002E-5</v>
      </c>
      <c r="AM804" s="9">
        <v>3.5743038999999997E-2</v>
      </c>
      <c r="AN804" s="9">
        <v>7.2124839999999999E-3</v>
      </c>
      <c r="AO804" s="9">
        <v>1.5215016E-2</v>
      </c>
      <c r="AP804" s="9">
        <v>1.9010586999999999E-2</v>
      </c>
      <c r="AQ804" s="9">
        <v>3.3369135000000001E-2</v>
      </c>
      <c r="AR804" s="10">
        <v>2.9980290000000001E-3</v>
      </c>
    </row>
    <row r="805" spans="1:44" hidden="1" outlineLevel="1" x14ac:dyDescent="0.25">
      <c r="A805" s="52" t="s">
        <v>296</v>
      </c>
      <c r="B805" s="20" t="str">
        <f>IFERROR(VLOOKUP(LEFT($A805,6),Data!$A:$F,2,FALSE),"")</f>
        <v>БЕ Центр</v>
      </c>
      <c r="C805" s="4" t="str">
        <f>IFERROR(VLOOKUP(LEFT($A805,6),Data!$A:$F,4,FALSE),"")</f>
        <v>Доктор Столетов</v>
      </c>
      <c r="D805" s="4" t="str">
        <f>IFERROR(VLOOKUP(LEFT($A805,6),Data!$A:$F,5,FALSE),"")</f>
        <v>Стрит</v>
      </c>
      <c r="E805" s="4" t="str">
        <f>IFERROR(VLOOKUP(LEFT($A805,6),Data!$A:$F,8,FALSE),"")</f>
        <v/>
      </c>
      <c r="F805" s="4" t="str">
        <f>IFERROR(VLOOKUP(LEFT($A805,6),Data!$A:$F,7,FALSE),"")</f>
        <v/>
      </c>
      <c r="G805" s="4" t="str">
        <f>IFERROR(VLOOKUP(LEFT($A805,6),Data!$A:$F,6,FALSE),"")</f>
        <v>ОФТ</v>
      </c>
      <c r="H805" s="4" t="str">
        <f>IFERROR(VLOOKUP(LEFT($A805,6),Data!$A:$F,9,FALSE),"")</f>
        <v/>
      </c>
      <c r="I805" s="21" t="str">
        <f>IFERROR(VLOOKUP(LEFT($A805,6),Data!$A:$F,10,FALSE),"")</f>
        <v/>
      </c>
      <c r="J805" s="6" t="str">
        <f>IFERROR(VLOOKUP(LEFT($A805,6),Data!$A:$F,13,FALSE),"")</f>
        <v/>
      </c>
      <c r="K805" s="21" t="str">
        <f>IFERROR(VLOOKUP(LEFT($A805,6),Data!$A:$F,14,FALSE),"")</f>
        <v/>
      </c>
      <c r="L805" s="6">
        <v>1</v>
      </c>
      <c r="M805" s="4">
        <v>24050989.98</v>
      </c>
      <c r="N805" s="4">
        <v>87047</v>
      </c>
      <c r="O805" s="4">
        <f t="shared" si="12"/>
        <v>276.29889576895243</v>
      </c>
      <c r="P805" s="56">
        <v>103.9</v>
      </c>
      <c r="Q805" s="27">
        <v>0.38349655298346869</v>
      </c>
      <c r="R805" s="28">
        <v>0.3605558593903691</v>
      </c>
      <c r="S805" s="29">
        <v>0.2559475876261621</v>
      </c>
      <c r="T805" s="8">
        <v>7.5701038999999998E-2</v>
      </c>
      <c r="U805" s="9">
        <v>1.0639322999999999E-2</v>
      </c>
      <c r="V805" s="9">
        <v>1.1404822E-2</v>
      </c>
      <c r="W805" s="9">
        <v>1.0659241E-2</v>
      </c>
      <c r="X805" s="9">
        <v>3.5444689000000001E-2</v>
      </c>
      <c r="Y805" s="9">
        <v>4.0658743999999997E-2</v>
      </c>
      <c r="Z805" s="9">
        <v>9.9294599999999993E-3</v>
      </c>
      <c r="AA805" s="9">
        <v>4.8658030999999997E-2</v>
      </c>
      <c r="AB805" s="9">
        <v>3.2716910000000002E-2</v>
      </c>
      <c r="AC805" s="9">
        <v>4.5554259E-2</v>
      </c>
      <c r="AD805" s="9">
        <v>0.114992174</v>
      </c>
      <c r="AE805" s="9">
        <v>6.3840579999999994E-2</v>
      </c>
      <c r="AF805" s="9">
        <v>4.8969020000000002E-2</v>
      </c>
      <c r="AG805" s="9">
        <v>2.3589189999999999E-2</v>
      </c>
      <c r="AH805" s="9">
        <v>1.6138182000000001E-2</v>
      </c>
      <c r="AI805" s="9">
        <v>0.203670553</v>
      </c>
      <c r="AJ805" s="9">
        <v>4.8312820000000001E-3</v>
      </c>
      <c r="AK805" s="9">
        <v>5.8912871999999998E-2</v>
      </c>
      <c r="AL805" s="9">
        <v>2.8121510000000001E-3</v>
      </c>
      <c r="AM805" s="9">
        <v>5.2374204000000001E-2</v>
      </c>
      <c r="AN805" s="9">
        <v>9.7494999999999995E-3</v>
      </c>
      <c r="AO805" s="9">
        <v>1.3736195E-2</v>
      </c>
      <c r="AP805" s="9">
        <v>1.7762719E-2</v>
      </c>
      <c r="AQ805" s="9">
        <v>4.1174058999999999E-2</v>
      </c>
      <c r="AR805" s="10">
        <v>6.0807980000000001E-3</v>
      </c>
    </row>
    <row r="806" spans="1:44" hidden="1" outlineLevel="1" x14ac:dyDescent="0.25">
      <c r="A806" s="52" t="s">
        <v>298</v>
      </c>
      <c r="B806" s="20" t="str">
        <f>IFERROR(VLOOKUP(LEFT($A806,6),Data!$A:$F,2,FALSE),"")</f>
        <v>БЕ Центр</v>
      </c>
      <c r="C806" s="4" t="str">
        <f>IFERROR(VLOOKUP(LEFT($A806,6),Data!$A:$F,4,FALSE),"")</f>
        <v>Аптека.ру</v>
      </c>
      <c r="D806" s="4" t="str">
        <f>IFERROR(VLOOKUP(LEFT($A806,6),Data!$A:$F,5,FALSE),"")</f>
        <v>Стрит</v>
      </c>
      <c r="E806" s="4" t="str">
        <f>IFERROR(VLOOKUP(LEFT($A806,6),Data!$A:$F,8,FALSE),"")</f>
        <v/>
      </c>
      <c r="F806" s="4" t="str">
        <f>IFERROR(VLOOKUP(LEFT($A806,6),Data!$A:$F,7,FALSE),"")</f>
        <v/>
      </c>
      <c r="G806" s="4" t="str">
        <f>IFERROR(VLOOKUP(LEFT($A806,6),Data!$A:$F,6,FALSE),"")</f>
        <v>ОФТ</v>
      </c>
      <c r="H806" s="4" t="str">
        <f>IFERROR(VLOOKUP(LEFT($A806,6),Data!$A:$F,9,FALSE),"")</f>
        <v/>
      </c>
      <c r="I806" s="21" t="str">
        <f>IFERROR(VLOOKUP(LEFT($A806,6),Data!$A:$F,10,FALSE),"")</f>
        <v/>
      </c>
      <c r="J806" s="6" t="str">
        <f>IFERROR(VLOOKUP(LEFT($A806,6),Data!$A:$F,13,FALSE),"")</f>
        <v/>
      </c>
      <c r="K806" s="21" t="str">
        <f>IFERROR(VLOOKUP(LEFT($A806,6),Data!$A:$F,14,FALSE),"")</f>
        <v/>
      </c>
      <c r="L806" s="6">
        <v>1</v>
      </c>
      <c r="M806" s="4">
        <v>13703517.02</v>
      </c>
      <c r="N806" s="4">
        <v>57052</v>
      </c>
      <c r="O806" s="4">
        <f t="shared" si="12"/>
        <v>240.1934554441562</v>
      </c>
      <c r="P806" s="56">
        <v>108</v>
      </c>
      <c r="Q806" s="27">
        <v>0.36192948646234419</v>
      </c>
      <c r="R806" s="28">
        <v>0.38643899080797911</v>
      </c>
      <c r="S806" s="29">
        <v>0.25163152272967682</v>
      </c>
      <c r="T806" s="8">
        <v>9.4765437999999994E-2</v>
      </c>
      <c r="U806" s="9">
        <v>8.3399100000000007E-3</v>
      </c>
      <c r="V806" s="9">
        <v>8.1866200000000004E-3</v>
      </c>
      <c r="W806" s="9">
        <v>7.4746589999999998E-3</v>
      </c>
      <c r="X806" s="9">
        <v>2.9986022000000001E-2</v>
      </c>
      <c r="Y806" s="9">
        <v>5.5478580999999999E-2</v>
      </c>
      <c r="Z806" s="9">
        <v>1.7361338E-2</v>
      </c>
      <c r="AA806" s="9">
        <v>3.6097999999999998E-2</v>
      </c>
      <c r="AB806" s="9">
        <v>2.8438392999999999E-2</v>
      </c>
      <c r="AC806" s="9">
        <v>7.0306926000000006E-2</v>
      </c>
      <c r="AD806" s="9">
        <v>0.110385998</v>
      </c>
      <c r="AE806" s="9">
        <v>6.2334355000000001E-2</v>
      </c>
      <c r="AF806" s="9">
        <v>4.6296064999999997E-2</v>
      </c>
      <c r="AG806" s="9">
        <v>2.3257521999999999E-2</v>
      </c>
      <c r="AH806" s="9">
        <v>1.5378696000000001E-2</v>
      </c>
      <c r="AI806" s="9">
        <v>0.209918049</v>
      </c>
      <c r="AJ806" s="9">
        <v>4.7767E-3</v>
      </c>
      <c r="AK806" s="9">
        <v>5.0310167000000003E-2</v>
      </c>
      <c r="AL806" s="9">
        <v>2.76638E-4</v>
      </c>
      <c r="AM806" s="9">
        <v>3.4612773999999999E-2</v>
      </c>
      <c r="AN806" s="9">
        <v>4.3893700000000001E-3</v>
      </c>
      <c r="AO806" s="9">
        <v>2.1227763E-2</v>
      </c>
      <c r="AP806" s="9">
        <v>2.1446737E-2</v>
      </c>
      <c r="AQ806" s="9">
        <v>3.5472484999999998E-2</v>
      </c>
      <c r="AR806" s="10">
        <v>3.4807940000000002E-3</v>
      </c>
    </row>
    <row r="807" spans="1:44" hidden="1" outlineLevel="1" x14ac:dyDescent="0.25">
      <c r="A807" s="52" t="s">
        <v>326</v>
      </c>
      <c r="B807" s="20" t="str">
        <f>IFERROR(VLOOKUP(LEFT($A807,6),Data!$A:$F,2,FALSE),"")</f>
        <v>БЕ Юг</v>
      </c>
      <c r="C807" s="4" t="str">
        <f>IFERROR(VLOOKUP(LEFT($A807,6),Data!$A:$F,4,FALSE),"")</f>
        <v>Озерки</v>
      </c>
      <c r="D807" s="4" t="str">
        <f>IFERROR(VLOOKUP(LEFT($A807,6),Data!$A:$F,5,FALSE),"")</f>
        <v>Стрит</v>
      </c>
      <c r="E807" s="4" t="str">
        <f>IFERROR(VLOOKUP(LEFT($A807,6),Data!$A:$F,8,FALSE),"")</f>
        <v/>
      </c>
      <c r="F807" s="4" t="str">
        <f>IFERROR(VLOOKUP(LEFT($A807,6),Data!$A:$F,7,FALSE),"")</f>
        <v/>
      </c>
      <c r="G807" s="4" t="str">
        <f>IFERROR(VLOOKUP(LEFT($A807,6),Data!$A:$F,6,FALSE),"")</f>
        <v>ЗФТ</v>
      </c>
      <c r="H807" s="4" t="str">
        <f>IFERROR(VLOOKUP(LEFT($A807,6),Data!$A:$F,9,FALSE),"")</f>
        <v/>
      </c>
      <c r="I807" s="21" t="str">
        <f>IFERROR(VLOOKUP(LEFT($A807,6),Data!$A:$F,10,FALSE),"")</f>
        <v/>
      </c>
      <c r="J807" s="6" t="str">
        <f>IFERROR(VLOOKUP(LEFT($A807,6),Data!$A:$F,13,FALSE),"")</f>
        <v/>
      </c>
      <c r="K807" s="21" t="str">
        <f>IFERROR(VLOOKUP(LEFT($A807,6),Data!$A:$F,14,FALSE),"")</f>
        <v/>
      </c>
      <c r="L807" s="6">
        <v>1</v>
      </c>
      <c r="M807" s="4">
        <v>9820710.4299999997</v>
      </c>
      <c r="N807" s="4">
        <v>39741</v>
      </c>
      <c r="O807" s="4">
        <f t="shared" si="12"/>
        <v>247.11784882111672</v>
      </c>
      <c r="P807" s="56">
        <v>41.1</v>
      </c>
      <c r="Q807" s="27">
        <v>0.38353353146063363</v>
      </c>
      <c r="R807" s="28">
        <v>0.36105986427178688</v>
      </c>
      <c r="S807" s="29">
        <v>0.25540660426757961</v>
      </c>
      <c r="T807" s="8">
        <v>0.12945274900000001</v>
      </c>
      <c r="U807" s="9">
        <v>1.4585074E-2</v>
      </c>
      <c r="V807" s="9">
        <v>7.6676920000000003E-3</v>
      </c>
      <c r="W807" s="9">
        <v>5.0553250000000003E-3</v>
      </c>
      <c r="X807" s="9">
        <v>3.7847358999999997E-2</v>
      </c>
      <c r="Y807" s="9">
        <v>5.2486654000000001E-2</v>
      </c>
      <c r="Z807" s="9">
        <v>1.6606131999999999E-2</v>
      </c>
      <c r="AA807" s="9">
        <v>4.4893715000000001E-2</v>
      </c>
      <c r="AB807" s="9">
        <v>1.9382327000000001E-2</v>
      </c>
      <c r="AC807" s="9">
        <v>6.4667022000000005E-2</v>
      </c>
      <c r="AD807" s="9">
        <v>0.11519607</v>
      </c>
      <c r="AE807" s="9">
        <v>6.6217113999999994E-2</v>
      </c>
      <c r="AF807" s="9">
        <v>5.2369501999999998E-2</v>
      </c>
      <c r="AG807" s="9">
        <v>2.6502485999999999E-2</v>
      </c>
      <c r="AH807" s="9">
        <v>1.6130322999999998E-2</v>
      </c>
      <c r="AI807" s="9">
        <v>0.19455810600000001</v>
      </c>
      <c r="AJ807" s="9">
        <v>3.8886089999999999E-3</v>
      </c>
      <c r="AK807" s="9">
        <v>4.8057916999999999E-2</v>
      </c>
      <c r="AL807" s="9">
        <v>1.6582599999999999E-5</v>
      </c>
      <c r="AM807" s="9">
        <v>2.3259133000000001E-2</v>
      </c>
      <c r="AN807" s="9">
        <v>2.420705E-3</v>
      </c>
      <c r="AO807" s="9">
        <v>8.3233330000000005E-3</v>
      </c>
      <c r="AP807" s="9">
        <v>1.2574337E-2</v>
      </c>
      <c r="AQ807" s="9">
        <v>3.5692858000000001E-2</v>
      </c>
      <c r="AR807" s="10">
        <v>2.1488739999999998E-3</v>
      </c>
    </row>
    <row r="808" spans="1:44" hidden="1" outlineLevel="1" x14ac:dyDescent="0.25">
      <c r="A808" s="52" t="s">
        <v>332</v>
      </c>
      <c r="B808" s="20" t="str">
        <f>IFERROR(VLOOKUP(LEFT($A808,6),Data!$A:$F,2,FALSE),"")</f>
        <v>БЕ Поволжье</v>
      </c>
      <c r="C808" s="4" t="str">
        <f>IFERROR(VLOOKUP(LEFT($A808,6),Data!$A:$F,4,FALSE),"")</f>
        <v>Доктор Столетов</v>
      </c>
      <c r="D808" s="4" t="str">
        <f>IFERROR(VLOOKUP(LEFT($A808,6),Data!$A:$F,5,FALSE),"")</f>
        <v>Стрит</v>
      </c>
      <c r="E808" s="4" t="str">
        <f>IFERROR(VLOOKUP(LEFT($A808,6),Data!$A:$F,8,FALSE),"")</f>
        <v/>
      </c>
      <c r="F808" s="4" t="str">
        <f>IFERROR(VLOOKUP(LEFT($A808,6),Data!$A:$F,7,FALSE),"")</f>
        <v/>
      </c>
      <c r="G808" s="4" t="str">
        <f>IFERROR(VLOOKUP(LEFT($A808,6),Data!$A:$F,6,FALSE),"")</f>
        <v>ЗФТ</v>
      </c>
      <c r="H808" s="4" t="str">
        <f>IFERROR(VLOOKUP(LEFT($A808,6),Data!$A:$F,9,FALSE),"")</f>
        <v/>
      </c>
      <c r="I808" s="21" t="str">
        <f>IFERROR(VLOOKUP(LEFT($A808,6),Data!$A:$F,10,FALSE),"")</f>
        <v/>
      </c>
      <c r="J808" s="6" t="str">
        <f>IFERROR(VLOOKUP(LEFT($A808,6),Data!$A:$F,13,FALSE),"")</f>
        <v/>
      </c>
      <c r="K808" s="21" t="str">
        <f>IFERROR(VLOOKUP(LEFT($A808,6),Data!$A:$F,14,FALSE),"")</f>
        <v/>
      </c>
      <c r="L808" s="6">
        <v>1</v>
      </c>
      <c r="M808" s="4">
        <v>15029775.52</v>
      </c>
      <c r="N808" s="4">
        <v>77642</v>
      </c>
      <c r="O808" s="4">
        <f t="shared" si="12"/>
        <v>193.57790268153835</v>
      </c>
      <c r="P808" s="56">
        <v>43.3</v>
      </c>
      <c r="Q808" s="27">
        <v>0.25859489068911651</v>
      </c>
      <c r="R808" s="28">
        <v>0.38969535295979302</v>
      </c>
      <c r="S808" s="29">
        <v>0.35170975635109047</v>
      </c>
      <c r="T808" s="8">
        <v>0.104177801</v>
      </c>
      <c r="U808" s="9">
        <v>1.1992381999999999E-2</v>
      </c>
      <c r="V808" s="9">
        <v>6.4214579999999997E-3</v>
      </c>
      <c r="W808" s="9">
        <v>6.9166920000000003E-3</v>
      </c>
      <c r="X808" s="9">
        <v>3.0536132000000001E-2</v>
      </c>
      <c r="Y808" s="9">
        <v>4.6852705000000001E-2</v>
      </c>
      <c r="Z808" s="9">
        <v>1.1695432E-2</v>
      </c>
      <c r="AA808" s="9">
        <v>3.1689717999999999E-2</v>
      </c>
      <c r="AB808" s="9">
        <v>2.0497169999999999E-2</v>
      </c>
      <c r="AC808" s="9">
        <v>5.5970247000000001E-2</v>
      </c>
      <c r="AD808" s="9">
        <v>0.11241211399999999</v>
      </c>
      <c r="AE808" s="9">
        <v>7.9002965999999994E-2</v>
      </c>
      <c r="AF808" s="9">
        <v>5.3587365999999997E-2</v>
      </c>
      <c r="AG808" s="9">
        <v>2.3976552000000002E-2</v>
      </c>
      <c r="AH808" s="9">
        <v>1.7233875999999999E-2</v>
      </c>
      <c r="AI808" s="9">
        <v>0.23497601500000001</v>
      </c>
      <c r="AJ808" s="9">
        <v>2.3775350000000001E-3</v>
      </c>
      <c r="AK808" s="9">
        <v>3.8947783E-2</v>
      </c>
      <c r="AL808" s="9">
        <v>2.64536E-5</v>
      </c>
      <c r="AM808" s="9">
        <v>3.1838197999999998E-2</v>
      </c>
      <c r="AN808" s="9">
        <v>6.7093459999999997E-3</v>
      </c>
      <c r="AO808" s="9">
        <v>1.502643E-2</v>
      </c>
      <c r="AP808" s="9">
        <v>1.5274301000000001E-2</v>
      </c>
      <c r="AQ808" s="9">
        <v>3.8839591999999999E-2</v>
      </c>
      <c r="AR808" s="10">
        <v>3.0217360000000001E-3</v>
      </c>
    </row>
    <row r="809" spans="1:44" hidden="1" outlineLevel="1" x14ac:dyDescent="0.25">
      <c r="A809" s="52" t="s">
        <v>334</v>
      </c>
      <c r="B809" s="20" t="str">
        <f>IFERROR(VLOOKUP(LEFT($A809,6),Data!$A:$F,2,FALSE),"")</f>
        <v>БЕ Поволжье</v>
      </c>
      <c r="C809" s="4" t="str">
        <f>IFERROR(VLOOKUP(LEFT($A809,6),Data!$A:$F,4,FALSE),"")</f>
        <v>Озерки</v>
      </c>
      <c r="D809" s="4" t="str">
        <f>IFERROR(VLOOKUP(LEFT($A809,6),Data!$A:$F,5,FALSE),"")</f>
        <v>Стрит</v>
      </c>
      <c r="E809" s="4" t="str">
        <f>IFERROR(VLOOKUP(LEFT($A809,6),Data!$A:$F,8,FALSE),"")</f>
        <v/>
      </c>
      <c r="F809" s="4" t="str">
        <f>IFERROR(VLOOKUP(LEFT($A809,6),Data!$A:$F,7,FALSE),"")</f>
        <v/>
      </c>
      <c r="G809" s="4" t="str">
        <f>IFERROR(VLOOKUP(LEFT($A809,6),Data!$A:$F,6,FALSE),"")</f>
        <v>ЗФТ</v>
      </c>
      <c r="H809" s="4" t="str">
        <f>IFERROR(VLOOKUP(LEFT($A809,6),Data!$A:$F,9,FALSE),"")</f>
        <v/>
      </c>
      <c r="I809" s="21" t="str">
        <f>IFERROR(VLOOKUP(LEFT($A809,6),Data!$A:$F,10,FALSE),"")</f>
        <v/>
      </c>
      <c r="J809" s="6" t="str">
        <f>IFERROR(VLOOKUP(LEFT($A809,6),Data!$A:$F,13,FALSE),"")</f>
        <v/>
      </c>
      <c r="K809" s="21" t="str">
        <f>IFERROR(VLOOKUP(LEFT($A809,6),Data!$A:$F,14,FALSE),"")</f>
        <v/>
      </c>
      <c r="L809" s="6">
        <v>1</v>
      </c>
      <c r="M809" s="4">
        <v>31702149.18</v>
      </c>
      <c r="N809" s="4">
        <v>114979</v>
      </c>
      <c r="O809" s="4">
        <f t="shared" si="12"/>
        <v>275.72121152558293</v>
      </c>
      <c r="P809" s="56">
        <v>38.5</v>
      </c>
      <c r="Q809" s="27">
        <v>0.32803760219944322</v>
      </c>
      <c r="R809" s="28">
        <v>0.38238570475374728</v>
      </c>
      <c r="S809" s="29">
        <v>0.28957669304680939</v>
      </c>
      <c r="T809" s="8">
        <v>0.11275067900000001</v>
      </c>
      <c r="U809" s="9">
        <v>1.0615519E-2</v>
      </c>
      <c r="V809" s="9">
        <v>8.5746759999999998E-3</v>
      </c>
      <c r="W809" s="9">
        <v>9.3612450000000007E-3</v>
      </c>
      <c r="X809" s="9">
        <v>3.4362715000000002E-2</v>
      </c>
      <c r="Y809" s="9">
        <v>5.0814686999999997E-2</v>
      </c>
      <c r="Z809" s="9">
        <v>1.4124253999999999E-2</v>
      </c>
      <c r="AA809" s="9">
        <v>3.2001322999999998E-2</v>
      </c>
      <c r="AB809" s="9">
        <v>2.4021486000000002E-2</v>
      </c>
      <c r="AC809" s="9">
        <v>5.6799080000000002E-2</v>
      </c>
      <c r="AD809" s="9">
        <v>0.117555119</v>
      </c>
      <c r="AE809" s="9">
        <v>7.5754178000000005E-2</v>
      </c>
      <c r="AF809" s="9">
        <v>4.9205776999999999E-2</v>
      </c>
      <c r="AG809" s="9">
        <v>2.3411547000000001E-2</v>
      </c>
      <c r="AH809" s="9">
        <v>1.7628218000000001E-2</v>
      </c>
      <c r="AI809" s="9">
        <v>0.21602465600000001</v>
      </c>
      <c r="AJ809" s="9">
        <v>1.884447E-3</v>
      </c>
      <c r="AK809" s="9">
        <v>5.0649398999999998E-2</v>
      </c>
      <c r="AL809" s="9">
        <v>2.2027799999999999E-4</v>
      </c>
      <c r="AM809" s="9">
        <v>2.7550378E-2</v>
      </c>
      <c r="AN809" s="9">
        <v>4.2392929999999999E-3</v>
      </c>
      <c r="AO809" s="9">
        <v>1.2907824E-2</v>
      </c>
      <c r="AP809" s="9">
        <v>1.3757208E-2</v>
      </c>
      <c r="AQ809" s="9">
        <v>3.1539395999999997E-2</v>
      </c>
      <c r="AR809" s="10">
        <v>4.2466190000000001E-3</v>
      </c>
    </row>
    <row r="810" spans="1:44" hidden="1" outlineLevel="1" x14ac:dyDescent="0.25">
      <c r="A810" s="52" t="s">
        <v>336</v>
      </c>
      <c r="B810" s="20" t="str">
        <f>IFERROR(VLOOKUP(LEFT($A810,6),Data!$A:$F,2,FALSE),"")</f>
        <v>БЕ Поволжье</v>
      </c>
      <c r="C810" s="4" t="str">
        <f>IFERROR(VLOOKUP(LEFT($A810,6),Data!$A:$F,4,FALSE),"")</f>
        <v>Озерки</v>
      </c>
      <c r="D810" s="4" t="str">
        <f>IFERROR(VLOOKUP(LEFT($A810,6),Data!$A:$F,5,FALSE),"")</f>
        <v>Стрит</v>
      </c>
      <c r="E810" s="4" t="str">
        <f>IFERROR(VLOOKUP(LEFT($A810,6),Data!$A:$F,8,FALSE),"")</f>
        <v/>
      </c>
      <c r="F810" s="4" t="str">
        <f>IFERROR(VLOOKUP(LEFT($A810,6),Data!$A:$F,7,FALSE),"")</f>
        <v/>
      </c>
      <c r="G810" s="4" t="str">
        <f>IFERROR(VLOOKUP(LEFT($A810,6),Data!$A:$F,6,FALSE),"")</f>
        <v>ЗФТ</v>
      </c>
      <c r="H810" s="4" t="str">
        <f>IFERROR(VLOOKUP(LEFT($A810,6),Data!$A:$F,9,FALSE),"")</f>
        <v/>
      </c>
      <c r="I810" s="21" t="str">
        <f>IFERROR(VLOOKUP(LEFT($A810,6),Data!$A:$F,10,FALSE),"")</f>
        <v/>
      </c>
      <c r="J810" s="6" t="str">
        <f>IFERROR(VLOOKUP(LEFT($A810,6),Data!$A:$F,13,FALSE),"")</f>
        <v/>
      </c>
      <c r="K810" s="21" t="str">
        <f>IFERROR(VLOOKUP(LEFT($A810,6),Data!$A:$F,14,FALSE),"")</f>
        <v/>
      </c>
      <c r="L810" s="6">
        <v>1</v>
      </c>
      <c r="M810" s="4">
        <v>10230988.83</v>
      </c>
      <c r="N810" s="4">
        <v>46521</v>
      </c>
      <c r="O810" s="4">
        <f t="shared" si="12"/>
        <v>219.92194557296705</v>
      </c>
      <c r="P810" s="56">
        <v>9.6</v>
      </c>
      <c r="Q810" s="27">
        <v>0.32543772168926988</v>
      </c>
      <c r="R810" s="28">
        <v>0.36957537800857609</v>
      </c>
      <c r="S810" s="29">
        <v>0.30498690030215408</v>
      </c>
      <c r="T810" s="8">
        <v>9.2061043999999995E-2</v>
      </c>
      <c r="U810" s="9">
        <v>7.8341629999999999E-3</v>
      </c>
      <c r="V810" s="9">
        <v>8.4735899999999996E-3</v>
      </c>
      <c r="W810" s="9">
        <v>6.5789439999999998E-3</v>
      </c>
      <c r="X810" s="9">
        <v>4.8523064999999997E-2</v>
      </c>
      <c r="Y810" s="9">
        <v>5.2344520999999998E-2</v>
      </c>
      <c r="Z810" s="9">
        <v>1.2329987000000001E-2</v>
      </c>
      <c r="AA810" s="9">
        <v>4.5482598999999999E-2</v>
      </c>
      <c r="AB810" s="9">
        <v>2.5692334000000001E-2</v>
      </c>
      <c r="AC810" s="9">
        <v>5.4299578000000001E-2</v>
      </c>
      <c r="AD810" s="9">
        <v>0.106208392</v>
      </c>
      <c r="AE810" s="9">
        <v>8.6170616000000005E-2</v>
      </c>
      <c r="AF810" s="9">
        <v>5.0284191999999998E-2</v>
      </c>
      <c r="AG810" s="9">
        <v>1.9144748E-2</v>
      </c>
      <c r="AH810" s="9">
        <v>1.4043909E-2</v>
      </c>
      <c r="AI810" s="9">
        <v>0.194236721</v>
      </c>
      <c r="AJ810" s="9">
        <v>4.7645589999999998E-3</v>
      </c>
      <c r="AK810" s="9">
        <v>4.8248409999999999E-2</v>
      </c>
      <c r="AL810" s="9">
        <v>1.21527E-4</v>
      </c>
      <c r="AM810" s="9">
        <v>2.8303814E-2</v>
      </c>
      <c r="AN810" s="9">
        <v>4.326384E-3</v>
      </c>
      <c r="AO810" s="9">
        <v>1.0352316E-2</v>
      </c>
      <c r="AP810" s="9">
        <v>2.6761019E-2</v>
      </c>
      <c r="AQ810" s="9">
        <v>5.0361754000000002E-2</v>
      </c>
      <c r="AR810" s="10">
        <v>3.0518160000000002E-3</v>
      </c>
    </row>
    <row r="811" spans="1:44" hidden="1" outlineLevel="1" x14ac:dyDescent="0.25">
      <c r="A811" s="52" t="s">
        <v>338</v>
      </c>
      <c r="B811" s="20" t="str">
        <f>IFERROR(VLOOKUP(LEFT($A811,6),Data!$A:$F,2,FALSE),"")</f>
        <v>БЕ Поволжье</v>
      </c>
      <c r="C811" s="4" t="str">
        <f>IFERROR(VLOOKUP(LEFT($A811,6),Data!$A:$F,4,FALSE),"")</f>
        <v>Озерки</v>
      </c>
      <c r="D811" s="4" t="str">
        <f>IFERROR(VLOOKUP(LEFT($A811,6),Data!$A:$F,5,FALSE),"")</f>
        <v>Стрит</v>
      </c>
      <c r="E811" s="4" t="str">
        <f>IFERROR(VLOOKUP(LEFT($A811,6),Data!$A:$F,8,FALSE),"")</f>
        <v/>
      </c>
      <c r="F811" s="4" t="str">
        <f>IFERROR(VLOOKUP(LEFT($A811,6),Data!$A:$F,7,FALSE),"")</f>
        <v/>
      </c>
      <c r="G811" s="4" t="str">
        <f>IFERROR(VLOOKUP(LEFT($A811,6),Data!$A:$F,6,FALSE),"")</f>
        <v>ЗФТ</v>
      </c>
      <c r="H811" s="4" t="str">
        <f>IFERROR(VLOOKUP(LEFT($A811,6),Data!$A:$F,9,FALSE),"")</f>
        <v/>
      </c>
      <c r="I811" s="21" t="str">
        <f>IFERROR(VLOOKUP(LEFT($A811,6),Data!$A:$F,10,FALSE),"")</f>
        <v/>
      </c>
      <c r="J811" s="6" t="str">
        <f>IFERROR(VLOOKUP(LEFT($A811,6),Data!$A:$F,13,FALSE),"")</f>
        <v/>
      </c>
      <c r="K811" s="21" t="str">
        <f>IFERROR(VLOOKUP(LEFT($A811,6),Data!$A:$F,14,FALSE),"")</f>
        <v/>
      </c>
      <c r="L811" s="6">
        <v>1</v>
      </c>
      <c r="M811" s="4">
        <v>24773957.329999998</v>
      </c>
      <c r="N811" s="4">
        <v>85313</v>
      </c>
      <c r="O811" s="4">
        <f t="shared" si="12"/>
        <v>290.38900671644416</v>
      </c>
      <c r="P811" s="56">
        <v>37.6</v>
      </c>
      <c r="Q811" s="27">
        <v>0.3734918243948504</v>
      </c>
      <c r="R811" s="28">
        <v>0.39163222424410199</v>
      </c>
      <c r="S811" s="29">
        <v>0.23487595136104761</v>
      </c>
      <c r="T811" s="8">
        <v>0.123868667</v>
      </c>
      <c r="U811" s="9">
        <v>1.3810288E-2</v>
      </c>
      <c r="V811" s="9">
        <v>1.2164891000000001E-2</v>
      </c>
      <c r="W811" s="9">
        <v>9.7765390000000008E-3</v>
      </c>
      <c r="X811" s="9">
        <v>3.8126738E-2</v>
      </c>
      <c r="Y811" s="9">
        <v>5.0042964000000002E-2</v>
      </c>
      <c r="Z811" s="9">
        <v>1.4030637E-2</v>
      </c>
      <c r="AA811" s="9">
        <v>4.0910863999999998E-2</v>
      </c>
      <c r="AB811" s="9">
        <v>3.6283597000000001E-2</v>
      </c>
      <c r="AC811" s="9">
        <v>6.5033596999999999E-2</v>
      </c>
      <c r="AD811" s="9">
        <v>0.108732578</v>
      </c>
      <c r="AE811" s="9">
        <v>6.1812329999999999E-2</v>
      </c>
      <c r="AF811" s="9">
        <v>4.6808609000000001E-2</v>
      </c>
      <c r="AG811" s="9">
        <v>2.5014221999999999E-2</v>
      </c>
      <c r="AH811" s="9">
        <v>1.4852593000000001E-2</v>
      </c>
      <c r="AI811" s="9">
        <v>0.17545587300000001</v>
      </c>
      <c r="AJ811" s="9">
        <v>3.454108E-3</v>
      </c>
      <c r="AK811" s="9">
        <v>5.7194553000000002E-2</v>
      </c>
      <c r="AL811" s="9">
        <v>9.2459400000000005E-4</v>
      </c>
      <c r="AM811" s="9">
        <v>2.7937143000000001E-2</v>
      </c>
      <c r="AN811" s="9">
        <v>3.9316949999999998E-3</v>
      </c>
      <c r="AO811" s="9">
        <v>1.4213942E-2</v>
      </c>
      <c r="AP811" s="9">
        <v>1.9972802000000001E-2</v>
      </c>
      <c r="AQ811" s="9">
        <v>3.2023772999999998E-2</v>
      </c>
      <c r="AR811" s="10">
        <v>3.6224019999999998E-3</v>
      </c>
    </row>
    <row r="812" spans="1:44" hidden="1" outlineLevel="1" x14ac:dyDescent="0.25">
      <c r="A812" s="52" t="s">
        <v>340</v>
      </c>
      <c r="B812" s="20" t="str">
        <f>IFERROR(VLOOKUP(LEFT($A812,6),Data!$A:$F,2,FALSE),"")</f>
        <v>БЕ Поволжье</v>
      </c>
      <c r="C812" s="4" t="str">
        <f>IFERROR(VLOOKUP(LEFT($A812,6),Data!$A:$F,4,FALSE),"")</f>
        <v>Аптека.ру</v>
      </c>
      <c r="D812" s="4" t="str">
        <f>IFERROR(VLOOKUP(LEFT($A812,6),Data!$A:$F,5,FALSE),"")</f>
        <v>Стрит</v>
      </c>
      <c r="E812" s="4" t="str">
        <f>IFERROR(VLOOKUP(LEFT($A812,6),Data!$A:$F,8,FALSE),"")</f>
        <v/>
      </c>
      <c r="F812" s="4" t="str">
        <f>IFERROR(VLOOKUP(LEFT($A812,6),Data!$A:$F,7,FALSE),"")</f>
        <v/>
      </c>
      <c r="G812" s="4" t="str">
        <f>IFERROR(VLOOKUP(LEFT($A812,6),Data!$A:$F,6,FALSE),"")</f>
        <v>ЗФТ</v>
      </c>
      <c r="H812" s="4" t="str">
        <f>IFERROR(VLOOKUP(LEFT($A812,6),Data!$A:$F,9,FALSE),"")</f>
        <v/>
      </c>
      <c r="I812" s="21" t="str">
        <f>IFERROR(VLOOKUP(LEFT($A812,6),Data!$A:$F,10,FALSE),"")</f>
        <v/>
      </c>
      <c r="J812" s="6" t="str">
        <f>IFERROR(VLOOKUP(LEFT($A812,6),Data!$A:$F,13,FALSE),"")</f>
        <v/>
      </c>
      <c r="K812" s="21" t="str">
        <f>IFERROR(VLOOKUP(LEFT($A812,6),Data!$A:$F,14,FALSE),"")</f>
        <v/>
      </c>
      <c r="L812" s="6">
        <v>1</v>
      </c>
      <c r="M812" s="4">
        <v>7439049.4199999999</v>
      </c>
      <c r="N812" s="4">
        <v>40255</v>
      </c>
      <c r="O812" s="4">
        <f t="shared" si="12"/>
        <v>184.79814731089306</v>
      </c>
      <c r="P812" s="56">
        <v>18.8</v>
      </c>
      <c r="Q812" s="27">
        <v>0.25658736773495461</v>
      </c>
      <c r="R812" s="28">
        <v>0.40542208652789202</v>
      </c>
      <c r="S812" s="29">
        <v>0.33799054573715342</v>
      </c>
      <c r="T812" s="8">
        <v>0.10449420399999999</v>
      </c>
      <c r="U812" s="9">
        <v>4.0677120000000002E-3</v>
      </c>
      <c r="V812" s="9">
        <v>8.6218079999999999E-3</v>
      </c>
      <c r="W812" s="9">
        <v>8.6420720000000006E-3</v>
      </c>
      <c r="X812" s="9">
        <v>4.5783852999999999E-2</v>
      </c>
      <c r="Y812" s="9">
        <v>4.5728735999999999E-2</v>
      </c>
      <c r="Z812" s="9">
        <v>8.2865109999999999E-3</v>
      </c>
      <c r="AA812" s="9">
        <v>1.744828E-2</v>
      </c>
      <c r="AB812" s="9">
        <v>1.19566E-2</v>
      </c>
      <c r="AC812" s="9">
        <v>6.3074957000000001E-2</v>
      </c>
      <c r="AD812" s="9">
        <v>0.105285529</v>
      </c>
      <c r="AE812" s="9">
        <v>9.6077312999999998E-2</v>
      </c>
      <c r="AF812" s="9">
        <v>4.6899708999999998E-2</v>
      </c>
      <c r="AG812" s="9">
        <v>1.6424634E-2</v>
      </c>
      <c r="AH812" s="9">
        <v>1.3058955000000001E-2</v>
      </c>
      <c r="AI812" s="9">
        <v>0.27449972</v>
      </c>
      <c r="AJ812" s="9">
        <v>1.3784730000000001E-3</v>
      </c>
      <c r="AK812" s="9">
        <v>3.1154391E-2</v>
      </c>
      <c r="AL812" s="9">
        <v>3.1179100000000001E-4</v>
      </c>
      <c r="AM812" s="9">
        <v>1.9462027E-2</v>
      </c>
      <c r="AN812" s="9">
        <v>3.7867489999999998E-3</v>
      </c>
      <c r="AO812" s="9">
        <v>1.1530587E-2</v>
      </c>
      <c r="AP812" s="9">
        <v>1.2069748E-2</v>
      </c>
      <c r="AQ812" s="9">
        <v>4.6808141999999997E-2</v>
      </c>
      <c r="AR812" s="10">
        <v>3.1474960000000001E-3</v>
      </c>
    </row>
    <row r="813" spans="1:44" hidden="1" outlineLevel="1" x14ac:dyDescent="0.25">
      <c r="A813" s="52" t="s">
        <v>342</v>
      </c>
      <c r="B813" s="20" t="str">
        <f>IFERROR(VLOOKUP(LEFT($A813,6),Data!$A:$F,2,FALSE),"")</f>
        <v>БЕ Поволжье</v>
      </c>
      <c r="C813" s="4" t="str">
        <f>IFERROR(VLOOKUP(LEFT($A813,6),Data!$A:$F,4,FALSE),"")</f>
        <v>Аптека.ру</v>
      </c>
      <c r="D813" s="4" t="str">
        <f>IFERROR(VLOOKUP(LEFT($A813,6),Data!$A:$F,5,FALSE),"")</f>
        <v>Стрит</v>
      </c>
      <c r="E813" s="4" t="str">
        <f>IFERROR(VLOOKUP(LEFT($A813,6),Data!$A:$F,8,FALSE),"")</f>
        <v/>
      </c>
      <c r="F813" s="4" t="str">
        <f>IFERROR(VLOOKUP(LEFT($A813,6),Data!$A:$F,7,FALSE),"")</f>
        <v/>
      </c>
      <c r="G813" s="4" t="str">
        <f>IFERROR(VLOOKUP(LEFT($A813,6),Data!$A:$F,6,FALSE),"")</f>
        <v>ЗФТ</v>
      </c>
      <c r="H813" s="4" t="str">
        <f>IFERROR(VLOOKUP(LEFT($A813,6),Data!$A:$F,9,FALSE),"")</f>
        <v/>
      </c>
      <c r="I813" s="21" t="str">
        <f>IFERROR(VLOOKUP(LEFT($A813,6),Data!$A:$F,10,FALSE),"")</f>
        <v/>
      </c>
      <c r="J813" s="6" t="str">
        <f>IFERROR(VLOOKUP(LEFT($A813,6),Data!$A:$F,13,FALSE),"")</f>
        <v/>
      </c>
      <c r="K813" s="21" t="str">
        <f>IFERROR(VLOOKUP(LEFT($A813,6),Data!$A:$F,14,FALSE),"")</f>
        <v/>
      </c>
      <c r="L813" s="6">
        <v>1</v>
      </c>
      <c r="M813" s="4">
        <v>4657533.96</v>
      </c>
      <c r="N813" s="4">
        <v>24828</v>
      </c>
      <c r="O813" s="4">
        <f t="shared" si="12"/>
        <v>187.591991300145</v>
      </c>
      <c r="P813" s="56">
        <v>21.17</v>
      </c>
      <c r="Q813" s="27">
        <v>0.28937982158016418</v>
      </c>
      <c r="R813" s="28">
        <v>0.37810754116989648</v>
      </c>
      <c r="S813" s="29">
        <v>0.3325126372499394</v>
      </c>
      <c r="T813" s="8">
        <v>0.10487993399999999</v>
      </c>
      <c r="U813" s="9">
        <v>9.8935140000000008E-3</v>
      </c>
      <c r="V813" s="9">
        <v>5.6960520000000001E-3</v>
      </c>
      <c r="W813" s="9">
        <v>6.9157359999999996E-3</v>
      </c>
      <c r="X813" s="9">
        <v>5.1833354999999998E-2</v>
      </c>
      <c r="Y813" s="9">
        <v>4.9976896999999999E-2</v>
      </c>
      <c r="Z813" s="9">
        <v>1.1355199999999999E-2</v>
      </c>
      <c r="AA813" s="9">
        <v>5.8574830000000001E-2</v>
      </c>
      <c r="AB813" s="9">
        <v>1.5124851999999999E-2</v>
      </c>
      <c r="AC813" s="9">
        <v>5.5532677000000003E-2</v>
      </c>
      <c r="AD813" s="9">
        <v>0.111549897</v>
      </c>
      <c r="AE813" s="9">
        <v>7.9699449000000006E-2</v>
      </c>
      <c r="AF813" s="9">
        <v>4.3129478999999998E-2</v>
      </c>
      <c r="AG813" s="9">
        <v>2.0551897E-2</v>
      </c>
      <c r="AH813" s="9">
        <v>1.0719404E-2</v>
      </c>
      <c r="AI813" s="9">
        <v>0.199598954</v>
      </c>
      <c r="AJ813" s="9">
        <v>2.3603880000000002E-3</v>
      </c>
      <c r="AK813" s="9">
        <v>3.9387637000000003E-2</v>
      </c>
      <c r="AL813" s="9">
        <v>1.4912899999999999E-4</v>
      </c>
      <c r="AM813" s="9">
        <v>2.6540608E-2</v>
      </c>
      <c r="AN813" s="9">
        <v>4.5500649999999998E-3</v>
      </c>
      <c r="AO813" s="9">
        <v>1.6119422000000001E-2</v>
      </c>
      <c r="AP813" s="9">
        <v>1.5383203999999999E-2</v>
      </c>
      <c r="AQ813" s="9">
        <v>5.5651324000000002E-2</v>
      </c>
      <c r="AR813" s="10">
        <v>4.8260949999999999E-3</v>
      </c>
    </row>
    <row r="814" spans="1:44" hidden="1" outlineLevel="1" x14ac:dyDescent="0.25">
      <c r="A814" s="52" t="s">
        <v>344</v>
      </c>
      <c r="B814" s="20" t="str">
        <f>IFERROR(VLOOKUP(LEFT($A814,6),Data!$A:$F,2,FALSE),"")</f>
        <v>БЕ Поволжье</v>
      </c>
      <c r="C814" s="4" t="str">
        <f>IFERROR(VLOOKUP(LEFT($A814,6),Data!$A:$F,4,FALSE),"")</f>
        <v>Аптека.ру</v>
      </c>
      <c r="D814" s="4" t="str">
        <f>IFERROR(VLOOKUP(LEFT($A814,6),Data!$A:$F,5,FALSE),"")</f>
        <v>Стрит</v>
      </c>
      <c r="E814" s="4" t="str">
        <f>IFERROR(VLOOKUP(LEFT($A814,6),Data!$A:$F,8,FALSE),"")</f>
        <v/>
      </c>
      <c r="F814" s="4" t="str">
        <f>IFERROR(VLOOKUP(LEFT($A814,6),Data!$A:$F,7,FALSE),"")</f>
        <v/>
      </c>
      <c r="G814" s="4" t="str">
        <f>IFERROR(VLOOKUP(LEFT($A814,6),Data!$A:$F,6,FALSE),"")</f>
        <v>ЗФТ</v>
      </c>
      <c r="H814" s="4" t="str">
        <f>IFERROR(VLOOKUP(LEFT($A814,6),Data!$A:$F,9,FALSE),"")</f>
        <v/>
      </c>
      <c r="I814" s="21" t="str">
        <f>IFERROR(VLOOKUP(LEFT($A814,6),Data!$A:$F,10,FALSE),"")</f>
        <v/>
      </c>
      <c r="J814" s="6" t="str">
        <f>IFERROR(VLOOKUP(LEFT($A814,6),Data!$A:$F,13,FALSE),"")</f>
        <v/>
      </c>
      <c r="K814" s="21" t="str">
        <f>IFERROR(VLOOKUP(LEFT($A814,6),Data!$A:$F,14,FALSE),"")</f>
        <v/>
      </c>
      <c r="L814" s="6">
        <v>1</v>
      </c>
      <c r="M814" s="4">
        <v>5782659.0599999996</v>
      </c>
      <c r="N814" s="4">
        <v>26235</v>
      </c>
      <c r="O814" s="4">
        <f t="shared" si="12"/>
        <v>220.41772670097197</v>
      </c>
      <c r="P814" s="56">
        <v>29</v>
      </c>
      <c r="Q814" s="27">
        <v>0.38373897335778212</v>
      </c>
      <c r="R814" s="28">
        <v>0.35706956631658782</v>
      </c>
      <c r="S814" s="29">
        <v>0.25919146032563012</v>
      </c>
      <c r="T814" s="8">
        <v>8.6416659000000007E-2</v>
      </c>
      <c r="U814" s="9">
        <v>7.8209620000000007E-3</v>
      </c>
      <c r="V814" s="9">
        <v>8.7058799999999992E-3</v>
      </c>
      <c r="W814" s="9">
        <v>6.0398370000000002E-3</v>
      </c>
      <c r="X814" s="9">
        <v>4.8904496999999998E-2</v>
      </c>
      <c r="Y814" s="9">
        <v>4.7626903999999998E-2</v>
      </c>
      <c r="Z814" s="9">
        <v>1.2846277E-2</v>
      </c>
      <c r="AA814" s="9">
        <v>3.4294974999999998E-2</v>
      </c>
      <c r="AB814" s="9">
        <v>2.6156642000000001E-2</v>
      </c>
      <c r="AC814" s="9">
        <v>6.1562691000000003E-2</v>
      </c>
      <c r="AD814" s="9">
        <v>0.11200220800000001</v>
      </c>
      <c r="AE814" s="9">
        <v>8.1608611999999997E-2</v>
      </c>
      <c r="AF814" s="9">
        <v>4.8467984999999998E-2</v>
      </c>
      <c r="AG814" s="9">
        <v>1.8997707999999999E-2</v>
      </c>
      <c r="AH814" s="9">
        <v>1.2526759E-2</v>
      </c>
      <c r="AI814" s="9">
        <v>0.22994667399999999</v>
      </c>
      <c r="AJ814" s="9">
        <v>3.6563300000000002E-3</v>
      </c>
      <c r="AK814" s="9">
        <v>5.3897045999999997E-2</v>
      </c>
      <c r="AL814" s="9">
        <v>4.4887900000000001E-4</v>
      </c>
      <c r="AM814" s="9">
        <v>2.8640625999999999E-2</v>
      </c>
      <c r="AN814" s="9">
        <v>5.3274050000000003E-3</v>
      </c>
      <c r="AO814" s="9">
        <v>8.2291420000000001E-3</v>
      </c>
      <c r="AP814" s="9">
        <v>9.4586789999999994E-3</v>
      </c>
      <c r="AQ814" s="9">
        <v>4.2720857000000001E-2</v>
      </c>
      <c r="AR814" s="10">
        <v>3.695767E-3</v>
      </c>
    </row>
    <row r="815" spans="1:44" hidden="1" outlineLevel="1" x14ac:dyDescent="0.25">
      <c r="A815" s="52" t="s">
        <v>360</v>
      </c>
      <c r="B815" s="20" t="str">
        <f>IFERROR(VLOOKUP(LEFT($A815,6),Data!$A:$F,2,FALSE),"")</f>
        <v>БЕ Поволжье</v>
      </c>
      <c r="C815" s="4" t="str">
        <f>IFERROR(VLOOKUP(LEFT($A815,6),Data!$A:$F,4,FALSE),"")</f>
        <v>Аптека.ру</v>
      </c>
      <c r="D815" s="4" t="str">
        <f>IFERROR(VLOOKUP(LEFT($A815,6),Data!$A:$F,5,FALSE),"")</f>
        <v>Стрит</v>
      </c>
      <c r="E815" s="4" t="str">
        <f>IFERROR(VLOOKUP(LEFT($A815,6),Data!$A:$F,8,FALSE),"")</f>
        <v/>
      </c>
      <c r="F815" s="4" t="str">
        <f>IFERROR(VLOOKUP(LEFT($A815,6),Data!$A:$F,7,FALSE),"")</f>
        <v/>
      </c>
      <c r="G815" s="4" t="str">
        <f>IFERROR(VLOOKUP(LEFT($A815,6),Data!$A:$F,6,FALSE),"")</f>
        <v>ЗФТ</v>
      </c>
      <c r="H815" s="4" t="str">
        <f>IFERROR(VLOOKUP(LEFT($A815,6),Data!$A:$F,9,FALSE),"")</f>
        <v/>
      </c>
      <c r="I815" s="21" t="str">
        <f>IFERROR(VLOOKUP(LEFT($A815,6),Data!$A:$F,10,FALSE),"")</f>
        <v/>
      </c>
      <c r="J815" s="6" t="str">
        <f>IFERROR(VLOOKUP(LEFT($A815,6),Data!$A:$F,13,FALSE),"")</f>
        <v/>
      </c>
      <c r="K815" s="21" t="str">
        <f>IFERROR(VLOOKUP(LEFT($A815,6),Data!$A:$F,14,FALSE),"")</f>
        <v/>
      </c>
      <c r="L815" s="6">
        <v>1</v>
      </c>
      <c r="M815" s="4">
        <v>6971498.0099999998</v>
      </c>
      <c r="N815" s="4">
        <v>37544</v>
      </c>
      <c r="O815" s="4">
        <f t="shared" si="12"/>
        <v>185.68873881312592</v>
      </c>
      <c r="P815" s="56">
        <v>65</v>
      </c>
      <c r="Q815" s="27">
        <v>0.3316633937919663</v>
      </c>
      <c r="R815" s="28">
        <v>0.38008068923771721</v>
      </c>
      <c r="S815" s="29">
        <v>0.28825591697031661</v>
      </c>
      <c r="T815" s="8">
        <v>0.10070715099999999</v>
      </c>
      <c r="U815" s="9">
        <v>1.2208963999999999E-2</v>
      </c>
      <c r="V815" s="9">
        <v>8.2210800000000004E-3</v>
      </c>
      <c r="W815" s="9">
        <v>6.4141679999999996E-3</v>
      </c>
      <c r="X815" s="9">
        <v>4.6514632E-2</v>
      </c>
      <c r="Y815" s="9">
        <v>4.6896513000000001E-2</v>
      </c>
      <c r="Z815" s="9">
        <v>1.0736881E-2</v>
      </c>
      <c r="AA815" s="9">
        <v>4.3273899999999997E-2</v>
      </c>
      <c r="AB815" s="9">
        <v>2.0224582000000001E-2</v>
      </c>
      <c r="AC815" s="9">
        <v>7.9527670999999994E-2</v>
      </c>
      <c r="AD815" s="9">
        <v>9.6817669999999995E-2</v>
      </c>
      <c r="AE815" s="9">
        <v>6.2367501999999998E-2</v>
      </c>
      <c r="AF815" s="9">
        <v>5.0462487E-2</v>
      </c>
      <c r="AG815" s="9">
        <v>2.5274523E-2</v>
      </c>
      <c r="AH815" s="9">
        <v>1.7036105999999999E-2</v>
      </c>
      <c r="AI815" s="9">
        <v>0.22367888399999999</v>
      </c>
      <c r="AJ815" s="9">
        <v>2.5015290000000002E-3</v>
      </c>
      <c r="AK815" s="9">
        <v>4.2466457999999999E-2</v>
      </c>
      <c r="AL815" s="9">
        <v>0</v>
      </c>
      <c r="AM815" s="9">
        <v>2.4153075E-2</v>
      </c>
      <c r="AN815" s="9">
        <v>3.639701E-3</v>
      </c>
      <c r="AO815" s="9">
        <v>4.802382E-3</v>
      </c>
      <c r="AP815" s="9">
        <v>1.130157E-2</v>
      </c>
      <c r="AQ815" s="9">
        <v>5.7212591E-2</v>
      </c>
      <c r="AR815" s="10">
        <v>3.559979E-3</v>
      </c>
    </row>
    <row r="816" spans="1:44" hidden="1" outlineLevel="1" x14ac:dyDescent="0.25">
      <c r="A816" s="52" t="s">
        <v>599</v>
      </c>
      <c r="B816" s="20" t="str">
        <f>IFERROR(VLOOKUP(LEFT($A816,6),Data!$A:$F,2,FALSE),"")</f>
        <v>БЕ Поволжье</v>
      </c>
      <c r="C816" s="4" t="str">
        <f>IFERROR(VLOOKUP(LEFT($A816,6),Data!$A:$F,4,FALSE),"")</f>
        <v>Аптека.ру</v>
      </c>
      <c r="D816" s="4" t="str">
        <f>IFERROR(VLOOKUP(LEFT($A816,6),Data!$A:$F,5,FALSE),"")</f>
        <v>Стрит</v>
      </c>
      <c r="E816" s="4" t="str">
        <f>IFERROR(VLOOKUP(LEFT($A816,6),Data!$A:$F,8,FALSE),"")</f>
        <v/>
      </c>
      <c r="F816" s="4" t="str">
        <f>IFERROR(VLOOKUP(LEFT($A816,6),Data!$A:$F,7,FALSE),"")</f>
        <v/>
      </c>
      <c r="G816" s="4" t="str">
        <f>IFERROR(VLOOKUP(LEFT($A816,6),Data!$A:$F,6,FALSE),"")</f>
        <v>ЗФТ</v>
      </c>
      <c r="H816" s="4" t="str">
        <f>IFERROR(VLOOKUP(LEFT($A816,6),Data!$A:$F,9,FALSE),"")</f>
        <v/>
      </c>
      <c r="I816" s="21" t="str">
        <f>IFERROR(VLOOKUP(LEFT($A816,6),Data!$A:$F,10,FALSE),"")</f>
        <v/>
      </c>
      <c r="J816" s="6" t="str">
        <f>IFERROR(VLOOKUP(LEFT($A816,6),Data!$A:$F,13,FALSE),"")</f>
        <v/>
      </c>
      <c r="K816" s="21" t="str">
        <f>IFERROR(VLOOKUP(LEFT($A816,6),Data!$A:$F,14,FALSE),"")</f>
        <v/>
      </c>
      <c r="L816" s="6">
        <v>1</v>
      </c>
      <c r="M816" s="4">
        <v>8546525.3699999992</v>
      </c>
      <c r="N816" s="4">
        <v>35911</v>
      </c>
      <c r="O816" s="4">
        <f t="shared" si="12"/>
        <v>237.99185124335159</v>
      </c>
      <c r="P816" s="56">
        <v>48.5</v>
      </c>
      <c r="Q816" s="27">
        <v>0.33398970979797088</v>
      </c>
      <c r="R816" s="28">
        <v>0.3765118229026746</v>
      </c>
      <c r="S816" s="29">
        <v>0.28949846729935458</v>
      </c>
      <c r="T816" s="8">
        <v>0.116525318</v>
      </c>
      <c r="U816" s="9">
        <v>1.3046942000000001E-2</v>
      </c>
      <c r="V816" s="9">
        <v>1.4879709E-2</v>
      </c>
      <c r="W816" s="9">
        <v>6.9538229999999996E-3</v>
      </c>
      <c r="X816" s="9">
        <v>3.5958736999999998E-2</v>
      </c>
      <c r="Y816" s="9">
        <v>6.9701318999999998E-2</v>
      </c>
      <c r="Z816" s="9">
        <v>1.4790138E-2</v>
      </c>
      <c r="AA816" s="9">
        <v>3.1459632000000001E-2</v>
      </c>
      <c r="AB816" s="9">
        <v>2.8831590000000001E-2</v>
      </c>
      <c r="AC816" s="9">
        <v>6.8349966999999998E-2</v>
      </c>
      <c r="AD816" s="9">
        <v>0.11045667000000001</v>
      </c>
      <c r="AE816" s="9">
        <v>6.8095870000000003E-2</v>
      </c>
      <c r="AF816" s="9">
        <v>4.6999253999999997E-2</v>
      </c>
      <c r="AG816" s="9">
        <v>2.9379104999999999E-2</v>
      </c>
      <c r="AH816" s="9">
        <v>1.5589581999999999E-2</v>
      </c>
      <c r="AI816" s="9">
        <v>0.16067827800000001</v>
      </c>
      <c r="AJ816" s="9">
        <v>2.6597320000000002E-3</v>
      </c>
      <c r="AK816" s="9">
        <v>5.9658743E-2</v>
      </c>
      <c r="AL816" s="9">
        <v>3.6369400000000002E-4</v>
      </c>
      <c r="AM816" s="9">
        <v>2.8341788999999999E-2</v>
      </c>
      <c r="AN816" s="9">
        <v>2.8188039999999998E-3</v>
      </c>
      <c r="AO816" s="9">
        <v>8.4657559999999996E-3</v>
      </c>
      <c r="AP816" s="9">
        <v>2.2046851999999999E-2</v>
      </c>
      <c r="AQ816" s="9">
        <v>3.7325214000000002E-2</v>
      </c>
      <c r="AR816" s="10">
        <v>6.6234830000000003E-3</v>
      </c>
    </row>
    <row r="817" spans="1:44" hidden="1" outlineLevel="1" x14ac:dyDescent="0.25">
      <c r="A817" s="52" t="s">
        <v>603</v>
      </c>
      <c r="B817" s="20" t="str">
        <f>IFERROR(VLOOKUP(LEFT($A817,6),Data!$A:$F,2,FALSE),"")</f>
        <v>БЕ Поволжье</v>
      </c>
      <c r="C817" s="4" t="str">
        <f>IFERROR(VLOOKUP(LEFT($A817,6),Data!$A:$F,4,FALSE),"")</f>
        <v>Аптека.ру</v>
      </c>
      <c r="D817" s="4" t="str">
        <f>IFERROR(VLOOKUP(LEFT($A817,6),Data!$A:$F,5,FALSE),"")</f>
        <v>Стрит</v>
      </c>
      <c r="E817" s="4" t="str">
        <f>IFERROR(VLOOKUP(LEFT($A817,6),Data!$A:$F,8,FALSE),"")</f>
        <v/>
      </c>
      <c r="F817" s="4" t="str">
        <f>IFERROR(VLOOKUP(LEFT($A817,6),Data!$A:$F,7,FALSE),"")</f>
        <v/>
      </c>
      <c r="G817" s="4" t="str">
        <f>IFERROR(VLOOKUP(LEFT($A817,6),Data!$A:$F,6,FALSE),"")</f>
        <v>ЗФТ</v>
      </c>
      <c r="H817" s="4" t="str">
        <f>IFERROR(VLOOKUP(LEFT($A817,6),Data!$A:$F,9,FALSE),"")</f>
        <v/>
      </c>
      <c r="I817" s="21" t="str">
        <f>IFERROR(VLOOKUP(LEFT($A817,6),Data!$A:$F,10,FALSE),"")</f>
        <v/>
      </c>
      <c r="J817" s="6" t="str">
        <f>IFERROR(VLOOKUP(LEFT($A817,6),Data!$A:$F,13,FALSE),"")</f>
        <v/>
      </c>
      <c r="K817" s="21" t="str">
        <f>IFERROR(VLOOKUP(LEFT($A817,6),Data!$A:$F,14,FALSE),"")</f>
        <v/>
      </c>
      <c r="L817" s="6">
        <v>1</v>
      </c>
      <c r="M817" s="4">
        <v>15038077.26</v>
      </c>
      <c r="N817" s="4">
        <v>57964</v>
      </c>
      <c r="O817" s="4">
        <f t="shared" si="12"/>
        <v>259.43822476019596</v>
      </c>
      <c r="P817" s="56">
        <v>52.8</v>
      </c>
      <c r="Q817" s="27">
        <v>0.38338289061788738</v>
      </c>
      <c r="R817" s="28">
        <v>0.37881208790107251</v>
      </c>
      <c r="S817" s="29">
        <v>0.2378050214810401</v>
      </c>
      <c r="T817" s="8">
        <v>0.115835488</v>
      </c>
      <c r="U817" s="9">
        <v>1.1629509E-2</v>
      </c>
      <c r="V817" s="9">
        <v>1.1566441E-2</v>
      </c>
      <c r="W817" s="9">
        <v>8.0755879999999999E-3</v>
      </c>
      <c r="X817" s="9">
        <v>3.4798726000000002E-2</v>
      </c>
      <c r="Y817" s="9">
        <v>5.1067069E-2</v>
      </c>
      <c r="Z817" s="9">
        <v>1.5809554999999999E-2</v>
      </c>
      <c r="AA817" s="9">
        <v>3.3953973999999998E-2</v>
      </c>
      <c r="AB817" s="9">
        <v>2.8392888000000002E-2</v>
      </c>
      <c r="AC817" s="9">
        <v>6.1183669000000003E-2</v>
      </c>
      <c r="AD817" s="9">
        <v>0.110883539</v>
      </c>
      <c r="AE817" s="9">
        <v>6.2276077999999999E-2</v>
      </c>
      <c r="AF817" s="9">
        <v>4.3476485000000002E-2</v>
      </c>
      <c r="AG817" s="9">
        <v>2.6963790000000001E-2</v>
      </c>
      <c r="AH817" s="9">
        <v>1.5822147000000002E-2</v>
      </c>
      <c r="AI817" s="9">
        <v>0.201781818</v>
      </c>
      <c r="AJ817" s="9">
        <v>4.5046060000000004E-3</v>
      </c>
      <c r="AK817" s="9">
        <v>6.0140233000000001E-2</v>
      </c>
      <c r="AL817" s="9">
        <v>2.24651E-4</v>
      </c>
      <c r="AM817" s="9">
        <v>2.6333216999999999E-2</v>
      </c>
      <c r="AN817" s="9">
        <v>3.9336129999999999E-3</v>
      </c>
      <c r="AO817" s="9">
        <v>1.2550451000000001E-2</v>
      </c>
      <c r="AP817" s="9">
        <v>1.8985822999999999E-2</v>
      </c>
      <c r="AQ817" s="9">
        <v>3.5468404000000002E-2</v>
      </c>
      <c r="AR817" s="10">
        <v>4.3422369999999997E-3</v>
      </c>
    </row>
    <row r="818" spans="1:44" hidden="1" outlineLevel="1" x14ac:dyDescent="0.25">
      <c r="A818" s="52" t="s">
        <v>623</v>
      </c>
      <c r="B818" s="20" t="str">
        <f>IFERROR(VLOOKUP(LEFT($A818,6),Data!$A:$F,2,FALSE),"")</f>
        <v>БЕ Поволжье</v>
      </c>
      <c r="C818" s="4" t="str">
        <f>IFERROR(VLOOKUP(LEFT($A818,6),Data!$A:$F,4,FALSE),"")</f>
        <v>Аптека.ру</v>
      </c>
      <c r="D818" s="4" t="str">
        <f>IFERROR(VLOOKUP(LEFT($A818,6),Data!$A:$F,5,FALSE),"")</f>
        <v>Стрит</v>
      </c>
      <c r="E818" s="4" t="str">
        <f>IFERROR(VLOOKUP(LEFT($A818,6),Data!$A:$F,8,FALSE),"")</f>
        <v/>
      </c>
      <c r="F818" s="4" t="str">
        <f>IFERROR(VLOOKUP(LEFT($A818,6),Data!$A:$F,7,FALSE),"")</f>
        <v/>
      </c>
      <c r="G818" s="4" t="str">
        <f>IFERROR(VLOOKUP(LEFT($A818,6),Data!$A:$F,6,FALSE),"")</f>
        <v>ЗФТ</v>
      </c>
      <c r="H818" s="4" t="str">
        <f>IFERROR(VLOOKUP(LEFT($A818,6),Data!$A:$F,9,FALSE),"")</f>
        <v/>
      </c>
      <c r="I818" s="21" t="str">
        <f>IFERROR(VLOOKUP(LEFT($A818,6),Data!$A:$F,10,FALSE),"")</f>
        <v/>
      </c>
      <c r="J818" s="6" t="str">
        <f>IFERROR(VLOOKUP(LEFT($A818,6),Data!$A:$F,13,FALSE),"")</f>
        <v/>
      </c>
      <c r="K818" s="21" t="str">
        <f>IFERROR(VLOOKUP(LEFT($A818,6),Data!$A:$F,14,FALSE),"")</f>
        <v/>
      </c>
      <c r="L818" s="6">
        <v>1</v>
      </c>
      <c r="M818" s="4">
        <v>17990516.670000002</v>
      </c>
      <c r="N818" s="4">
        <v>75329</v>
      </c>
      <c r="O818" s="4">
        <f t="shared" si="12"/>
        <v>238.82590595919237</v>
      </c>
      <c r="P818" s="56">
        <v>33.57</v>
      </c>
      <c r="Q818" s="27">
        <v>0.37059739645835421</v>
      </c>
      <c r="R818" s="28">
        <v>0.38134060599165531</v>
      </c>
      <c r="S818" s="29">
        <v>0.24806199754999059</v>
      </c>
      <c r="T818" s="8">
        <v>0.111082156</v>
      </c>
      <c r="U818" s="9">
        <v>1.4591522000000001E-2</v>
      </c>
      <c r="V818" s="9">
        <v>1.3335678E-2</v>
      </c>
      <c r="W818" s="9">
        <v>8.9938429999999996E-3</v>
      </c>
      <c r="X818" s="9">
        <v>2.9445328999999999E-2</v>
      </c>
      <c r="Y818" s="9">
        <v>4.4874959999999998E-2</v>
      </c>
      <c r="Z818" s="9">
        <v>1.2468204E-2</v>
      </c>
      <c r="AA818" s="9">
        <v>3.2960637000000001E-2</v>
      </c>
      <c r="AB818" s="9">
        <v>2.4081953E-2</v>
      </c>
      <c r="AC818" s="9">
        <v>5.9160314999999998E-2</v>
      </c>
      <c r="AD818" s="9">
        <v>0.119721589</v>
      </c>
      <c r="AE818" s="9">
        <v>6.5941544000000005E-2</v>
      </c>
      <c r="AF818" s="9">
        <v>4.5491969E-2</v>
      </c>
      <c r="AG818" s="9">
        <v>2.2410560999999999E-2</v>
      </c>
      <c r="AH818" s="9">
        <v>1.4467458000000001E-2</v>
      </c>
      <c r="AI818" s="9">
        <v>0.205650309</v>
      </c>
      <c r="AJ818" s="9">
        <v>3.5886949999999998E-3</v>
      </c>
      <c r="AK818" s="9">
        <v>6.4835188000000002E-2</v>
      </c>
      <c r="AL818" s="9">
        <v>2.12513E-4</v>
      </c>
      <c r="AM818" s="9">
        <v>3.4668928000000002E-2</v>
      </c>
      <c r="AN818" s="9">
        <v>4.0172430000000002E-3</v>
      </c>
      <c r="AO818" s="9">
        <v>8.4097679999999998E-3</v>
      </c>
      <c r="AP818" s="9">
        <v>1.6755868E-2</v>
      </c>
      <c r="AQ818" s="9">
        <v>3.6770705000000001E-2</v>
      </c>
      <c r="AR818" s="10">
        <v>6.0630629999999996E-3</v>
      </c>
    </row>
    <row r="819" spans="1:44" hidden="1" outlineLevel="1" x14ac:dyDescent="0.25">
      <c r="A819" s="52" t="s">
        <v>625</v>
      </c>
      <c r="B819" s="20" t="str">
        <f>IFERROR(VLOOKUP(LEFT($A819,6),Data!$A:$F,2,FALSE),"")</f>
        <v>БЕ Поволжье</v>
      </c>
      <c r="C819" s="4" t="str">
        <f>IFERROR(VLOOKUP(LEFT($A819,6),Data!$A:$F,4,FALSE),"")</f>
        <v>Аптека.ру</v>
      </c>
      <c r="D819" s="4" t="str">
        <f>IFERROR(VLOOKUP(LEFT($A819,6),Data!$A:$F,5,FALSE),"")</f>
        <v>Стрит</v>
      </c>
      <c r="E819" s="4" t="str">
        <f>IFERROR(VLOOKUP(LEFT($A819,6),Data!$A:$F,8,FALSE),"")</f>
        <v/>
      </c>
      <c r="F819" s="4" t="str">
        <f>IFERROR(VLOOKUP(LEFT($A819,6),Data!$A:$F,7,FALSE),"")</f>
        <v/>
      </c>
      <c r="G819" s="4" t="str">
        <f>IFERROR(VLOOKUP(LEFT($A819,6),Data!$A:$F,6,FALSE),"")</f>
        <v>ЗФТ</v>
      </c>
      <c r="H819" s="4" t="str">
        <f>IFERROR(VLOOKUP(LEFT($A819,6),Data!$A:$F,9,FALSE),"")</f>
        <v/>
      </c>
      <c r="I819" s="21" t="str">
        <f>IFERROR(VLOOKUP(LEFT($A819,6),Data!$A:$F,10,FALSE),"")</f>
        <v/>
      </c>
      <c r="J819" s="6" t="str">
        <f>IFERROR(VLOOKUP(LEFT($A819,6),Data!$A:$F,13,FALSE),"")</f>
        <v/>
      </c>
      <c r="K819" s="21" t="str">
        <f>IFERROR(VLOOKUP(LEFT($A819,6),Data!$A:$F,14,FALSE),"")</f>
        <v/>
      </c>
      <c r="L819" s="6">
        <v>1</v>
      </c>
      <c r="M819" s="4">
        <v>7937854.6399999997</v>
      </c>
      <c r="N819" s="4">
        <v>31621</v>
      </c>
      <c r="O819" s="4">
        <f t="shared" si="12"/>
        <v>251.03110717561114</v>
      </c>
      <c r="P819" s="56">
        <v>37.5</v>
      </c>
      <c r="Q819" s="27">
        <v>0.37077889349014193</v>
      </c>
      <c r="R819" s="28">
        <v>0.37659615337054042</v>
      </c>
      <c r="S819" s="29">
        <v>0.25262495313931771</v>
      </c>
      <c r="T819" s="8">
        <v>5.2901548999999999E-2</v>
      </c>
      <c r="U819" s="9">
        <v>5.5366460000000001E-3</v>
      </c>
      <c r="V819" s="9">
        <v>1.3572921E-2</v>
      </c>
      <c r="W819" s="9">
        <v>1.3966678999999999E-2</v>
      </c>
      <c r="X819" s="9">
        <v>4.7473482999999997E-2</v>
      </c>
      <c r="Y819" s="9">
        <v>4.1350080999999997E-2</v>
      </c>
      <c r="Z819" s="9">
        <v>9.0857609999999995E-3</v>
      </c>
      <c r="AA819" s="9">
        <v>2.7392435E-2</v>
      </c>
      <c r="AB819" s="9">
        <v>3.8875143000000001E-2</v>
      </c>
      <c r="AC819" s="9">
        <v>4.9281656E-2</v>
      </c>
      <c r="AD819" s="9">
        <v>0.109295472</v>
      </c>
      <c r="AE819" s="9">
        <v>6.7200132999999995E-2</v>
      </c>
      <c r="AF819" s="9">
        <v>5.1766554999999999E-2</v>
      </c>
      <c r="AG819" s="9">
        <v>1.7098972E-2</v>
      </c>
      <c r="AH819" s="9">
        <v>1.9692365999999999E-2</v>
      </c>
      <c r="AI819" s="9">
        <v>0.24914065399999999</v>
      </c>
      <c r="AJ819" s="9">
        <v>3.542964E-3</v>
      </c>
      <c r="AK819" s="9">
        <v>7.3604611E-2</v>
      </c>
      <c r="AL819" s="9">
        <v>7.0071700000000001E-4</v>
      </c>
      <c r="AM819" s="9">
        <v>3.3491075000000002E-2</v>
      </c>
      <c r="AN819" s="9">
        <v>7.4360609999999999E-3</v>
      </c>
      <c r="AO819" s="9">
        <v>7.4854789999999997E-3</v>
      </c>
      <c r="AP819" s="9">
        <v>1.295109E-2</v>
      </c>
      <c r="AQ819" s="9">
        <v>4.2772602999999999E-2</v>
      </c>
      <c r="AR819" s="10">
        <v>4.3848910000000001E-3</v>
      </c>
    </row>
    <row r="820" spans="1:44" hidden="1" outlineLevel="1" x14ac:dyDescent="0.25">
      <c r="A820" s="52" t="s">
        <v>629</v>
      </c>
      <c r="B820" s="20" t="str">
        <f>IFERROR(VLOOKUP(LEFT($A820,6),Data!$A:$F,2,FALSE),"")</f>
        <v>БЕ Поволжье</v>
      </c>
      <c r="C820" s="4" t="str">
        <f>IFERROR(VLOOKUP(LEFT($A820,6),Data!$A:$F,4,FALSE),"")</f>
        <v>Аптека.ру</v>
      </c>
      <c r="D820" s="4" t="str">
        <f>IFERROR(VLOOKUP(LEFT($A820,6),Data!$A:$F,5,FALSE),"")</f>
        <v>Стрит</v>
      </c>
      <c r="E820" s="4" t="str">
        <f>IFERROR(VLOOKUP(LEFT($A820,6),Data!$A:$F,8,FALSE),"")</f>
        <v/>
      </c>
      <c r="F820" s="4" t="str">
        <f>IFERROR(VLOOKUP(LEFT($A820,6),Data!$A:$F,7,FALSE),"")</f>
        <v/>
      </c>
      <c r="G820" s="4" t="str">
        <f>IFERROR(VLOOKUP(LEFT($A820,6),Data!$A:$F,6,FALSE),"")</f>
        <v>ЗФТ</v>
      </c>
      <c r="H820" s="4" t="str">
        <f>IFERROR(VLOOKUP(LEFT($A820,6),Data!$A:$F,9,FALSE),"")</f>
        <v/>
      </c>
      <c r="I820" s="21" t="str">
        <f>IFERROR(VLOOKUP(LEFT($A820,6),Data!$A:$F,10,FALSE),"")</f>
        <v/>
      </c>
      <c r="J820" s="6" t="str">
        <f>IFERROR(VLOOKUP(LEFT($A820,6),Data!$A:$F,13,FALSE),"")</f>
        <v/>
      </c>
      <c r="K820" s="21" t="str">
        <f>IFERROR(VLOOKUP(LEFT($A820,6),Data!$A:$F,14,FALSE),"")</f>
        <v/>
      </c>
      <c r="L820" s="6">
        <v>1</v>
      </c>
      <c r="M820" s="4">
        <v>15486088.43</v>
      </c>
      <c r="N820" s="4">
        <v>63076</v>
      </c>
      <c r="O820" s="4">
        <f t="shared" si="12"/>
        <v>245.51475093537954</v>
      </c>
      <c r="P820" s="56">
        <v>51.8</v>
      </c>
      <c r="Q820" s="27">
        <v>0.3612209775740316</v>
      </c>
      <c r="R820" s="28">
        <v>0.38585666228693483</v>
      </c>
      <c r="S820" s="29">
        <v>0.25292236013903369</v>
      </c>
      <c r="T820" s="8">
        <v>8.1000352999999997E-2</v>
      </c>
      <c r="U820" s="9">
        <v>1.2025689000000001E-2</v>
      </c>
      <c r="V820" s="9">
        <v>1.2106379E-2</v>
      </c>
      <c r="W820" s="9">
        <v>6.779452E-3</v>
      </c>
      <c r="X820" s="9">
        <v>4.2551474999999998E-2</v>
      </c>
      <c r="Y820" s="9">
        <v>4.6729931000000002E-2</v>
      </c>
      <c r="Z820" s="9">
        <v>1.3044945E-2</v>
      </c>
      <c r="AA820" s="9">
        <v>3.6045647E-2</v>
      </c>
      <c r="AB820" s="9">
        <v>2.9982255999999999E-2</v>
      </c>
      <c r="AC820" s="9">
        <v>5.7270181000000003E-2</v>
      </c>
      <c r="AD820" s="9">
        <v>0.11152687999999999</v>
      </c>
      <c r="AE820" s="9">
        <v>5.8030897999999997E-2</v>
      </c>
      <c r="AF820" s="9">
        <v>4.9518276999999999E-2</v>
      </c>
      <c r="AG820" s="9">
        <v>2.1226404000000001E-2</v>
      </c>
      <c r="AH820" s="9">
        <v>1.6332704E-2</v>
      </c>
      <c r="AI820" s="9">
        <v>0.236891565</v>
      </c>
      <c r="AJ820" s="9">
        <v>4.5122469999999996E-3</v>
      </c>
      <c r="AK820" s="9">
        <v>6.1797521000000001E-2</v>
      </c>
      <c r="AL820" s="9">
        <v>6.2427700000000001E-4</v>
      </c>
      <c r="AM820" s="9">
        <v>2.9925631000000001E-2</v>
      </c>
      <c r="AN820" s="9">
        <v>4.8618000000000003E-3</v>
      </c>
      <c r="AO820" s="9">
        <v>7.2159720000000002E-3</v>
      </c>
      <c r="AP820" s="9">
        <v>1.7603456E-2</v>
      </c>
      <c r="AQ820" s="9">
        <v>3.8280669000000003E-2</v>
      </c>
      <c r="AR820" s="10">
        <v>4.1153880000000002E-3</v>
      </c>
    </row>
    <row r="821" spans="1:44" hidden="1" outlineLevel="1" x14ac:dyDescent="0.25">
      <c r="A821" s="52" t="s">
        <v>645</v>
      </c>
      <c r="B821" s="20" t="str">
        <f>IFERROR(VLOOKUP(LEFT($A821,6),Data!$A:$F,2,FALSE),"")</f>
        <v>БЕ Поволжье</v>
      </c>
      <c r="C821" s="4" t="str">
        <f>IFERROR(VLOOKUP(LEFT($A821,6),Data!$A:$F,4,FALSE),"")</f>
        <v>Аптека.ру</v>
      </c>
      <c r="D821" s="4" t="str">
        <f>IFERROR(VLOOKUP(LEFT($A821,6),Data!$A:$F,5,FALSE),"")</f>
        <v>Стрит</v>
      </c>
      <c r="E821" s="4" t="str">
        <f>IFERROR(VLOOKUP(LEFT($A821,6),Data!$A:$F,8,FALSE),"")</f>
        <v/>
      </c>
      <c r="F821" s="4" t="str">
        <f>IFERROR(VLOOKUP(LEFT($A821,6),Data!$A:$F,7,FALSE),"")</f>
        <v/>
      </c>
      <c r="G821" s="4" t="str">
        <f>IFERROR(VLOOKUP(LEFT($A821,6),Data!$A:$F,6,FALSE),"")</f>
        <v>ЗФТ</v>
      </c>
      <c r="H821" s="4" t="str">
        <f>IFERROR(VLOOKUP(LEFT($A821,6),Data!$A:$F,9,FALSE),"")</f>
        <v/>
      </c>
      <c r="I821" s="21" t="str">
        <f>IFERROR(VLOOKUP(LEFT($A821,6),Data!$A:$F,10,FALSE),"")</f>
        <v/>
      </c>
      <c r="J821" s="6" t="str">
        <f>IFERROR(VLOOKUP(LEFT($A821,6),Data!$A:$F,13,FALSE),"")</f>
        <v/>
      </c>
      <c r="K821" s="21" t="str">
        <f>IFERROR(VLOOKUP(LEFT($A821,6),Data!$A:$F,14,FALSE),"")</f>
        <v/>
      </c>
      <c r="L821" s="6">
        <v>1</v>
      </c>
      <c r="M821" s="4">
        <v>7797931.3899999997</v>
      </c>
      <c r="N821" s="4">
        <v>29468</v>
      </c>
      <c r="O821" s="4">
        <f t="shared" si="12"/>
        <v>264.62370673272699</v>
      </c>
      <c r="P821" s="56">
        <v>47.2</v>
      </c>
      <c r="Q821" s="27">
        <v>0.36663560347900992</v>
      </c>
      <c r="R821" s="28">
        <v>0.38360367188799588</v>
      </c>
      <c r="S821" s="29">
        <v>0.2497607246329942</v>
      </c>
      <c r="T821" s="8">
        <v>9.7126158000000004E-2</v>
      </c>
      <c r="U821" s="9">
        <v>1.6506355E-2</v>
      </c>
      <c r="V821" s="9">
        <v>1.2009222E-2</v>
      </c>
      <c r="W821" s="9">
        <v>5.7631030000000003E-3</v>
      </c>
      <c r="X821" s="9">
        <v>4.1688672000000003E-2</v>
      </c>
      <c r="Y821" s="9">
        <v>5.3872484999999998E-2</v>
      </c>
      <c r="Z821" s="9">
        <v>1.4044238000000001E-2</v>
      </c>
      <c r="AA821" s="9">
        <v>3.019612E-2</v>
      </c>
      <c r="AB821" s="9">
        <v>3.4434023000000001E-2</v>
      </c>
      <c r="AC821" s="9">
        <v>5.6293375E-2</v>
      </c>
      <c r="AD821" s="9">
        <v>0.11127443400000001</v>
      </c>
      <c r="AE821" s="9">
        <v>5.9557146999999998E-2</v>
      </c>
      <c r="AF821" s="9">
        <v>4.6641703E-2</v>
      </c>
      <c r="AG821" s="9">
        <v>2.137644E-2</v>
      </c>
      <c r="AH821" s="9">
        <v>1.6773975E-2</v>
      </c>
      <c r="AI821" s="9">
        <v>0.22489070799999999</v>
      </c>
      <c r="AJ821" s="9">
        <v>4.0679410000000003E-3</v>
      </c>
      <c r="AK821" s="9">
        <v>5.3081079000000003E-2</v>
      </c>
      <c r="AL821" s="9">
        <v>2.4241099999999999E-4</v>
      </c>
      <c r="AM821" s="9">
        <v>2.6156176999999999E-2</v>
      </c>
      <c r="AN821" s="9">
        <v>3.5720489999999999E-3</v>
      </c>
      <c r="AO821" s="9">
        <v>9.9702539999999996E-3</v>
      </c>
      <c r="AP821" s="9">
        <v>1.9829336999999999E-2</v>
      </c>
      <c r="AQ821" s="9">
        <v>3.7810357000000003E-2</v>
      </c>
      <c r="AR821" s="10">
        <v>2.8222389999999998E-3</v>
      </c>
    </row>
    <row r="822" spans="1:44" hidden="1" outlineLevel="1" x14ac:dyDescent="0.25">
      <c r="A822" s="52" t="s">
        <v>647</v>
      </c>
      <c r="B822" s="20" t="str">
        <f>IFERROR(VLOOKUP(LEFT($A822,6),Data!$A:$F,2,FALSE),"")</f>
        <v>БЕ Поволжье</v>
      </c>
      <c r="C822" s="4" t="str">
        <f>IFERROR(VLOOKUP(LEFT($A822,6),Data!$A:$F,4,FALSE),"")</f>
        <v>Аптека.ру</v>
      </c>
      <c r="D822" s="4" t="str">
        <f>IFERROR(VLOOKUP(LEFT($A822,6),Data!$A:$F,5,FALSE),"")</f>
        <v>Стрит</v>
      </c>
      <c r="E822" s="4" t="str">
        <f>IFERROR(VLOOKUP(LEFT($A822,6),Data!$A:$F,8,FALSE),"")</f>
        <v/>
      </c>
      <c r="F822" s="4" t="str">
        <f>IFERROR(VLOOKUP(LEFT($A822,6),Data!$A:$F,7,FALSE),"")</f>
        <v/>
      </c>
      <c r="G822" s="4" t="str">
        <f>IFERROR(VLOOKUP(LEFT($A822,6),Data!$A:$F,6,FALSE),"")</f>
        <v>ЗФТ</v>
      </c>
      <c r="H822" s="4" t="str">
        <f>IFERROR(VLOOKUP(LEFT($A822,6),Data!$A:$F,9,FALSE),"")</f>
        <v/>
      </c>
      <c r="I822" s="21" t="str">
        <f>IFERROR(VLOOKUP(LEFT($A822,6),Data!$A:$F,10,FALSE),"")</f>
        <v/>
      </c>
      <c r="J822" s="6" t="str">
        <f>IFERROR(VLOOKUP(LEFT($A822,6),Data!$A:$F,13,FALSE),"")</f>
        <v/>
      </c>
      <c r="K822" s="21" t="str">
        <f>IFERROR(VLOOKUP(LEFT($A822,6),Data!$A:$F,14,FALSE),"")</f>
        <v/>
      </c>
      <c r="L822" s="6">
        <v>1</v>
      </c>
      <c r="M822" s="4">
        <v>16889362.48</v>
      </c>
      <c r="N822" s="4">
        <v>73342</v>
      </c>
      <c r="O822" s="4">
        <f t="shared" si="12"/>
        <v>230.28227318589623</v>
      </c>
      <c r="P822" s="56">
        <v>42.1</v>
      </c>
      <c r="Q822" s="27">
        <v>0.38783803531398459</v>
      </c>
      <c r="R822" s="28">
        <v>0.38845247313686182</v>
      </c>
      <c r="S822" s="29">
        <v>0.22370949154915371</v>
      </c>
      <c r="T822" s="8">
        <v>9.7146021999999999E-2</v>
      </c>
      <c r="U822" s="9">
        <v>1.459152E-2</v>
      </c>
      <c r="V822" s="9">
        <v>9.4136570000000006E-3</v>
      </c>
      <c r="W822" s="9">
        <v>6.7638840000000004E-3</v>
      </c>
      <c r="X822" s="9">
        <v>3.8573722999999997E-2</v>
      </c>
      <c r="Y822" s="9">
        <v>6.2985135999999997E-2</v>
      </c>
      <c r="Z822" s="9">
        <v>1.6734213000000001E-2</v>
      </c>
      <c r="AA822" s="9">
        <v>4.0346402000000003E-2</v>
      </c>
      <c r="AB822" s="9">
        <v>3.2921342999999999E-2</v>
      </c>
      <c r="AC822" s="9">
        <v>6.8381445999999999E-2</v>
      </c>
      <c r="AD822" s="9">
        <v>0.109008864</v>
      </c>
      <c r="AE822" s="9">
        <v>6.0420244999999997E-2</v>
      </c>
      <c r="AF822" s="9">
        <v>4.8140769999999999E-2</v>
      </c>
      <c r="AG822" s="9">
        <v>2.3293055999999999E-2</v>
      </c>
      <c r="AH822" s="9">
        <v>1.6045059E-2</v>
      </c>
      <c r="AI822" s="9">
        <v>0.17421257500000001</v>
      </c>
      <c r="AJ822" s="9">
        <v>3.1473030000000002E-3</v>
      </c>
      <c r="AK822" s="9">
        <v>6.6000866000000005E-2</v>
      </c>
      <c r="AL822" s="9">
        <v>4.8284599999999999E-4</v>
      </c>
      <c r="AM822" s="9">
        <v>2.9835271E-2</v>
      </c>
      <c r="AN822" s="9">
        <v>3.840516E-3</v>
      </c>
      <c r="AO822" s="9">
        <v>7.0047210000000002E-3</v>
      </c>
      <c r="AP822" s="9">
        <v>1.6710296999999999E-2</v>
      </c>
      <c r="AQ822" s="9">
        <v>4.8307726000000002E-2</v>
      </c>
      <c r="AR822" s="10">
        <v>5.6925359999999998E-3</v>
      </c>
    </row>
    <row r="823" spans="1:44" hidden="1" outlineLevel="1" x14ac:dyDescent="0.25">
      <c r="A823" s="52" t="s">
        <v>715</v>
      </c>
      <c r="B823" s="20" t="str">
        <f>IFERROR(VLOOKUP(LEFT($A823,6),Data!$A:$F,2,FALSE),"")</f>
        <v>БЕ Поволжье</v>
      </c>
      <c r="C823" s="4" t="str">
        <f>IFERROR(VLOOKUP(LEFT($A823,6),Data!$A:$F,4,FALSE),"")</f>
        <v>Озерки</v>
      </c>
      <c r="D823" s="4" t="str">
        <f>IFERROR(VLOOKUP(LEFT($A823,6),Data!$A:$F,5,FALSE),"")</f>
        <v>Стрит</v>
      </c>
      <c r="E823" s="4" t="str">
        <f>IFERROR(VLOOKUP(LEFT($A823,6),Data!$A:$F,8,FALSE),"")</f>
        <v/>
      </c>
      <c r="F823" s="4" t="str">
        <f>IFERROR(VLOOKUP(LEFT($A823,6),Data!$A:$F,7,FALSE),"")</f>
        <v/>
      </c>
      <c r="G823" s="4" t="str">
        <f>IFERROR(VLOOKUP(LEFT($A823,6),Data!$A:$F,6,FALSE),"")</f>
        <v>ЗФТ</v>
      </c>
      <c r="H823" s="4" t="str">
        <f>IFERROR(VLOOKUP(LEFT($A823,6),Data!$A:$F,9,FALSE),"")</f>
        <v/>
      </c>
      <c r="I823" s="21" t="str">
        <f>IFERROR(VLOOKUP(LEFT($A823,6),Data!$A:$F,10,FALSE),"")</f>
        <v/>
      </c>
      <c r="J823" s="6" t="str">
        <f>IFERROR(VLOOKUP(LEFT($A823,6),Data!$A:$F,13,FALSE),"")</f>
        <v/>
      </c>
      <c r="K823" s="21" t="str">
        <f>IFERROR(VLOOKUP(LEFT($A823,6),Data!$A:$F,14,FALSE),"")</f>
        <v/>
      </c>
      <c r="L823" s="6">
        <v>1</v>
      </c>
      <c r="M823" s="4">
        <v>20121850.18</v>
      </c>
      <c r="N823" s="4">
        <v>74479</v>
      </c>
      <c r="O823" s="4">
        <f t="shared" si="12"/>
        <v>270.16810349225955</v>
      </c>
      <c r="P823" s="56">
        <v>71.900000000000006</v>
      </c>
      <c r="Q823" s="27">
        <v>0.38090364447547059</v>
      </c>
      <c r="R823" s="28">
        <v>0.37480651270862642</v>
      </c>
      <c r="S823" s="29">
        <v>0.24428984281590299</v>
      </c>
      <c r="T823" s="8">
        <v>0.135325103</v>
      </c>
      <c r="U823" s="9">
        <v>1.7627712E-2</v>
      </c>
      <c r="V823" s="9">
        <v>5.8770130000000004E-3</v>
      </c>
      <c r="W823" s="9">
        <v>6.0171019999999999E-3</v>
      </c>
      <c r="X823" s="9">
        <v>3.3762764000000001E-2</v>
      </c>
      <c r="Y823" s="9">
        <v>5.7962218000000003E-2</v>
      </c>
      <c r="Z823" s="9">
        <v>1.4137159E-2</v>
      </c>
      <c r="AA823" s="9">
        <v>3.2700918000000002E-2</v>
      </c>
      <c r="AB823" s="9">
        <v>3.5701731E-2</v>
      </c>
      <c r="AC823" s="9">
        <v>6.2510905000000005E-2</v>
      </c>
      <c r="AD823" s="9">
        <v>0.108866387</v>
      </c>
      <c r="AE823" s="9">
        <v>5.0935479999999998E-2</v>
      </c>
      <c r="AF823" s="9">
        <v>4.6895555999999998E-2</v>
      </c>
      <c r="AG823" s="9">
        <v>2.524918E-2</v>
      </c>
      <c r="AH823" s="9">
        <v>1.3949118999999999E-2</v>
      </c>
      <c r="AI823" s="9">
        <v>0.17365604800000001</v>
      </c>
      <c r="AJ823" s="9">
        <v>3.2915420000000002E-3</v>
      </c>
      <c r="AK823" s="9">
        <v>5.8769672000000002E-2</v>
      </c>
      <c r="AL823" s="9">
        <v>1.1553994999999999E-2</v>
      </c>
      <c r="AM823" s="9">
        <v>3.4609913999999999E-2</v>
      </c>
      <c r="AN823" s="9">
        <v>4.8169060000000001E-3</v>
      </c>
      <c r="AO823" s="9">
        <v>1.1986900999999999E-2</v>
      </c>
      <c r="AP823" s="9">
        <v>1.7128766E-2</v>
      </c>
      <c r="AQ823" s="9">
        <v>3.318919E-2</v>
      </c>
      <c r="AR823" s="10">
        <v>3.4787189999999999E-3</v>
      </c>
    </row>
    <row r="824" spans="1:44" hidden="1" outlineLevel="1" x14ac:dyDescent="0.25">
      <c r="A824" s="52" t="s">
        <v>717</v>
      </c>
      <c r="B824" s="20" t="str">
        <f>IFERROR(VLOOKUP(LEFT($A824,6),Data!$A:$F,2,FALSE),"")</f>
        <v>БЕ Поволжье</v>
      </c>
      <c r="C824" s="4" t="str">
        <f>IFERROR(VLOOKUP(LEFT($A824,6),Data!$A:$F,4,FALSE),"")</f>
        <v>Озерки у дома</v>
      </c>
      <c r="D824" s="4" t="str">
        <f>IFERROR(VLOOKUP(LEFT($A824,6),Data!$A:$F,5,FALSE),"")</f>
        <v>Стрит</v>
      </c>
      <c r="E824" s="4" t="str">
        <f>IFERROR(VLOOKUP(LEFT($A824,6),Data!$A:$F,8,FALSE),"")</f>
        <v/>
      </c>
      <c r="F824" s="4" t="str">
        <f>IFERROR(VLOOKUP(LEFT($A824,6),Data!$A:$F,7,FALSE),"")</f>
        <v/>
      </c>
      <c r="G824" s="4" t="str">
        <f>IFERROR(VLOOKUP(LEFT($A824,6),Data!$A:$F,6,FALSE),"")</f>
        <v>ОФТ</v>
      </c>
      <c r="H824" s="4" t="str">
        <f>IFERROR(VLOOKUP(LEFT($A824,6),Data!$A:$F,9,FALSE),"")</f>
        <v/>
      </c>
      <c r="I824" s="21" t="str">
        <f>IFERROR(VLOOKUP(LEFT($A824,6),Data!$A:$F,10,FALSE),"")</f>
        <v/>
      </c>
      <c r="J824" s="6" t="str">
        <f>IFERROR(VLOOKUP(LEFT($A824,6),Data!$A:$F,13,FALSE),"")</f>
        <v/>
      </c>
      <c r="K824" s="21" t="str">
        <f>IFERROR(VLOOKUP(LEFT($A824,6),Data!$A:$F,14,FALSE),"")</f>
        <v/>
      </c>
      <c r="L824" s="6">
        <v>1</v>
      </c>
      <c r="M824" s="4">
        <v>15978875.880000001</v>
      </c>
      <c r="N824" s="4">
        <v>63950</v>
      </c>
      <c r="O824" s="4">
        <f t="shared" si="12"/>
        <v>249.86514276778735</v>
      </c>
      <c r="P824" s="56">
        <v>38</v>
      </c>
      <c r="Q824" s="27">
        <v>0.35017971118747487</v>
      </c>
      <c r="R824" s="28">
        <v>0.39504714216606007</v>
      </c>
      <c r="S824" s="29">
        <v>0.254773146646465</v>
      </c>
      <c r="T824" s="8">
        <v>9.8385788000000002E-2</v>
      </c>
      <c r="U824" s="9">
        <v>1.2969628E-2</v>
      </c>
      <c r="V824" s="9">
        <v>6.8373970000000003E-3</v>
      </c>
      <c r="W824" s="9">
        <v>6.5536049999999997E-3</v>
      </c>
      <c r="X824" s="9">
        <v>2.3165927999999999E-2</v>
      </c>
      <c r="Y824" s="9">
        <v>4.7510788999999998E-2</v>
      </c>
      <c r="Z824" s="9">
        <v>1.2990191E-2</v>
      </c>
      <c r="AA824" s="9">
        <v>3.3668759999999999E-2</v>
      </c>
      <c r="AB824" s="9">
        <v>3.3202701000000001E-2</v>
      </c>
      <c r="AC824" s="9">
        <v>5.3245551000000002E-2</v>
      </c>
      <c r="AD824" s="9">
        <v>0.106252369</v>
      </c>
      <c r="AE824" s="9">
        <v>6.3065625E-2</v>
      </c>
      <c r="AF824" s="9">
        <v>5.0691658000000001E-2</v>
      </c>
      <c r="AG824" s="9">
        <v>2.4423158E-2</v>
      </c>
      <c r="AH824" s="9">
        <v>1.7787227999999999E-2</v>
      </c>
      <c r="AI824" s="9">
        <v>0.21689613099999999</v>
      </c>
      <c r="AJ824" s="9">
        <v>3.9782180000000004E-3</v>
      </c>
      <c r="AK824" s="9">
        <v>5.9383627000000001E-2</v>
      </c>
      <c r="AL824" s="9">
        <v>8.8794870000000001E-3</v>
      </c>
      <c r="AM824" s="9">
        <v>4.3227008999999997E-2</v>
      </c>
      <c r="AN824" s="9">
        <v>4.7386709999999999E-3</v>
      </c>
      <c r="AO824" s="9">
        <v>1.2301317000000001E-2</v>
      </c>
      <c r="AP824" s="9">
        <v>1.6408354E-2</v>
      </c>
      <c r="AQ824" s="9">
        <v>3.7255430999999999E-2</v>
      </c>
      <c r="AR824" s="10">
        <v>6.1813780000000004E-3</v>
      </c>
    </row>
    <row r="825" spans="1:44" hidden="1" outlineLevel="1" x14ac:dyDescent="0.25">
      <c r="A825" s="52" t="s">
        <v>726</v>
      </c>
      <c r="B825" s="20" t="str">
        <f>IFERROR(VLOOKUP(LEFT($A825,6),Data!$A:$F,2,FALSE),"")</f>
        <v>БЕ Поволжье</v>
      </c>
      <c r="C825" s="4" t="str">
        <f>IFERROR(VLOOKUP(LEFT($A825,6),Data!$A:$F,4,FALSE),"")</f>
        <v>Аптека.ру</v>
      </c>
      <c r="D825" s="4" t="str">
        <f>IFERROR(VLOOKUP(LEFT($A825,6),Data!$A:$F,5,FALSE),"")</f>
        <v>Другое</v>
      </c>
      <c r="E825" s="4" t="str">
        <f>IFERROR(VLOOKUP(LEFT($A825,6),Data!$A:$F,8,FALSE),"")</f>
        <v/>
      </c>
      <c r="F825" s="4" t="str">
        <f>IFERROR(VLOOKUP(LEFT($A825,6),Data!$A:$F,7,FALSE),"")</f>
        <v/>
      </c>
      <c r="G825" s="4" t="str">
        <f>IFERROR(VLOOKUP(LEFT($A825,6),Data!$A:$F,6,FALSE),"")</f>
        <v>ЗФТ</v>
      </c>
      <c r="H825" s="4" t="str">
        <f>IFERROR(VLOOKUP(LEFT($A825,6),Data!$A:$F,9,FALSE),"")</f>
        <v/>
      </c>
      <c r="I825" s="21" t="str">
        <f>IFERROR(VLOOKUP(LEFT($A825,6),Data!$A:$F,10,FALSE),"")</f>
        <v/>
      </c>
      <c r="J825" s="6" t="str">
        <f>IFERROR(VLOOKUP(LEFT($A825,6),Data!$A:$F,13,FALSE),"")</f>
        <v/>
      </c>
      <c r="K825" s="21" t="str">
        <f>IFERROR(VLOOKUP(LEFT($A825,6),Data!$A:$F,14,FALSE),"")</f>
        <v/>
      </c>
      <c r="L825" s="6">
        <v>1</v>
      </c>
      <c r="M825" s="4">
        <v>9162962.1199999992</v>
      </c>
      <c r="N825" s="4">
        <v>45164</v>
      </c>
      <c r="O825" s="4">
        <f t="shared" si="12"/>
        <v>202.88198830927286</v>
      </c>
      <c r="P825" s="56">
        <v>15</v>
      </c>
      <c r="Q825" s="27">
        <v>0.31549471394343132</v>
      </c>
      <c r="R825" s="28">
        <v>0.39561509702412673</v>
      </c>
      <c r="S825" s="29">
        <v>0.28889018903244212</v>
      </c>
      <c r="T825" s="8">
        <v>9.4585810000000006E-2</v>
      </c>
      <c r="U825" s="9">
        <v>1.0743182E-2</v>
      </c>
      <c r="V825" s="9">
        <v>9.1419880000000002E-3</v>
      </c>
      <c r="W825" s="9">
        <v>5.0716110000000002E-3</v>
      </c>
      <c r="X825" s="9">
        <v>3.1004066E-2</v>
      </c>
      <c r="Y825" s="9">
        <v>5.3691715000000001E-2</v>
      </c>
      <c r="Z825" s="9">
        <v>1.6019269999999999E-2</v>
      </c>
      <c r="AA825" s="9">
        <v>2.8771222999999999E-2</v>
      </c>
      <c r="AB825" s="9">
        <v>3.5807929000000002E-2</v>
      </c>
      <c r="AC825" s="9">
        <v>6.0377249000000001E-2</v>
      </c>
      <c r="AD825" s="9">
        <v>0.11112305</v>
      </c>
      <c r="AE825" s="9">
        <v>6.0017393000000002E-2</v>
      </c>
      <c r="AF825" s="9">
        <v>5.3691647000000002E-2</v>
      </c>
      <c r="AG825" s="9">
        <v>2.6461091999999999E-2</v>
      </c>
      <c r="AH825" s="9">
        <v>1.7955476000000001E-2</v>
      </c>
      <c r="AI825" s="9">
        <v>0.20923480899999999</v>
      </c>
      <c r="AJ825" s="9">
        <v>3.1118439999999999E-3</v>
      </c>
      <c r="AK825" s="9">
        <v>5.8819047999999999E-2</v>
      </c>
      <c r="AL825" s="9">
        <v>0</v>
      </c>
      <c r="AM825" s="9">
        <v>3.0922809999999998E-2</v>
      </c>
      <c r="AN825" s="9">
        <v>5.4748569999999996E-3</v>
      </c>
      <c r="AO825" s="9">
        <v>1.8928319999999998E-2</v>
      </c>
      <c r="AP825" s="9">
        <v>1.1244967E-2</v>
      </c>
      <c r="AQ825" s="9">
        <v>4.5162675999999999E-2</v>
      </c>
      <c r="AR825" s="10">
        <v>2.6379680000000001E-3</v>
      </c>
    </row>
    <row r="826" spans="1:44" hidden="1" outlineLevel="1" x14ac:dyDescent="0.25">
      <c r="A826" s="52" t="s">
        <v>777</v>
      </c>
      <c r="B826" s="20" t="str">
        <f>IFERROR(VLOOKUP(LEFT($A826,6),Data!$A:$F,2,FALSE),"")</f>
        <v>БЕ Ниж.Новгород</v>
      </c>
      <c r="C826" s="4" t="str">
        <f>IFERROR(VLOOKUP(LEFT($A826,6),Data!$A:$F,4,FALSE),"")</f>
        <v>Озерки у дома</v>
      </c>
      <c r="D826" s="4" t="str">
        <f>IFERROR(VLOOKUP(LEFT($A826,6),Data!$A:$F,5,FALSE),"")</f>
        <v>Стрит</v>
      </c>
      <c r="E826" s="4" t="str">
        <f>IFERROR(VLOOKUP(LEFT($A826,6),Data!$A:$F,8,FALSE),"")</f>
        <v/>
      </c>
      <c r="F826" s="4" t="str">
        <f>IFERROR(VLOOKUP(LEFT($A826,6),Data!$A:$F,7,FALSE),"")</f>
        <v/>
      </c>
      <c r="G826" s="4" t="str">
        <f>IFERROR(VLOOKUP(LEFT($A826,6),Data!$A:$F,6,FALSE),"")</f>
        <v>ЗФТ</v>
      </c>
      <c r="H826" s="4" t="str">
        <f>IFERROR(VLOOKUP(LEFT($A826,6),Data!$A:$F,9,FALSE),"")</f>
        <v/>
      </c>
      <c r="I826" s="21" t="str">
        <f>IFERROR(VLOOKUP(LEFT($A826,6),Data!$A:$F,10,FALSE),"")</f>
        <v/>
      </c>
      <c r="J826" s="6" t="str">
        <f>IFERROR(VLOOKUP(LEFT($A826,6),Data!$A:$F,13,FALSE),"")</f>
        <v/>
      </c>
      <c r="K826" s="21" t="str">
        <f>IFERROR(VLOOKUP(LEFT($A826,6),Data!$A:$F,14,FALSE),"")</f>
        <v/>
      </c>
      <c r="L826" s="6">
        <v>1</v>
      </c>
      <c r="M826" s="4">
        <v>9354140.3399999999</v>
      </c>
      <c r="N826" s="4">
        <v>38929</v>
      </c>
      <c r="O826" s="4">
        <f t="shared" si="12"/>
        <v>240.28719823268</v>
      </c>
      <c r="P826" s="56">
        <v>60</v>
      </c>
      <c r="Q826" s="27">
        <v>0.38713059541956391</v>
      </c>
      <c r="R826" s="28">
        <v>0.3530983299344353</v>
      </c>
      <c r="S826" s="29">
        <v>0.2597710746460008</v>
      </c>
      <c r="T826" s="8">
        <v>0.106210819</v>
      </c>
      <c r="U826" s="9">
        <v>1.0614487000000001E-2</v>
      </c>
      <c r="V826" s="9">
        <v>1.0580073000000001E-2</v>
      </c>
      <c r="W826" s="9">
        <v>8.1136349999999993E-3</v>
      </c>
      <c r="X826" s="9">
        <v>3.4661064999999998E-2</v>
      </c>
      <c r="Y826" s="9">
        <v>4.9329183999999998E-2</v>
      </c>
      <c r="Z826" s="9">
        <v>1.2499207999999999E-2</v>
      </c>
      <c r="AA826" s="9">
        <v>2.9494223E-2</v>
      </c>
      <c r="AB826" s="9">
        <v>3.7426154000000003E-2</v>
      </c>
      <c r="AC826" s="9">
        <v>5.2102391999999997E-2</v>
      </c>
      <c r="AD826" s="9">
        <v>0.118746773</v>
      </c>
      <c r="AE826" s="9">
        <v>6.0896698999999999E-2</v>
      </c>
      <c r="AF826" s="9">
        <v>5.0977759999999997E-2</v>
      </c>
      <c r="AG826" s="9">
        <v>2.7563371999999999E-2</v>
      </c>
      <c r="AH826" s="9">
        <v>1.471217E-2</v>
      </c>
      <c r="AI826" s="9">
        <v>0.19987751000000001</v>
      </c>
      <c r="AJ826" s="9">
        <v>3.9723800000000002E-3</v>
      </c>
      <c r="AK826" s="9">
        <v>6.9068083000000002E-2</v>
      </c>
      <c r="AL826" s="9">
        <v>0</v>
      </c>
      <c r="AM826" s="9">
        <v>2.6207504E-2</v>
      </c>
      <c r="AN826" s="9">
        <v>5.4392570000000003E-3</v>
      </c>
      <c r="AO826" s="9">
        <v>1.0531996E-2</v>
      </c>
      <c r="AP826" s="9">
        <v>1.3981113999999999E-2</v>
      </c>
      <c r="AQ826" s="9">
        <v>4.1816976999999998E-2</v>
      </c>
      <c r="AR826" s="10">
        <v>5.1771669999999999E-3</v>
      </c>
    </row>
    <row r="827" spans="1:44" hidden="1" outlineLevel="1" x14ac:dyDescent="0.25">
      <c r="A827" s="52" t="s">
        <v>831</v>
      </c>
      <c r="B827" s="20" t="str">
        <f>IFERROR(VLOOKUP(LEFT($A827,6),Data!$A:$F,2,FALSE),"")</f>
        <v>БЕ Ниж.Новгород</v>
      </c>
      <c r="C827" s="4" t="str">
        <f>IFERROR(VLOOKUP(LEFT($A827,6),Data!$A:$F,4,FALSE),"")</f>
        <v>Озерки у дома</v>
      </c>
      <c r="D827" s="4" t="str">
        <f>IFERROR(VLOOKUP(LEFT($A827,6),Data!$A:$F,5,FALSE),"")</f>
        <v>Прикассовая зона</v>
      </c>
      <c r="E827" s="4" t="str">
        <f>IFERROR(VLOOKUP(LEFT($A827,6),Data!$A:$F,8,FALSE),"")</f>
        <v/>
      </c>
      <c r="F827" s="4" t="str">
        <f>IFERROR(VLOOKUP(LEFT($A827,6),Data!$A:$F,7,FALSE),"")</f>
        <v/>
      </c>
      <c r="G827" s="4" t="str">
        <f>IFERROR(VLOOKUP(LEFT($A827,6),Data!$A:$F,6,FALSE),"")</f>
        <v>ЗФТ</v>
      </c>
      <c r="H827" s="4" t="str">
        <f>IFERROR(VLOOKUP(LEFT($A827,6),Data!$A:$F,9,FALSE),"")</f>
        <v/>
      </c>
      <c r="I827" s="21" t="str">
        <f>IFERROR(VLOOKUP(LEFT($A827,6),Data!$A:$F,10,FALSE),"")</f>
        <v/>
      </c>
      <c r="J827" s="6" t="str">
        <f>IFERROR(VLOOKUP(LEFT($A827,6),Data!$A:$F,13,FALSE),"")</f>
        <v/>
      </c>
      <c r="K827" s="21" t="str">
        <f>IFERROR(VLOOKUP(LEFT($A827,6),Data!$A:$F,14,FALSE),"")</f>
        <v/>
      </c>
      <c r="L827" s="6">
        <v>1</v>
      </c>
      <c r="M827" s="4">
        <v>13534210.039999999</v>
      </c>
      <c r="N827" s="4">
        <v>53241</v>
      </c>
      <c r="O827" s="4">
        <f t="shared" si="12"/>
        <v>254.2065333107943</v>
      </c>
      <c r="P827" s="56">
        <v>13</v>
      </c>
      <c r="Q827" s="27">
        <v>0.37899390848191872</v>
      </c>
      <c r="R827" s="28">
        <v>0.36638477586216611</v>
      </c>
      <c r="S827" s="29">
        <v>0.254621315655915</v>
      </c>
      <c r="T827" s="8">
        <v>0.134780332</v>
      </c>
      <c r="U827" s="9">
        <v>1.3358296E-2</v>
      </c>
      <c r="V827" s="9">
        <v>5.5100540000000003E-3</v>
      </c>
      <c r="W827" s="9">
        <v>9.0913699999999997E-3</v>
      </c>
      <c r="X827" s="9">
        <v>2.5258668000000001E-2</v>
      </c>
      <c r="Y827" s="9">
        <v>4.4512180999999998E-2</v>
      </c>
      <c r="Z827" s="9">
        <v>1.3874103E-2</v>
      </c>
      <c r="AA827" s="9">
        <v>3.1753199000000003E-2</v>
      </c>
      <c r="AB827" s="9">
        <v>3.2799162999999999E-2</v>
      </c>
      <c r="AC827" s="9">
        <v>5.9849993999999997E-2</v>
      </c>
      <c r="AD827" s="9">
        <v>0.11239202</v>
      </c>
      <c r="AE827" s="9">
        <v>6.7312091000000004E-2</v>
      </c>
      <c r="AF827" s="9">
        <v>4.9298663999999999E-2</v>
      </c>
      <c r="AG827" s="9">
        <v>2.7158024999999999E-2</v>
      </c>
      <c r="AH827" s="9">
        <v>1.7493931000000001E-2</v>
      </c>
      <c r="AI827" s="9">
        <v>0.21318384600000001</v>
      </c>
      <c r="AJ827" s="9">
        <v>3.7359400000000001E-3</v>
      </c>
      <c r="AK827" s="9">
        <v>5.4062976999999998E-2</v>
      </c>
      <c r="AL827" s="9">
        <v>9.0733500000000001E-6</v>
      </c>
      <c r="AM827" s="9">
        <v>2.5188166000000001E-2</v>
      </c>
      <c r="AN827" s="9">
        <v>3.778413E-3</v>
      </c>
      <c r="AO827" s="9">
        <v>8.5752329999999998E-3</v>
      </c>
      <c r="AP827" s="9">
        <v>1.0500415000000001E-2</v>
      </c>
      <c r="AQ827" s="9">
        <v>3.2830826E-2</v>
      </c>
      <c r="AR827" s="10">
        <v>3.69302E-3</v>
      </c>
    </row>
    <row r="828" spans="1:44" hidden="1" outlineLevel="1" x14ac:dyDescent="0.25">
      <c r="A828" s="52" t="s">
        <v>833</v>
      </c>
      <c r="B828" s="20" t="str">
        <f>IFERROR(VLOOKUP(LEFT($A828,6),Data!$A:$F,2,FALSE),"")</f>
        <v>БЕ Ниж.Новгород</v>
      </c>
      <c r="C828" s="4" t="str">
        <f>IFERROR(VLOOKUP(LEFT($A828,6),Data!$A:$F,4,FALSE),"")</f>
        <v>Озерки</v>
      </c>
      <c r="D828" s="4" t="str">
        <f>IFERROR(VLOOKUP(LEFT($A828,6),Data!$A:$F,5,FALSE),"")</f>
        <v>Стрит</v>
      </c>
      <c r="E828" s="4" t="str">
        <f>IFERROR(VLOOKUP(LEFT($A828,6),Data!$A:$F,8,FALSE),"")</f>
        <v/>
      </c>
      <c r="F828" s="4" t="str">
        <f>IFERROR(VLOOKUP(LEFT($A828,6),Data!$A:$F,7,FALSE),"")</f>
        <v/>
      </c>
      <c r="G828" s="4" t="str">
        <f>IFERROR(VLOOKUP(LEFT($A828,6),Data!$A:$F,6,FALSE),"")</f>
        <v>ЗФТ</v>
      </c>
      <c r="H828" s="4" t="str">
        <f>IFERROR(VLOOKUP(LEFT($A828,6),Data!$A:$F,9,FALSE),"")</f>
        <v/>
      </c>
      <c r="I828" s="21" t="str">
        <f>IFERROR(VLOOKUP(LEFT($A828,6),Data!$A:$F,10,FALSE),"")</f>
        <v/>
      </c>
      <c r="J828" s="6" t="str">
        <f>IFERROR(VLOOKUP(LEFT($A828,6),Data!$A:$F,13,FALSE),"")</f>
        <v/>
      </c>
      <c r="K828" s="21" t="str">
        <f>IFERROR(VLOOKUP(LEFT($A828,6),Data!$A:$F,14,FALSE),"")</f>
        <v/>
      </c>
      <c r="L828" s="6">
        <v>1</v>
      </c>
      <c r="M828" s="4">
        <v>16084945.83</v>
      </c>
      <c r="N828" s="4">
        <v>58000</v>
      </c>
      <c r="O828" s="4">
        <f t="shared" si="12"/>
        <v>277.32665224137929</v>
      </c>
      <c r="P828" s="56">
        <v>21</v>
      </c>
      <c r="Q828" s="27">
        <v>0.38244055057001197</v>
      </c>
      <c r="R828" s="28">
        <v>0.37527955143244668</v>
      </c>
      <c r="S828" s="29">
        <v>0.24227989799754129</v>
      </c>
      <c r="T828" s="8">
        <v>0.11771543399999999</v>
      </c>
      <c r="U828" s="9">
        <v>2.0109555000000001E-2</v>
      </c>
      <c r="V828" s="9">
        <v>7.5914260000000001E-3</v>
      </c>
      <c r="W828" s="9">
        <v>9.3390169999999998E-3</v>
      </c>
      <c r="X828" s="9">
        <v>2.6380158000000001E-2</v>
      </c>
      <c r="Y828" s="9">
        <v>3.9798577000000002E-2</v>
      </c>
      <c r="Z828" s="9">
        <v>1.5634412E-2</v>
      </c>
      <c r="AA828" s="9">
        <v>3.3593453000000002E-2</v>
      </c>
      <c r="AB828" s="9">
        <v>4.2465318000000002E-2</v>
      </c>
      <c r="AC828" s="9">
        <v>5.9317663E-2</v>
      </c>
      <c r="AD828" s="9">
        <v>0.113099306</v>
      </c>
      <c r="AE828" s="9">
        <v>5.5448724999999997E-2</v>
      </c>
      <c r="AF828" s="9">
        <v>4.7580194999999999E-2</v>
      </c>
      <c r="AG828" s="9">
        <v>2.6336572999999999E-2</v>
      </c>
      <c r="AH828" s="9">
        <v>1.4181602999999999E-2</v>
      </c>
      <c r="AI828" s="9">
        <v>0.19246289</v>
      </c>
      <c r="AJ828" s="9">
        <v>2.504282E-3</v>
      </c>
      <c r="AK828" s="9">
        <v>6.6672424999999994E-2</v>
      </c>
      <c r="AL828" s="9">
        <v>7.8939799999999997E-4</v>
      </c>
      <c r="AM828" s="9">
        <v>3.2854111999999998E-2</v>
      </c>
      <c r="AN828" s="9">
        <v>4.5364200000000002E-3</v>
      </c>
      <c r="AO828" s="9">
        <v>1.5160959E-2</v>
      </c>
      <c r="AP828" s="9">
        <v>2.1732280999999999E-2</v>
      </c>
      <c r="AQ828" s="9">
        <v>3.1508758999999997E-2</v>
      </c>
      <c r="AR828" s="10">
        <v>3.187058E-3</v>
      </c>
    </row>
    <row r="829" spans="1:44" hidden="1" outlineLevel="1" x14ac:dyDescent="0.25">
      <c r="A829" s="52" t="s">
        <v>839</v>
      </c>
      <c r="B829" s="20" t="str">
        <f>IFERROR(VLOOKUP(LEFT($A829,6),Data!$A:$F,2,FALSE),"")</f>
        <v>БЕ Ниж.Новгород</v>
      </c>
      <c r="C829" s="4" t="str">
        <f>IFERROR(VLOOKUP(LEFT($A829,6),Data!$A:$F,4,FALSE),"")</f>
        <v>Озерки</v>
      </c>
      <c r="D829" s="4" t="str">
        <f>IFERROR(VLOOKUP(LEFT($A829,6),Data!$A:$F,5,FALSE),"")</f>
        <v>Стрит</v>
      </c>
      <c r="E829" s="4" t="str">
        <f>IFERROR(VLOOKUP(LEFT($A829,6),Data!$A:$F,8,FALSE),"")</f>
        <v/>
      </c>
      <c r="F829" s="4" t="str">
        <f>IFERROR(VLOOKUP(LEFT($A829,6),Data!$A:$F,7,FALSE),"")</f>
        <v/>
      </c>
      <c r="G829" s="4" t="str">
        <f>IFERROR(VLOOKUP(LEFT($A829,6),Data!$A:$F,6,FALSE),"")</f>
        <v>ЗФТ</v>
      </c>
      <c r="H829" s="4" t="str">
        <f>IFERROR(VLOOKUP(LEFT($A829,6),Data!$A:$F,9,FALSE),"")</f>
        <v/>
      </c>
      <c r="I829" s="21" t="str">
        <f>IFERROR(VLOOKUP(LEFT($A829,6),Data!$A:$F,10,FALSE),"")</f>
        <v/>
      </c>
      <c r="J829" s="6" t="str">
        <f>IFERROR(VLOOKUP(LEFT($A829,6),Data!$A:$F,13,FALSE),"")</f>
        <v/>
      </c>
      <c r="K829" s="21" t="str">
        <f>IFERROR(VLOOKUP(LEFT($A829,6),Data!$A:$F,14,FALSE),"")</f>
        <v/>
      </c>
      <c r="L829" s="6">
        <v>1</v>
      </c>
      <c r="M829" s="4">
        <v>9896654.4100000001</v>
      </c>
      <c r="N829" s="4">
        <v>36209</v>
      </c>
      <c r="O829" s="4">
        <f t="shared" si="12"/>
        <v>273.32029081167667</v>
      </c>
      <c r="P829" s="56">
        <v>26.3</v>
      </c>
      <c r="Q829" s="27">
        <v>0.37352288960697111</v>
      </c>
      <c r="R829" s="28">
        <v>0.36556458081724857</v>
      </c>
      <c r="S829" s="29">
        <v>0.26091252957578032</v>
      </c>
      <c r="T829" s="8">
        <v>0.15120471199999999</v>
      </c>
      <c r="U829" s="9">
        <v>1.8859699000000001E-2</v>
      </c>
      <c r="V829" s="9">
        <v>6.0554340000000002E-3</v>
      </c>
      <c r="W829" s="9">
        <v>7.2244930000000002E-3</v>
      </c>
      <c r="X829" s="9">
        <v>3.4230350999999999E-2</v>
      </c>
      <c r="Y829" s="9">
        <v>5.8790724000000003E-2</v>
      </c>
      <c r="Z829" s="9">
        <v>2.0513557000000002E-2</v>
      </c>
      <c r="AA829" s="9">
        <v>2.9431256999999999E-2</v>
      </c>
      <c r="AB829" s="9">
        <v>2.6321076999999998E-2</v>
      </c>
      <c r="AC829" s="9">
        <v>5.8903473999999997E-2</v>
      </c>
      <c r="AD829" s="9">
        <v>0.116538539</v>
      </c>
      <c r="AE829" s="9">
        <v>6.4205097000000003E-2</v>
      </c>
      <c r="AF829" s="9">
        <v>4.1973222999999997E-2</v>
      </c>
      <c r="AG829" s="9">
        <v>2.3905204999999999E-2</v>
      </c>
      <c r="AH829" s="9">
        <v>1.4219661999999999E-2</v>
      </c>
      <c r="AI829" s="9">
        <v>0.16273179199999999</v>
      </c>
      <c r="AJ829" s="9">
        <v>3.8785740000000001E-3</v>
      </c>
      <c r="AK829" s="9">
        <v>6.7696301E-2</v>
      </c>
      <c r="AL829" s="9">
        <v>2.2374100000000001E-4</v>
      </c>
      <c r="AM829" s="9">
        <v>2.4886605999999999E-2</v>
      </c>
      <c r="AN829" s="9">
        <v>2.4406499999999999E-3</v>
      </c>
      <c r="AO829" s="9">
        <v>9.6588609999999995E-3</v>
      </c>
      <c r="AP829" s="9">
        <v>2.2525149000000001E-2</v>
      </c>
      <c r="AQ829" s="9">
        <v>3.1398923000000002E-2</v>
      </c>
      <c r="AR829" s="10">
        <v>2.1829000000000002E-3</v>
      </c>
    </row>
    <row r="830" spans="1:44" hidden="1" outlineLevel="1" x14ac:dyDescent="0.25">
      <c r="A830" s="52" t="s">
        <v>845</v>
      </c>
      <c r="B830" s="20" t="str">
        <f>IFERROR(VLOOKUP(LEFT($A830,6),Data!$A:$F,2,FALSE),"")</f>
        <v>БЕ Ниж.Новгород</v>
      </c>
      <c r="C830" s="4" t="str">
        <f>IFERROR(VLOOKUP(LEFT($A830,6),Data!$A:$F,4,FALSE),"")</f>
        <v>Озерки у дома</v>
      </c>
      <c r="D830" s="4" t="str">
        <f>IFERROR(VLOOKUP(LEFT($A830,6),Data!$A:$F,5,FALSE),"")</f>
        <v>Стрит</v>
      </c>
      <c r="E830" s="4" t="str">
        <f>IFERROR(VLOOKUP(LEFT($A830,6),Data!$A:$F,8,FALSE),"")</f>
        <v/>
      </c>
      <c r="F830" s="4" t="str">
        <f>IFERROR(VLOOKUP(LEFT($A830,6),Data!$A:$F,7,FALSE),"")</f>
        <v/>
      </c>
      <c r="G830" s="4" t="str">
        <f>IFERROR(VLOOKUP(LEFT($A830,6),Data!$A:$F,6,FALSE),"")</f>
        <v>ЗФТ</v>
      </c>
      <c r="H830" s="4" t="str">
        <f>IFERROR(VLOOKUP(LEFT($A830,6),Data!$A:$F,9,FALSE),"")</f>
        <v/>
      </c>
      <c r="I830" s="21" t="str">
        <f>IFERROR(VLOOKUP(LEFT($A830,6),Data!$A:$F,10,FALSE),"")</f>
        <v/>
      </c>
      <c r="J830" s="6" t="str">
        <f>IFERROR(VLOOKUP(LEFT($A830,6),Data!$A:$F,13,FALSE),"")</f>
        <v/>
      </c>
      <c r="K830" s="21" t="str">
        <f>IFERROR(VLOOKUP(LEFT($A830,6),Data!$A:$F,14,FALSE),"")</f>
        <v/>
      </c>
      <c r="L830" s="6">
        <v>1</v>
      </c>
      <c r="M830" s="4">
        <v>11778116.75</v>
      </c>
      <c r="N830" s="4">
        <v>45869</v>
      </c>
      <c r="O830" s="4">
        <f t="shared" si="12"/>
        <v>256.77727332185134</v>
      </c>
      <c r="P830" s="56">
        <v>31</v>
      </c>
      <c r="Q830" s="27">
        <v>0.36477019214404488</v>
      </c>
      <c r="R830" s="28">
        <v>0.38157098737215178</v>
      </c>
      <c r="S830" s="29">
        <v>0.25365882048380328</v>
      </c>
      <c r="T830" s="8">
        <v>0.10314559500000001</v>
      </c>
      <c r="U830" s="9">
        <v>9.7012169999999998E-3</v>
      </c>
      <c r="V830" s="9">
        <v>6.592835E-3</v>
      </c>
      <c r="W830" s="9">
        <v>4.7515600000000002E-3</v>
      </c>
      <c r="X830" s="9">
        <v>2.6636927000000001E-2</v>
      </c>
      <c r="Y830" s="9">
        <v>4.3209187000000003E-2</v>
      </c>
      <c r="Z830" s="9">
        <v>1.3956224999999999E-2</v>
      </c>
      <c r="AA830" s="9">
        <v>2.2406921E-2</v>
      </c>
      <c r="AB830" s="9">
        <v>2.4119782999999999E-2</v>
      </c>
      <c r="AC830" s="9">
        <v>4.9589869000000002E-2</v>
      </c>
      <c r="AD830" s="9">
        <v>0.11670455</v>
      </c>
      <c r="AE830" s="9">
        <v>6.6476868999999994E-2</v>
      </c>
      <c r="AF830" s="9">
        <v>4.8630988E-2</v>
      </c>
      <c r="AG830" s="9">
        <v>3.0421383E-2</v>
      </c>
      <c r="AH830" s="9">
        <v>1.6566622E-2</v>
      </c>
      <c r="AI830" s="9">
        <v>0.245337318</v>
      </c>
      <c r="AJ830" s="9">
        <v>4.5116970000000003E-3</v>
      </c>
      <c r="AK830" s="9">
        <v>5.7713372999999998E-2</v>
      </c>
      <c r="AL830" s="9">
        <v>0</v>
      </c>
      <c r="AM830" s="9">
        <v>3.2242904000000003E-2</v>
      </c>
      <c r="AN830" s="9">
        <v>3.6187150000000002E-3</v>
      </c>
      <c r="AO830" s="9">
        <v>1.9581007000000001E-2</v>
      </c>
      <c r="AP830" s="9">
        <v>1.1355229E-2</v>
      </c>
      <c r="AQ830" s="9">
        <v>3.8174619E-2</v>
      </c>
      <c r="AR830" s="10">
        <v>4.5546049999999998E-3</v>
      </c>
    </row>
    <row r="831" spans="1:44" hidden="1" outlineLevel="1" x14ac:dyDescent="0.25">
      <c r="A831" s="52" t="s">
        <v>853</v>
      </c>
      <c r="B831" s="20" t="str">
        <f>IFERROR(VLOOKUP(LEFT($A831,6),Data!$A:$F,2,FALSE),"")</f>
        <v>БЕ Ниж.Новгород</v>
      </c>
      <c r="C831" s="4" t="str">
        <f>IFERROR(VLOOKUP(LEFT($A831,6),Data!$A:$F,4,FALSE),"")</f>
        <v>Озерки у дома</v>
      </c>
      <c r="D831" s="4" t="str">
        <f>IFERROR(VLOOKUP(LEFT($A831,6),Data!$A:$F,5,FALSE),"")</f>
        <v>Стрит</v>
      </c>
      <c r="E831" s="4" t="str">
        <f>IFERROR(VLOOKUP(LEFT($A831,6),Data!$A:$F,8,FALSE),"")</f>
        <v/>
      </c>
      <c r="F831" s="4" t="str">
        <f>IFERROR(VLOOKUP(LEFT($A831,6),Data!$A:$F,7,FALSE),"")</f>
        <v/>
      </c>
      <c r="G831" s="4" t="str">
        <f>IFERROR(VLOOKUP(LEFT($A831,6),Data!$A:$F,6,FALSE),"")</f>
        <v>ЗФТ</v>
      </c>
      <c r="H831" s="4" t="str">
        <f>IFERROR(VLOOKUP(LEFT($A831,6),Data!$A:$F,9,FALSE),"")</f>
        <v/>
      </c>
      <c r="I831" s="21" t="str">
        <f>IFERROR(VLOOKUP(LEFT($A831,6),Data!$A:$F,10,FALSE),"")</f>
        <v/>
      </c>
      <c r="J831" s="6" t="str">
        <f>IFERROR(VLOOKUP(LEFT($A831,6),Data!$A:$F,13,FALSE),"")</f>
        <v/>
      </c>
      <c r="K831" s="21" t="str">
        <f>IFERROR(VLOOKUP(LEFT($A831,6),Data!$A:$F,14,FALSE),"")</f>
        <v/>
      </c>
      <c r="L831" s="6">
        <v>1</v>
      </c>
      <c r="M831" s="4">
        <v>14951861.26</v>
      </c>
      <c r="N831" s="4">
        <v>63023</v>
      </c>
      <c r="O831" s="4">
        <f t="shared" si="12"/>
        <v>237.24451803309901</v>
      </c>
      <c r="P831" s="56">
        <v>40.1</v>
      </c>
      <c r="Q831" s="27">
        <v>0.336993875148417</v>
      </c>
      <c r="R831" s="28">
        <v>0.39583633673434698</v>
      </c>
      <c r="S831" s="29">
        <v>0.26716978811723602</v>
      </c>
      <c r="T831" s="8">
        <v>0.104649308</v>
      </c>
      <c r="U831" s="9">
        <v>8.4340860000000004E-3</v>
      </c>
      <c r="V831" s="9">
        <v>4.877719E-3</v>
      </c>
      <c r="W831" s="9">
        <v>5.3443730000000004E-3</v>
      </c>
      <c r="X831" s="9">
        <v>3.0908669E-2</v>
      </c>
      <c r="Y831" s="9">
        <v>4.5329844000000001E-2</v>
      </c>
      <c r="Z831" s="9">
        <v>1.4855161E-2</v>
      </c>
      <c r="AA831" s="9">
        <v>2.3573186999999999E-2</v>
      </c>
      <c r="AB831" s="9">
        <v>3.4927159999999999E-2</v>
      </c>
      <c r="AC831" s="9">
        <v>5.1774420000000002E-2</v>
      </c>
      <c r="AD831" s="9">
        <v>0.12115725199999999</v>
      </c>
      <c r="AE831" s="9">
        <v>7.0823957000000007E-2</v>
      </c>
      <c r="AF831" s="9">
        <v>5.9975718999999997E-2</v>
      </c>
      <c r="AG831" s="9">
        <v>2.4195979999999999E-2</v>
      </c>
      <c r="AH831" s="9">
        <v>1.6020705E-2</v>
      </c>
      <c r="AI831" s="9">
        <v>0.20272736199999999</v>
      </c>
      <c r="AJ831" s="9">
        <v>7.6472609999999998E-3</v>
      </c>
      <c r="AK831" s="9">
        <v>7.1209046999999998E-2</v>
      </c>
      <c r="AL831" s="9">
        <v>3.7809999999999997E-4</v>
      </c>
      <c r="AM831" s="9">
        <v>3.1290077999999999E-2</v>
      </c>
      <c r="AN831" s="9">
        <v>6.1377150000000002E-3</v>
      </c>
      <c r="AO831" s="9">
        <v>7.694312E-3</v>
      </c>
      <c r="AP831" s="9">
        <v>1.3545995E-2</v>
      </c>
      <c r="AQ831" s="9">
        <v>3.7617342999999998E-2</v>
      </c>
      <c r="AR831" s="10">
        <v>4.9052469999999997E-3</v>
      </c>
    </row>
    <row r="832" spans="1:44" hidden="1" outlineLevel="1" x14ac:dyDescent="0.25">
      <c r="A832" s="52" t="s">
        <v>871</v>
      </c>
      <c r="B832" s="20" t="str">
        <f>IFERROR(VLOOKUP(LEFT($A832,6),Data!$A:$F,2,FALSE),"")</f>
        <v>БЕ Ниж.Новгород</v>
      </c>
      <c r="C832" s="4" t="str">
        <f>IFERROR(VLOOKUP(LEFT($A832,6),Data!$A:$F,4,FALSE),"")</f>
        <v>Озерки у дома</v>
      </c>
      <c r="D832" s="4" t="str">
        <f>IFERROR(VLOOKUP(LEFT($A832,6),Data!$A:$F,5,FALSE),"")</f>
        <v>Стрит</v>
      </c>
      <c r="E832" s="4" t="str">
        <f>IFERROR(VLOOKUP(LEFT($A832,6),Data!$A:$F,8,FALSE),"")</f>
        <v/>
      </c>
      <c r="F832" s="4" t="str">
        <f>IFERROR(VLOOKUP(LEFT($A832,6),Data!$A:$F,7,FALSE),"")</f>
        <v/>
      </c>
      <c r="G832" s="4" t="str">
        <f>IFERROR(VLOOKUP(LEFT($A832,6),Data!$A:$F,6,FALSE),"")</f>
        <v>ЗФТ</v>
      </c>
      <c r="H832" s="4" t="str">
        <f>IFERROR(VLOOKUP(LEFT($A832,6),Data!$A:$F,9,FALSE),"")</f>
        <v/>
      </c>
      <c r="I832" s="21" t="str">
        <f>IFERROR(VLOOKUP(LEFT($A832,6),Data!$A:$F,10,FALSE),"")</f>
        <v/>
      </c>
      <c r="J832" s="6" t="str">
        <f>IFERROR(VLOOKUP(LEFT($A832,6),Data!$A:$F,13,FALSE),"")</f>
        <v/>
      </c>
      <c r="K832" s="21" t="str">
        <f>IFERROR(VLOOKUP(LEFT($A832,6),Data!$A:$F,14,FALSE),"")</f>
        <v/>
      </c>
      <c r="L832" s="6">
        <v>1</v>
      </c>
      <c r="M832" s="4">
        <v>12444104.640000001</v>
      </c>
      <c r="N832" s="4">
        <v>46618</v>
      </c>
      <c r="O832" s="4">
        <f t="shared" si="12"/>
        <v>266.93776309579994</v>
      </c>
      <c r="P832" s="56">
        <v>23</v>
      </c>
      <c r="Q832" s="27">
        <v>0.3825625343780133</v>
      </c>
      <c r="R832" s="28">
        <v>0.36211242716807651</v>
      </c>
      <c r="S832" s="29">
        <v>0.25532503845391019</v>
      </c>
      <c r="T832" s="8">
        <v>9.9054705000000007E-2</v>
      </c>
      <c r="U832" s="9">
        <v>1.3266861E-2</v>
      </c>
      <c r="V832" s="9">
        <v>7.8135429999999992E-3</v>
      </c>
      <c r="W832" s="9">
        <v>7.3855819999999999E-3</v>
      </c>
      <c r="X832" s="9">
        <v>3.5614079E-2</v>
      </c>
      <c r="Y832" s="9">
        <v>5.7095569999999998E-2</v>
      </c>
      <c r="Z832" s="9">
        <v>1.4601955E-2</v>
      </c>
      <c r="AA832" s="9">
        <v>3.7290704000000001E-2</v>
      </c>
      <c r="AB832" s="9">
        <v>2.5085873000000002E-2</v>
      </c>
      <c r="AC832" s="9">
        <v>5.9834116E-2</v>
      </c>
      <c r="AD832" s="9">
        <v>0.12234983000000001</v>
      </c>
      <c r="AE832" s="9">
        <v>6.8883668999999995E-2</v>
      </c>
      <c r="AF832" s="9">
        <v>4.5163944999999997E-2</v>
      </c>
      <c r="AG832" s="9">
        <v>3.1333417000000002E-2</v>
      </c>
      <c r="AH832" s="9">
        <v>1.7261801E-2</v>
      </c>
      <c r="AI832" s="9">
        <v>0.19753893</v>
      </c>
      <c r="AJ832" s="9">
        <v>5.374701E-3</v>
      </c>
      <c r="AK832" s="9">
        <v>4.9412876000000001E-2</v>
      </c>
      <c r="AL832" s="9">
        <v>3.60889E-3</v>
      </c>
      <c r="AM832" s="9">
        <v>2.9346403E-2</v>
      </c>
      <c r="AN832" s="9">
        <v>5.2080540000000002E-3</v>
      </c>
      <c r="AO832" s="9">
        <v>1.3424205999999999E-2</v>
      </c>
      <c r="AP832" s="9">
        <v>1.0935169999999999E-2</v>
      </c>
      <c r="AQ832" s="9">
        <v>3.9058801999999997E-2</v>
      </c>
      <c r="AR832" s="10">
        <v>4.0563190000000001E-3</v>
      </c>
    </row>
    <row r="833" spans="1:44" hidden="1" outlineLevel="1" x14ac:dyDescent="0.25">
      <c r="A833" s="52" t="s">
        <v>877</v>
      </c>
      <c r="B833" s="20" t="str">
        <f>IFERROR(VLOOKUP(LEFT($A833,6),Data!$A:$F,2,FALSE),"")</f>
        <v>БЕ Ниж.Новгород</v>
      </c>
      <c r="C833" s="4" t="str">
        <f>IFERROR(VLOOKUP(LEFT($A833,6),Data!$A:$F,4,FALSE),"")</f>
        <v>Озерки</v>
      </c>
      <c r="D833" s="4" t="str">
        <f>IFERROR(VLOOKUP(LEFT($A833,6),Data!$A:$F,5,FALSE),"")</f>
        <v>Стрит</v>
      </c>
      <c r="E833" s="4" t="str">
        <f>IFERROR(VLOOKUP(LEFT($A833,6),Data!$A:$F,8,FALSE),"")</f>
        <v/>
      </c>
      <c r="F833" s="4" t="str">
        <f>IFERROR(VLOOKUP(LEFT($A833,6),Data!$A:$F,7,FALSE),"")</f>
        <v/>
      </c>
      <c r="G833" s="4" t="str">
        <f>IFERROR(VLOOKUP(LEFT($A833,6),Data!$A:$F,6,FALSE),"")</f>
        <v>ЗФТ</v>
      </c>
      <c r="H833" s="4" t="str">
        <f>IFERROR(VLOOKUP(LEFT($A833,6),Data!$A:$F,9,FALSE),"")</f>
        <v/>
      </c>
      <c r="I833" s="21" t="str">
        <f>IFERROR(VLOOKUP(LEFT($A833,6),Data!$A:$F,10,FALSE),"")</f>
        <v/>
      </c>
      <c r="J833" s="6" t="str">
        <f>IFERROR(VLOOKUP(LEFT($A833,6),Data!$A:$F,13,FALSE),"")</f>
        <v/>
      </c>
      <c r="K833" s="21" t="str">
        <f>IFERROR(VLOOKUP(LEFT($A833,6),Data!$A:$F,14,FALSE),"")</f>
        <v/>
      </c>
      <c r="L833" s="6">
        <v>1</v>
      </c>
      <c r="M833" s="4">
        <v>20725708.059999999</v>
      </c>
      <c r="N833" s="4">
        <v>78838</v>
      </c>
      <c r="O833" s="4">
        <f t="shared" si="12"/>
        <v>262.88982546487733</v>
      </c>
      <c r="P833" s="56">
        <v>33</v>
      </c>
      <c r="Q833" s="27">
        <v>0.37535131857348358</v>
      </c>
      <c r="R833" s="28">
        <v>0.38961767120601082</v>
      </c>
      <c r="S833" s="29">
        <v>0.23503101022050571</v>
      </c>
      <c r="T833" s="8">
        <v>0.11284277600000001</v>
      </c>
      <c r="U833" s="9">
        <v>1.3684923999999999E-2</v>
      </c>
      <c r="V833" s="9">
        <v>5.2932810000000004E-3</v>
      </c>
      <c r="W833" s="9">
        <v>7.2368850000000002E-3</v>
      </c>
      <c r="X833" s="9">
        <v>2.8753079000000001E-2</v>
      </c>
      <c r="Y833" s="9">
        <v>4.6135588999999998E-2</v>
      </c>
      <c r="Z833" s="9">
        <v>1.8715135000000001E-2</v>
      </c>
      <c r="AA833" s="9">
        <v>3.9399925000000002E-2</v>
      </c>
      <c r="AB833" s="9">
        <v>3.8518531000000002E-2</v>
      </c>
      <c r="AC833" s="9">
        <v>5.8516806999999997E-2</v>
      </c>
      <c r="AD833" s="9">
        <v>0.110791951</v>
      </c>
      <c r="AE833" s="9">
        <v>5.9984220999999997E-2</v>
      </c>
      <c r="AF833" s="9">
        <v>5.0136826000000002E-2</v>
      </c>
      <c r="AG833" s="9">
        <v>2.5858527999999999E-2</v>
      </c>
      <c r="AH833" s="9">
        <v>1.5548220999999999E-2</v>
      </c>
      <c r="AI833" s="9">
        <v>0.20840317899999999</v>
      </c>
      <c r="AJ833" s="9">
        <v>3.7589250000000002E-3</v>
      </c>
      <c r="AK833" s="9">
        <v>5.0009373000000003E-2</v>
      </c>
      <c r="AL833" s="9">
        <v>1.5189199999999999E-4</v>
      </c>
      <c r="AM833" s="9">
        <v>3.3883503000000002E-2</v>
      </c>
      <c r="AN833" s="9">
        <v>4.1805599999999998E-3</v>
      </c>
      <c r="AO833" s="9">
        <v>1.3157491E-2</v>
      </c>
      <c r="AP833" s="9">
        <v>1.4778312E-2</v>
      </c>
      <c r="AQ833" s="9">
        <v>3.6027430999999999E-2</v>
      </c>
      <c r="AR833" s="10">
        <v>4.2326539999999998E-3</v>
      </c>
    </row>
    <row r="834" spans="1:44" hidden="1" outlineLevel="1" x14ac:dyDescent="0.25">
      <c r="A834" s="52" t="s">
        <v>879</v>
      </c>
      <c r="B834" s="20" t="str">
        <f>IFERROR(VLOOKUP(LEFT($A834,6),Data!$A:$F,2,FALSE),"")</f>
        <v>БЕ Ниж.Новгород</v>
      </c>
      <c r="C834" s="4" t="str">
        <f>IFERROR(VLOOKUP(LEFT($A834,6),Data!$A:$F,4,FALSE),"")</f>
        <v>Озерки у дома</v>
      </c>
      <c r="D834" s="4" t="str">
        <f>IFERROR(VLOOKUP(LEFT($A834,6),Data!$A:$F,5,FALSE),"")</f>
        <v>Стрит</v>
      </c>
      <c r="E834" s="4" t="str">
        <f>IFERROR(VLOOKUP(LEFT($A834,6),Data!$A:$F,8,FALSE),"")</f>
        <v/>
      </c>
      <c r="F834" s="4" t="str">
        <f>IFERROR(VLOOKUP(LEFT($A834,6),Data!$A:$F,7,FALSE),"")</f>
        <v/>
      </c>
      <c r="G834" s="4" t="str">
        <f>IFERROR(VLOOKUP(LEFT($A834,6),Data!$A:$F,6,FALSE),"")</f>
        <v>ЗФТ</v>
      </c>
      <c r="H834" s="4" t="str">
        <f>IFERROR(VLOOKUP(LEFT($A834,6),Data!$A:$F,9,FALSE),"")</f>
        <v/>
      </c>
      <c r="I834" s="21" t="str">
        <f>IFERROR(VLOOKUP(LEFT($A834,6),Data!$A:$F,10,FALSE),"")</f>
        <v/>
      </c>
      <c r="J834" s="6" t="str">
        <f>IFERROR(VLOOKUP(LEFT($A834,6),Data!$A:$F,13,FALSE),"")</f>
        <v/>
      </c>
      <c r="K834" s="21" t="str">
        <f>IFERROR(VLOOKUP(LEFT($A834,6),Data!$A:$F,14,FALSE),"")</f>
        <v/>
      </c>
      <c r="L834" s="6">
        <v>1</v>
      </c>
      <c r="M834" s="4">
        <v>14644332.109999999</v>
      </c>
      <c r="N834" s="4">
        <v>62441</v>
      </c>
      <c r="O834" s="4">
        <f t="shared" si="12"/>
        <v>234.53071075094888</v>
      </c>
      <c r="P834" s="56">
        <v>42</v>
      </c>
      <c r="Q834" s="27">
        <v>0.35157796318618839</v>
      </c>
      <c r="R834" s="28">
        <v>0.38398651593831762</v>
      </c>
      <c r="S834" s="29">
        <v>0.26443552087549388</v>
      </c>
      <c r="T834" s="8">
        <v>0.104241457</v>
      </c>
      <c r="U834" s="9">
        <v>9.8737189999999996E-3</v>
      </c>
      <c r="V834" s="9">
        <v>4.5216049999999997E-3</v>
      </c>
      <c r="W834" s="9">
        <v>8.4442240000000002E-3</v>
      </c>
      <c r="X834" s="9">
        <v>2.8545469E-2</v>
      </c>
      <c r="Y834" s="9">
        <v>5.7718617E-2</v>
      </c>
      <c r="Z834" s="9">
        <v>1.2701601E-2</v>
      </c>
      <c r="AA834" s="9">
        <v>2.8475973000000002E-2</v>
      </c>
      <c r="AB834" s="9">
        <v>1.6893529000000001E-2</v>
      </c>
      <c r="AC834" s="9">
        <v>5.6203185000000003E-2</v>
      </c>
      <c r="AD834" s="9">
        <v>0.11503437699999999</v>
      </c>
      <c r="AE834" s="9">
        <v>7.4806556999999996E-2</v>
      </c>
      <c r="AF834" s="9">
        <v>5.0625719999999999E-2</v>
      </c>
      <c r="AG834" s="9">
        <v>1.9009403000000001E-2</v>
      </c>
      <c r="AH834" s="9">
        <v>1.7518787000000001E-2</v>
      </c>
      <c r="AI834" s="9">
        <v>0.25412252099999999</v>
      </c>
      <c r="AJ834" s="9">
        <v>2.8440660000000001E-3</v>
      </c>
      <c r="AK834" s="9">
        <v>4.0252813999999998E-2</v>
      </c>
      <c r="AL834" s="9">
        <v>0</v>
      </c>
      <c r="AM834" s="9">
        <v>2.8671493999999999E-2</v>
      </c>
      <c r="AN834" s="9">
        <v>3.793991E-3</v>
      </c>
      <c r="AO834" s="9">
        <v>1.1637737E-2</v>
      </c>
      <c r="AP834" s="9">
        <v>9.2260380000000006E-3</v>
      </c>
      <c r="AQ834" s="9">
        <v>3.9801749999999997E-2</v>
      </c>
      <c r="AR834" s="10">
        <v>5.035365E-3</v>
      </c>
    </row>
    <row r="835" spans="1:44" hidden="1" outlineLevel="1" x14ac:dyDescent="0.25">
      <c r="A835" s="52" t="s">
        <v>881</v>
      </c>
      <c r="B835" s="20" t="str">
        <f>IFERROR(VLOOKUP(LEFT($A835,6),Data!$A:$F,2,FALSE),"")</f>
        <v>БЕ Ниж.Новгород</v>
      </c>
      <c r="C835" s="4" t="str">
        <f>IFERROR(VLOOKUP(LEFT($A835,6),Data!$A:$F,4,FALSE),"")</f>
        <v>Озерки у дома</v>
      </c>
      <c r="D835" s="4" t="str">
        <f>IFERROR(VLOOKUP(LEFT($A835,6),Data!$A:$F,5,FALSE),"")</f>
        <v>Стрит</v>
      </c>
      <c r="E835" s="4" t="str">
        <f>IFERROR(VLOOKUP(LEFT($A835,6),Data!$A:$F,8,FALSE),"")</f>
        <v/>
      </c>
      <c r="F835" s="4" t="str">
        <f>IFERROR(VLOOKUP(LEFT($A835,6),Data!$A:$F,7,FALSE),"")</f>
        <v/>
      </c>
      <c r="G835" s="4" t="str">
        <f>IFERROR(VLOOKUP(LEFT($A835,6),Data!$A:$F,6,FALSE),"")</f>
        <v>ЗФТ</v>
      </c>
      <c r="H835" s="4" t="str">
        <f>IFERROR(VLOOKUP(LEFT($A835,6),Data!$A:$F,9,FALSE),"")</f>
        <v/>
      </c>
      <c r="I835" s="21" t="str">
        <f>IFERROR(VLOOKUP(LEFT($A835,6),Data!$A:$F,10,FALSE),"")</f>
        <v/>
      </c>
      <c r="J835" s="6" t="str">
        <f>IFERROR(VLOOKUP(LEFT($A835,6),Data!$A:$F,13,FALSE),"")</f>
        <v/>
      </c>
      <c r="K835" s="21" t="str">
        <f>IFERROR(VLOOKUP(LEFT($A835,6),Data!$A:$F,14,FALSE),"")</f>
        <v/>
      </c>
      <c r="L835" s="6">
        <v>1</v>
      </c>
      <c r="M835" s="4">
        <v>10412049.289999999</v>
      </c>
      <c r="N835" s="4">
        <v>40657</v>
      </c>
      <c r="O835" s="4">
        <f t="shared" si="12"/>
        <v>256.09487394544601</v>
      </c>
      <c r="P835" s="56">
        <v>15</v>
      </c>
      <c r="Q835" s="27">
        <v>0.37175027030573798</v>
      </c>
      <c r="R835" s="28">
        <v>0.37057851976416062</v>
      </c>
      <c r="S835" s="29">
        <v>0.25767120993010129</v>
      </c>
      <c r="T835" s="8">
        <v>0.100553657</v>
      </c>
      <c r="U835" s="9">
        <v>1.1975250999999999E-2</v>
      </c>
      <c r="V835" s="9">
        <v>7.42269E-3</v>
      </c>
      <c r="W835" s="9">
        <v>1.0456039E-2</v>
      </c>
      <c r="X835" s="9">
        <v>3.3645324999999997E-2</v>
      </c>
      <c r="Y835" s="9">
        <v>4.8386286000000001E-2</v>
      </c>
      <c r="Z835" s="9">
        <v>1.0795269E-2</v>
      </c>
      <c r="AA835" s="9">
        <v>2.6237482999999999E-2</v>
      </c>
      <c r="AB835" s="9">
        <v>3.0010464000000001E-2</v>
      </c>
      <c r="AC835" s="9">
        <v>6.0560678999999999E-2</v>
      </c>
      <c r="AD835" s="9">
        <v>0.11885071799999999</v>
      </c>
      <c r="AE835" s="9">
        <v>6.0454252E-2</v>
      </c>
      <c r="AF835" s="9">
        <v>4.9105849E-2</v>
      </c>
      <c r="AG835" s="9">
        <v>2.4853599000000001E-2</v>
      </c>
      <c r="AH835" s="9">
        <v>1.5872746E-2</v>
      </c>
      <c r="AI835" s="9">
        <v>0.21478282600000001</v>
      </c>
      <c r="AJ835" s="9">
        <v>4.2144160000000003E-3</v>
      </c>
      <c r="AK835" s="9">
        <v>5.3874815999999999E-2</v>
      </c>
      <c r="AL835" s="9">
        <v>2.2233199999999999E-5</v>
      </c>
      <c r="AM835" s="9">
        <v>2.9158040999999999E-2</v>
      </c>
      <c r="AN835" s="9">
        <v>5.0211199999999996E-3</v>
      </c>
      <c r="AO835" s="9">
        <v>2.4388066999999999E-2</v>
      </c>
      <c r="AP835" s="9">
        <v>1.2380591E-2</v>
      </c>
      <c r="AQ835" s="9">
        <v>4.3198651999999997E-2</v>
      </c>
      <c r="AR835" s="10">
        <v>3.778932E-3</v>
      </c>
    </row>
    <row r="836" spans="1:44" hidden="1" outlineLevel="1" x14ac:dyDescent="0.25">
      <c r="A836" s="52" t="s">
        <v>901</v>
      </c>
      <c r="B836" s="20" t="str">
        <f>IFERROR(VLOOKUP(LEFT($A836,6),Data!$A:$F,2,FALSE),"")</f>
        <v>БЕ Поволжье</v>
      </c>
      <c r="C836" s="4" t="str">
        <f>IFERROR(VLOOKUP(LEFT($A836,6),Data!$A:$F,4,FALSE),"")</f>
        <v>Аптека.ру</v>
      </c>
      <c r="D836" s="4" t="str">
        <f>IFERROR(VLOOKUP(LEFT($A836,6),Data!$A:$F,5,FALSE),"")</f>
        <v>Стрит</v>
      </c>
      <c r="E836" s="4" t="str">
        <f>IFERROR(VLOOKUP(LEFT($A836,6),Data!$A:$F,8,FALSE),"")</f>
        <v/>
      </c>
      <c r="F836" s="4" t="str">
        <f>IFERROR(VLOOKUP(LEFT($A836,6),Data!$A:$F,7,FALSE),"")</f>
        <v/>
      </c>
      <c r="G836" s="4" t="str">
        <f>IFERROR(VLOOKUP(LEFT($A836,6),Data!$A:$F,6,FALSE),"")</f>
        <v>ЗФТ</v>
      </c>
      <c r="H836" s="4" t="str">
        <f>IFERROR(VLOOKUP(LEFT($A836,6),Data!$A:$F,9,FALSE),"")</f>
        <v/>
      </c>
      <c r="I836" s="21" t="str">
        <f>IFERROR(VLOOKUP(LEFT($A836,6),Data!$A:$F,10,FALSE),"")</f>
        <v/>
      </c>
      <c r="J836" s="6" t="str">
        <f>IFERROR(VLOOKUP(LEFT($A836,6),Data!$A:$F,13,FALSE),"")</f>
        <v/>
      </c>
      <c r="K836" s="21" t="str">
        <f>IFERROR(VLOOKUP(LEFT($A836,6),Data!$A:$F,14,FALSE),"")</f>
        <v/>
      </c>
      <c r="L836" s="6">
        <v>1</v>
      </c>
      <c r="M836" s="4">
        <v>11592219.08</v>
      </c>
      <c r="N836" s="4">
        <v>48829</v>
      </c>
      <c r="O836" s="4">
        <f t="shared" ref="O836:O899" si="13">M836/N836</f>
        <v>237.40439247168692</v>
      </c>
      <c r="P836" s="56">
        <v>32</v>
      </c>
      <c r="Q836" s="27">
        <v>0.31009308366712351</v>
      </c>
      <c r="R836" s="28">
        <v>0.40049557074453579</v>
      </c>
      <c r="S836" s="29">
        <v>0.28941134558834058</v>
      </c>
      <c r="T836" s="8">
        <v>0.115104998</v>
      </c>
      <c r="U836" s="9">
        <v>8.9951230000000007E-3</v>
      </c>
      <c r="V836" s="9">
        <v>6.7511730000000001E-3</v>
      </c>
      <c r="W836" s="9">
        <v>9.4973420000000006E-3</v>
      </c>
      <c r="X836" s="9">
        <v>3.2247839E-2</v>
      </c>
      <c r="Y836" s="9">
        <v>4.9732792999999997E-2</v>
      </c>
      <c r="Z836" s="9">
        <v>1.2563964E-2</v>
      </c>
      <c r="AA836" s="9">
        <v>4.8551418999999998E-2</v>
      </c>
      <c r="AB836" s="9">
        <v>2.5451611999999998E-2</v>
      </c>
      <c r="AC836" s="9">
        <v>6.3746540000000004E-2</v>
      </c>
      <c r="AD836" s="9">
        <v>0.120225949</v>
      </c>
      <c r="AE836" s="9">
        <v>7.0576273999999994E-2</v>
      </c>
      <c r="AF836" s="9">
        <v>5.3319867999999999E-2</v>
      </c>
      <c r="AG836" s="9">
        <v>2.5437642E-2</v>
      </c>
      <c r="AH836" s="9">
        <v>1.2838942000000001E-2</v>
      </c>
      <c r="AI836" s="9">
        <v>0.17390677099999999</v>
      </c>
      <c r="AJ836" s="9">
        <v>3.0576140000000002E-3</v>
      </c>
      <c r="AK836" s="9">
        <v>5.4212277000000003E-2</v>
      </c>
      <c r="AL836" s="9">
        <v>1.1349E-4</v>
      </c>
      <c r="AM836" s="9">
        <v>2.9460808000000002E-2</v>
      </c>
      <c r="AN836" s="9">
        <v>5.4511730000000001E-3</v>
      </c>
      <c r="AO836" s="9">
        <v>1.4679080000000001E-2</v>
      </c>
      <c r="AP836" s="9">
        <v>2.0691985999999999E-2</v>
      </c>
      <c r="AQ836" s="9">
        <v>3.9340851000000003E-2</v>
      </c>
      <c r="AR836" s="10">
        <v>4.0444720000000003E-3</v>
      </c>
    </row>
    <row r="837" spans="1:44" hidden="1" outlineLevel="1" x14ac:dyDescent="0.25">
      <c r="A837" s="52" t="s">
        <v>903</v>
      </c>
      <c r="B837" s="20" t="str">
        <f>IFERROR(VLOOKUP(LEFT($A837,6),Data!$A:$F,2,FALSE),"")</f>
        <v>БЕ Поволжье</v>
      </c>
      <c r="C837" s="4" t="str">
        <f>IFERROR(VLOOKUP(LEFT($A837,6),Data!$A:$F,4,FALSE),"")</f>
        <v>Аптека.ру</v>
      </c>
      <c r="D837" s="4" t="str">
        <f>IFERROR(VLOOKUP(LEFT($A837,6),Data!$A:$F,5,FALSE),"")</f>
        <v>Стрит</v>
      </c>
      <c r="E837" s="4" t="str">
        <f>IFERROR(VLOOKUP(LEFT($A837,6),Data!$A:$F,8,FALSE),"")</f>
        <v/>
      </c>
      <c r="F837" s="4" t="str">
        <f>IFERROR(VLOOKUP(LEFT($A837,6),Data!$A:$F,7,FALSE),"")</f>
        <v/>
      </c>
      <c r="G837" s="4" t="str">
        <f>IFERROR(VLOOKUP(LEFT($A837,6),Data!$A:$F,6,FALSE),"")</f>
        <v>ЗФТ</v>
      </c>
      <c r="H837" s="4" t="str">
        <f>IFERROR(VLOOKUP(LEFT($A837,6),Data!$A:$F,9,FALSE),"")</f>
        <v/>
      </c>
      <c r="I837" s="21" t="str">
        <f>IFERROR(VLOOKUP(LEFT($A837,6),Data!$A:$F,10,FALSE),"")</f>
        <v/>
      </c>
      <c r="J837" s="6" t="str">
        <f>IFERROR(VLOOKUP(LEFT($A837,6),Data!$A:$F,13,FALSE),"")</f>
        <v/>
      </c>
      <c r="K837" s="21" t="str">
        <f>IFERROR(VLOOKUP(LEFT($A837,6),Data!$A:$F,14,FALSE),"")</f>
        <v/>
      </c>
      <c r="L837" s="6">
        <v>1</v>
      </c>
      <c r="M837" s="4">
        <v>7786574.1699999999</v>
      </c>
      <c r="N837" s="4">
        <v>28777</v>
      </c>
      <c r="O837" s="4">
        <f t="shared" si="13"/>
        <v>270.58324947006287</v>
      </c>
      <c r="P837" s="56">
        <v>31</v>
      </c>
      <c r="Q837" s="27">
        <v>0.3687431922203146</v>
      </c>
      <c r="R837" s="28">
        <v>0.38437161362459471</v>
      </c>
      <c r="S837" s="29">
        <v>0.24688519415509069</v>
      </c>
      <c r="T837" s="8">
        <v>0.123905522</v>
      </c>
      <c r="U837" s="9">
        <v>1.0071211E-2</v>
      </c>
      <c r="V837" s="9">
        <v>7.9654310000000002E-3</v>
      </c>
      <c r="W837" s="9">
        <v>6.6550130000000004E-3</v>
      </c>
      <c r="X837" s="9">
        <v>3.8791840000000001E-2</v>
      </c>
      <c r="Y837" s="9">
        <v>6.3026576000000001E-2</v>
      </c>
      <c r="Z837" s="9">
        <v>1.3703847999999999E-2</v>
      </c>
      <c r="AA837" s="9">
        <v>3.9270368999999999E-2</v>
      </c>
      <c r="AB837" s="9">
        <v>2.3425600000000001E-2</v>
      </c>
      <c r="AC837" s="9">
        <v>6.9947397999999994E-2</v>
      </c>
      <c r="AD837" s="9">
        <v>0.115729708</v>
      </c>
      <c r="AE837" s="9">
        <v>5.8922866999999997E-2</v>
      </c>
      <c r="AF837" s="9">
        <v>5.4157093000000003E-2</v>
      </c>
      <c r="AG837" s="9">
        <v>2.6620412999999999E-2</v>
      </c>
      <c r="AH837" s="9">
        <v>1.2610402999999999E-2</v>
      </c>
      <c r="AI837" s="9">
        <v>0.17335998799999999</v>
      </c>
      <c r="AJ837" s="9">
        <v>4.2856270000000002E-3</v>
      </c>
      <c r="AK837" s="9">
        <v>5.9996049000000003E-2</v>
      </c>
      <c r="AL837" s="9">
        <v>1.2160800000000001E-4</v>
      </c>
      <c r="AM837" s="9">
        <v>2.4626209999999999E-2</v>
      </c>
      <c r="AN837" s="9">
        <v>3.6126019999999999E-3</v>
      </c>
      <c r="AO837" s="9">
        <v>1.4196742E-2</v>
      </c>
      <c r="AP837" s="9">
        <v>1.8346887999999999E-2</v>
      </c>
      <c r="AQ837" s="9">
        <v>3.4496135999999997E-2</v>
      </c>
      <c r="AR837" s="10">
        <v>2.1548579999999999E-3</v>
      </c>
    </row>
    <row r="838" spans="1:44" hidden="1" outlineLevel="1" x14ac:dyDescent="0.25">
      <c r="A838" s="52" t="s">
        <v>909</v>
      </c>
      <c r="B838" s="20" t="str">
        <f>IFERROR(VLOOKUP(LEFT($A838,6),Data!$A:$F,2,FALSE),"")</f>
        <v>БЕ Поволжье</v>
      </c>
      <c r="C838" s="4" t="str">
        <f>IFERROR(VLOOKUP(LEFT($A838,6),Data!$A:$F,4,FALSE),"")</f>
        <v>Аптека.ру</v>
      </c>
      <c r="D838" s="4" t="str">
        <f>IFERROR(VLOOKUP(LEFT($A838,6),Data!$A:$F,5,FALSE),"")</f>
        <v>Продуктовик</v>
      </c>
      <c r="E838" s="4" t="str">
        <f>IFERROR(VLOOKUP(LEFT($A838,6),Data!$A:$F,8,FALSE),"")</f>
        <v/>
      </c>
      <c r="F838" s="4" t="str">
        <f>IFERROR(VLOOKUP(LEFT($A838,6),Data!$A:$F,7,FALSE),"")</f>
        <v/>
      </c>
      <c r="G838" s="4" t="str">
        <f>IFERROR(VLOOKUP(LEFT($A838,6),Data!$A:$F,6,FALSE),"")</f>
        <v>ЗФТ</v>
      </c>
      <c r="H838" s="4" t="str">
        <f>IFERROR(VLOOKUP(LEFT($A838,6),Data!$A:$F,9,FALSE),"")</f>
        <v/>
      </c>
      <c r="I838" s="21" t="str">
        <f>IFERROR(VLOOKUP(LEFT($A838,6),Data!$A:$F,10,FALSE),"")</f>
        <v/>
      </c>
      <c r="J838" s="6" t="str">
        <f>IFERROR(VLOOKUP(LEFT($A838,6),Data!$A:$F,13,FALSE),"")</f>
        <v/>
      </c>
      <c r="K838" s="21" t="str">
        <f>IFERROR(VLOOKUP(LEFT($A838,6),Data!$A:$F,14,FALSE),"")</f>
        <v/>
      </c>
      <c r="L838" s="6">
        <v>1</v>
      </c>
      <c r="M838" s="4">
        <v>10259952.85</v>
      </c>
      <c r="N838" s="4">
        <v>38252</v>
      </c>
      <c r="O838" s="4">
        <f t="shared" si="13"/>
        <v>268.22003686081774</v>
      </c>
      <c r="P838" s="56">
        <v>17.5</v>
      </c>
      <c r="Q838" s="27">
        <v>0.37427894938203787</v>
      </c>
      <c r="R838" s="28">
        <v>0.3921591435038646</v>
      </c>
      <c r="S838" s="29">
        <v>0.23356190711409761</v>
      </c>
      <c r="T838" s="8">
        <v>0.13184379700000001</v>
      </c>
      <c r="U838" s="9">
        <v>1.472441E-2</v>
      </c>
      <c r="V838" s="9">
        <v>8.5364310000000006E-3</v>
      </c>
      <c r="W838" s="9">
        <v>7.0962450000000002E-3</v>
      </c>
      <c r="X838" s="9">
        <v>3.2915159999999999E-2</v>
      </c>
      <c r="Y838" s="9">
        <v>6.0435902999999999E-2</v>
      </c>
      <c r="Z838" s="9">
        <v>1.1780539E-2</v>
      </c>
      <c r="AA838" s="9">
        <v>4.5557621999999999E-2</v>
      </c>
      <c r="AB838" s="9">
        <v>2.038251E-2</v>
      </c>
      <c r="AC838" s="9">
        <v>8.0652367000000003E-2</v>
      </c>
      <c r="AD838" s="9">
        <v>0.12569682300000001</v>
      </c>
      <c r="AE838" s="9">
        <v>5.8518674E-2</v>
      </c>
      <c r="AF838" s="9">
        <v>4.9297755999999998E-2</v>
      </c>
      <c r="AG838" s="9">
        <v>2.7381182E-2</v>
      </c>
      <c r="AH838" s="9">
        <v>1.2478624000000001E-2</v>
      </c>
      <c r="AI838" s="9">
        <v>0.16344408399999999</v>
      </c>
      <c r="AJ838" s="9">
        <v>3.124862E-3</v>
      </c>
      <c r="AK838" s="9">
        <v>4.4297479000000001E-2</v>
      </c>
      <c r="AL838" s="9">
        <v>1.3192E-4</v>
      </c>
      <c r="AM838" s="9">
        <v>2.5478504999999999E-2</v>
      </c>
      <c r="AN838" s="9">
        <v>4.1273739999999996E-3</v>
      </c>
      <c r="AO838" s="9">
        <v>1.2974852E-2</v>
      </c>
      <c r="AP838" s="9">
        <v>1.8977330000000001E-2</v>
      </c>
      <c r="AQ838" s="9">
        <v>3.7913407000000003E-2</v>
      </c>
      <c r="AR838" s="10">
        <v>2.2321419999999999E-3</v>
      </c>
    </row>
    <row r="839" spans="1:44" hidden="1" outlineLevel="1" x14ac:dyDescent="0.25">
      <c r="A839" s="52" t="s">
        <v>911</v>
      </c>
      <c r="B839" s="20" t="str">
        <f>IFERROR(VLOOKUP(LEFT($A839,6),Data!$A:$F,2,FALSE),"")</f>
        <v>БЕ Поволжье</v>
      </c>
      <c r="C839" s="4" t="str">
        <f>IFERROR(VLOOKUP(LEFT($A839,6),Data!$A:$F,4,FALSE),"")</f>
        <v>Озерки у дома</v>
      </c>
      <c r="D839" s="4" t="str">
        <f>IFERROR(VLOOKUP(LEFT($A839,6),Data!$A:$F,5,FALSE),"")</f>
        <v>ТЦ</v>
      </c>
      <c r="E839" s="4" t="str">
        <f>IFERROR(VLOOKUP(LEFT($A839,6),Data!$A:$F,8,FALSE),"")</f>
        <v/>
      </c>
      <c r="F839" s="4" t="str">
        <f>IFERROR(VLOOKUP(LEFT($A839,6),Data!$A:$F,7,FALSE),"")</f>
        <v/>
      </c>
      <c r="G839" s="4" t="str">
        <f>IFERROR(VLOOKUP(LEFT($A839,6),Data!$A:$F,6,FALSE),"")</f>
        <v>ЗФТ</v>
      </c>
      <c r="H839" s="4" t="str">
        <f>IFERROR(VLOOKUP(LEFT($A839,6),Data!$A:$F,9,FALSE),"")</f>
        <v/>
      </c>
      <c r="I839" s="21" t="str">
        <f>IFERROR(VLOOKUP(LEFT($A839,6),Data!$A:$F,10,FALSE),"")</f>
        <v/>
      </c>
      <c r="J839" s="6" t="str">
        <f>IFERROR(VLOOKUP(LEFT($A839,6),Data!$A:$F,13,FALSE),"")</f>
        <v/>
      </c>
      <c r="K839" s="21" t="str">
        <f>IFERROR(VLOOKUP(LEFT($A839,6),Data!$A:$F,14,FALSE),"")</f>
        <v/>
      </c>
      <c r="L839" s="6">
        <v>1</v>
      </c>
      <c r="M839" s="4">
        <v>17737522.989999998</v>
      </c>
      <c r="N839" s="4">
        <v>73510</v>
      </c>
      <c r="O839" s="4">
        <f t="shared" si="13"/>
        <v>241.29401428377091</v>
      </c>
      <c r="P839" s="56">
        <v>36</v>
      </c>
      <c r="Q839" s="27">
        <v>0.3612302543647769</v>
      </c>
      <c r="R839" s="28">
        <v>0.39307085690379739</v>
      </c>
      <c r="S839" s="29">
        <v>0.24569888873142581</v>
      </c>
      <c r="T839" s="8">
        <v>7.8282890999999993E-2</v>
      </c>
      <c r="U839" s="9">
        <v>1.0225306E-2</v>
      </c>
      <c r="V839" s="9">
        <v>9.5710889999999996E-3</v>
      </c>
      <c r="W839" s="9">
        <v>6.2590249999999997E-3</v>
      </c>
      <c r="X839" s="9">
        <v>3.074402E-2</v>
      </c>
      <c r="Y839" s="9">
        <v>3.8775536999999999E-2</v>
      </c>
      <c r="Z839" s="9">
        <v>1.0950962999999999E-2</v>
      </c>
      <c r="AA839" s="9">
        <v>2.8050869999999999E-2</v>
      </c>
      <c r="AB839" s="9">
        <v>4.2033198000000001E-2</v>
      </c>
      <c r="AC839" s="9">
        <v>4.6637155999999999E-2</v>
      </c>
      <c r="AD839" s="9">
        <v>0.12165060799999999</v>
      </c>
      <c r="AE839" s="9">
        <v>6.4647876000000007E-2</v>
      </c>
      <c r="AF839" s="9">
        <v>6.2123188000000003E-2</v>
      </c>
      <c r="AG839" s="9">
        <v>2.8240403000000001E-2</v>
      </c>
      <c r="AH839" s="9">
        <v>1.8065819E-2</v>
      </c>
      <c r="AI839" s="9">
        <v>0.218735446</v>
      </c>
      <c r="AJ839" s="9">
        <v>3.146378E-3</v>
      </c>
      <c r="AK839" s="9">
        <v>7.2500413999999999E-2</v>
      </c>
      <c r="AL839" s="9">
        <v>1.2436399999999999E-4</v>
      </c>
      <c r="AM839" s="9">
        <v>3.2583426999999998E-2</v>
      </c>
      <c r="AN839" s="9">
        <v>6.4152940000000002E-3</v>
      </c>
      <c r="AO839" s="9">
        <v>7.3478249999999997E-3</v>
      </c>
      <c r="AP839" s="9">
        <v>1.4297448000000001E-2</v>
      </c>
      <c r="AQ839" s="9">
        <v>4.3461237E-2</v>
      </c>
      <c r="AR839" s="10">
        <v>5.1302149999999996E-3</v>
      </c>
    </row>
    <row r="840" spans="1:44" hidden="1" outlineLevel="1" x14ac:dyDescent="0.25">
      <c r="A840" s="52" t="s">
        <v>923</v>
      </c>
      <c r="B840" s="20" t="str">
        <f>IFERROR(VLOOKUP(LEFT($A840,6),Data!$A:$F,2,FALSE),"")</f>
        <v>БЕ Северо-Запад</v>
      </c>
      <c r="C840" s="4" t="str">
        <f>IFERROR(VLOOKUP(LEFT($A840,6),Data!$A:$F,4,FALSE),"")</f>
        <v>Супераптека</v>
      </c>
      <c r="D840" s="4" t="str">
        <f>IFERROR(VLOOKUP(LEFT($A840,6),Data!$A:$F,5,FALSE),"")</f>
        <v>ТЦ</v>
      </c>
      <c r="E840" s="4" t="str">
        <f>IFERROR(VLOOKUP(LEFT($A840,6),Data!$A:$F,8,FALSE),"")</f>
        <v/>
      </c>
      <c r="F840" s="4" t="str">
        <f>IFERROR(VLOOKUP(LEFT($A840,6),Data!$A:$F,7,FALSE),"")</f>
        <v/>
      </c>
      <c r="G840" s="4" t="str">
        <f>IFERROR(VLOOKUP(LEFT($A840,6),Data!$A:$F,6,FALSE),"")</f>
        <v>ЗФТ</v>
      </c>
      <c r="H840" s="4" t="str">
        <f>IFERROR(VLOOKUP(LEFT($A840,6),Data!$A:$F,9,FALSE),"")</f>
        <v/>
      </c>
      <c r="I840" s="21" t="str">
        <f>IFERROR(VLOOKUP(LEFT($A840,6),Data!$A:$F,10,FALSE),"")</f>
        <v/>
      </c>
      <c r="J840" s="6" t="str">
        <f>IFERROR(VLOOKUP(LEFT($A840,6),Data!$A:$F,13,FALSE),"")</f>
        <v/>
      </c>
      <c r="K840" s="21" t="str">
        <f>IFERROR(VLOOKUP(LEFT($A840,6),Data!$A:$F,14,FALSE),"")</f>
        <v/>
      </c>
      <c r="L840" s="6">
        <v>1</v>
      </c>
      <c r="M840" s="4">
        <v>16303273.49</v>
      </c>
      <c r="N840" s="4">
        <v>47018</v>
      </c>
      <c r="O840" s="4">
        <f t="shared" si="13"/>
        <v>346.74536326513248</v>
      </c>
      <c r="P840" s="56">
        <v>46</v>
      </c>
      <c r="Q840" s="27">
        <v>0.36650488835329609</v>
      </c>
      <c r="R840" s="28">
        <v>0.39539154259670789</v>
      </c>
      <c r="S840" s="29">
        <v>0.2381035690499958</v>
      </c>
      <c r="T840" s="8">
        <v>0.10557473000000001</v>
      </c>
      <c r="U840" s="9">
        <v>1.4209909999999999E-2</v>
      </c>
      <c r="V840" s="9">
        <v>4.7332429999999998E-3</v>
      </c>
      <c r="W840" s="9">
        <v>7.6800849999999997E-3</v>
      </c>
      <c r="X840" s="9">
        <v>2.9365153000000001E-2</v>
      </c>
      <c r="Y840" s="9">
        <v>4.5432808999999998E-2</v>
      </c>
      <c r="Z840" s="9">
        <v>1.304902E-2</v>
      </c>
      <c r="AA840" s="9">
        <v>4.9151094999999999E-2</v>
      </c>
      <c r="AB840" s="9">
        <v>2.4985344E-2</v>
      </c>
      <c r="AC840" s="9">
        <v>5.1106501999999998E-2</v>
      </c>
      <c r="AD840" s="9">
        <v>0.131376298</v>
      </c>
      <c r="AE840" s="9">
        <v>7.3105346000000002E-2</v>
      </c>
      <c r="AF840" s="9">
        <v>6.2963148999999996E-2</v>
      </c>
      <c r="AG840" s="9">
        <v>2.1275617E-2</v>
      </c>
      <c r="AH840" s="9">
        <v>1.4674357000000001E-2</v>
      </c>
      <c r="AI840" s="9">
        <v>0.20636744100000001</v>
      </c>
      <c r="AJ840" s="9">
        <v>3.0733370000000002E-3</v>
      </c>
      <c r="AK840" s="9">
        <v>6.1138272E-2</v>
      </c>
      <c r="AL840" s="9">
        <v>0</v>
      </c>
      <c r="AM840" s="9">
        <v>2.6589960999999999E-2</v>
      </c>
      <c r="AN840" s="9">
        <v>2.1124680000000002E-3</v>
      </c>
      <c r="AO840" s="9">
        <v>6.8921219999999997E-3</v>
      </c>
      <c r="AP840" s="9">
        <v>1.5404360000000001E-2</v>
      </c>
      <c r="AQ840" s="9">
        <v>2.7352743999999998E-2</v>
      </c>
      <c r="AR840" s="10">
        <v>2.3866360000000001E-3</v>
      </c>
    </row>
    <row r="841" spans="1:44" hidden="1" outlineLevel="1" x14ac:dyDescent="0.25">
      <c r="A841" s="52" t="s">
        <v>1184</v>
      </c>
      <c r="B841" s="20" t="str">
        <f>IFERROR(VLOOKUP(LEFT($A841,6),Data!$A:$F,2,FALSE),"")</f>
        <v>БЕ Сибирь</v>
      </c>
      <c r="C841" s="4" t="str">
        <f>IFERROR(VLOOKUP(LEFT($A841,6),Data!$A:$F,4,FALSE),"")</f>
        <v>Аптека.ру</v>
      </c>
      <c r="D841" s="4" t="str">
        <f>IFERROR(VLOOKUP(LEFT($A841,6),Data!$A:$F,5,FALSE),"")</f>
        <v>Стрит</v>
      </c>
      <c r="E841" s="4" t="str">
        <f>IFERROR(VLOOKUP(LEFT($A841,6),Data!$A:$F,8,FALSE),"")</f>
        <v/>
      </c>
      <c r="F841" s="4" t="str">
        <f>IFERROR(VLOOKUP(LEFT($A841,6),Data!$A:$F,7,FALSE),"")</f>
        <v/>
      </c>
      <c r="G841" s="4" t="str">
        <f>IFERROR(VLOOKUP(LEFT($A841,6),Data!$A:$F,6,FALSE),"")</f>
        <v>ЗФТ</v>
      </c>
      <c r="H841" s="4" t="str">
        <f>IFERROR(VLOOKUP(LEFT($A841,6),Data!$A:$F,9,FALSE),"")</f>
        <v/>
      </c>
      <c r="I841" s="21" t="str">
        <f>IFERROR(VLOOKUP(LEFT($A841,6),Data!$A:$F,10,FALSE),"")</f>
        <v/>
      </c>
      <c r="J841" s="6" t="str">
        <f>IFERROR(VLOOKUP(LEFT($A841,6),Data!$A:$F,13,FALSE),"")</f>
        <v/>
      </c>
      <c r="K841" s="21" t="str">
        <f>IFERROR(VLOOKUP(LEFT($A841,6),Data!$A:$F,14,FALSE),"")</f>
        <v/>
      </c>
      <c r="L841" s="6">
        <v>1</v>
      </c>
      <c r="M841" s="4">
        <v>14915367.029999999</v>
      </c>
      <c r="N841" s="4">
        <v>70313</v>
      </c>
      <c r="O841" s="4">
        <f t="shared" si="13"/>
        <v>212.12815595977983</v>
      </c>
      <c r="P841" s="56">
        <v>58.1</v>
      </c>
      <c r="Q841" s="27">
        <v>0.31894913920185891</v>
      </c>
      <c r="R841" s="28">
        <v>0.41725430579551631</v>
      </c>
      <c r="S841" s="29">
        <v>0.26379655500262478</v>
      </c>
      <c r="T841" s="8">
        <v>8.0480210999999996E-2</v>
      </c>
      <c r="U841" s="9">
        <v>1.2980798999999999E-2</v>
      </c>
      <c r="V841" s="9">
        <v>7.0233379999999996E-3</v>
      </c>
      <c r="W841" s="9">
        <v>6.9894429999999997E-3</v>
      </c>
      <c r="X841" s="9">
        <v>2.8554903999999999E-2</v>
      </c>
      <c r="Y841" s="9">
        <v>5.8607934E-2</v>
      </c>
      <c r="Z841" s="9">
        <v>1.2532913E-2</v>
      </c>
      <c r="AA841" s="9">
        <v>3.3784952E-2</v>
      </c>
      <c r="AB841" s="9">
        <v>2.9344829999999999E-2</v>
      </c>
      <c r="AC841" s="9">
        <v>4.7599460000000003E-2</v>
      </c>
      <c r="AD841" s="9">
        <v>0.115032737</v>
      </c>
      <c r="AE841" s="9">
        <v>6.8255144000000004E-2</v>
      </c>
      <c r="AF841" s="9">
        <v>4.8223943999999998E-2</v>
      </c>
      <c r="AG841" s="9">
        <v>2.5684909999999998E-2</v>
      </c>
      <c r="AH841" s="9">
        <v>1.4632911E-2</v>
      </c>
      <c r="AI841" s="9">
        <v>0.25246582099999998</v>
      </c>
      <c r="AJ841" s="9">
        <v>3.698565E-3</v>
      </c>
      <c r="AK841" s="9">
        <v>5.2797988999999997E-2</v>
      </c>
      <c r="AL841" s="9">
        <v>9.9803999999999995E-5</v>
      </c>
      <c r="AM841" s="9">
        <v>2.9156175999999999E-2</v>
      </c>
      <c r="AN841" s="9">
        <v>4.0692460000000003E-3</v>
      </c>
      <c r="AO841" s="9">
        <v>1.6732720999999999E-2</v>
      </c>
      <c r="AP841" s="9">
        <v>1.2699118000000001E-2</v>
      </c>
      <c r="AQ841" s="9">
        <v>3.4385245000000002E-2</v>
      </c>
      <c r="AR841" s="10">
        <v>4.1668859999999999E-3</v>
      </c>
    </row>
    <row r="842" spans="1:44" hidden="1" outlineLevel="1" x14ac:dyDescent="0.25">
      <c r="A842" s="52" t="s">
        <v>1192</v>
      </c>
      <c r="B842" s="20" t="str">
        <f>IFERROR(VLOOKUP(LEFT($A842,6),Data!$A:$F,2,FALSE),"")</f>
        <v>БЕ Сибирь</v>
      </c>
      <c r="C842" s="4" t="str">
        <f>IFERROR(VLOOKUP(LEFT($A842,6),Data!$A:$F,4,FALSE),"")</f>
        <v>Аптека.ру</v>
      </c>
      <c r="D842" s="4" t="str">
        <f>IFERROR(VLOOKUP(LEFT($A842,6),Data!$A:$F,5,FALSE),"")</f>
        <v>Стрит</v>
      </c>
      <c r="E842" s="4" t="str">
        <f>IFERROR(VLOOKUP(LEFT($A842,6),Data!$A:$F,8,FALSE),"")</f>
        <v/>
      </c>
      <c r="F842" s="4" t="str">
        <f>IFERROR(VLOOKUP(LEFT($A842,6),Data!$A:$F,7,FALSE),"")</f>
        <v/>
      </c>
      <c r="G842" s="4" t="str">
        <f>IFERROR(VLOOKUP(LEFT($A842,6),Data!$A:$F,6,FALSE),"")</f>
        <v>ЗФТ</v>
      </c>
      <c r="H842" s="4" t="str">
        <f>IFERROR(VLOOKUP(LEFT($A842,6),Data!$A:$F,9,FALSE),"")</f>
        <v/>
      </c>
      <c r="I842" s="21" t="str">
        <f>IFERROR(VLOOKUP(LEFT($A842,6),Data!$A:$F,10,FALSE),"")</f>
        <v/>
      </c>
      <c r="J842" s="6" t="str">
        <f>IFERROR(VLOOKUP(LEFT($A842,6),Data!$A:$F,13,FALSE),"")</f>
        <v/>
      </c>
      <c r="K842" s="21" t="str">
        <f>IFERROR(VLOOKUP(LEFT($A842,6),Data!$A:$F,14,FALSE),"")</f>
        <v/>
      </c>
      <c r="L842" s="6">
        <v>1</v>
      </c>
      <c r="M842" s="4">
        <v>11213918.26</v>
      </c>
      <c r="N842" s="4">
        <v>46280</v>
      </c>
      <c r="O842" s="4">
        <f t="shared" si="13"/>
        <v>242.30592610198789</v>
      </c>
      <c r="P842" s="56">
        <v>38.1</v>
      </c>
      <c r="Q842" s="27">
        <v>0.37302846206129719</v>
      </c>
      <c r="R842" s="28">
        <v>0.39328841983417451</v>
      </c>
      <c r="S842" s="29">
        <v>0.2336831181045283</v>
      </c>
      <c r="T842" s="8">
        <v>8.3536522000000002E-2</v>
      </c>
      <c r="U842" s="9">
        <v>7.7544440000000001E-3</v>
      </c>
      <c r="V842" s="9">
        <v>7.4498450000000001E-3</v>
      </c>
      <c r="W842" s="9">
        <v>6.2310309999999997E-3</v>
      </c>
      <c r="X842" s="9">
        <v>2.5892004999999999E-2</v>
      </c>
      <c r="Y842" s="9">
        <v>5.2141396E-2</v>
      </c>
      <c r="Z842" s="9">
        <v>1.2001654E-2</v>
      </c>
      <c r="AA842" s="9">
        <v>4.5520540999999998E-2</v>
      </c>
      <c r="AB842" s="9">
        <v>4.1907343999999999E-2</v>
      </c>
      <c r="AC842" s="9">
        <v>4.3474463999999997E-2</v>
      </c>
      <c r="AD842" s="9">
        <v>0.122960207</v>
      </c>
      <c r="AE842" s="9">
        <v>6.8041431999999999E-2</v>
      </c>
      <c r="AF842" s="9">
        <v>4.8532915000000003E-2</v>
      </c>
      <c r="AG842" s="9">
        <v>2.212778E-2</v>
      </c>
      <c r="AH842" s="9">
        <v>1.3913007999999999E-2</v>
      </c>
      <c r="AI842" s="9">
        <v>0.22294145100000001</v>
      </c>
      <c r="AJ842" s="9">
        <v>6.3033350000000002E-3</v>
      </c>
      <c r="AK842" s="9">
        <v>6.4788790999999998E-2</v>
      </c>
      <c r="AL842" s="9">
        <v>2.5336199999999998E-4</v>
      </c>
      <c r="AM842" s="9">
        <v>3.0536376E-2</v>
      </c>
      <c r="AN842" s="9">
        <v>6.3618240000000003E-3</v>
      </c>
      <c r="AO842" s="9">
        <v>1.1715178E-2</v>
      </c>
      <c r="AP842" s="9">
        <v>1.1399693000000001E-2</v>
      </c>
      <c r="AQ842" s="9">
        <v>4.0010217000000001E-2</v>
      </c>
      <c r="AR842" s="10">
        <v>4.2051880000000003E-3</v>
      </c>
    </row>
    <row r="843" spans="1:44" hidden="1" outlineLevel="1" x14ac:dyDescent="0.25">
      <c r="A843" s="52" t="s">
        <v>1194</v>
      </c>
      <c r="B843" s="20" t="str">
        <f>IFERROR(VLOOKUP(LEFT($A843,6),Data!$A:$F,2,FALSE),"")</f>
        <v>БЕ Сибирь</v>
      </c>
      <c r="C843" s="4" t="str">
        <f>IFERROR(VLOOKUP(LEFT($A843,6),Data!$A:$F,4,FALSE),"")</f>
        <v>Аптека.ру</v>
      </c>
      <c r="D843" s="4" t="str">
        <f>IFERROR(VLOOKUP(LEFT($A843,6),Data!$A:$F,5,FALSE),"")</f>
        <v>Стрит</v>
      </c>
      <c r="E843" s="4" t="str">
        <f>IFERROR(VLOOKUP(LEFT($A843,6),Data!$A:$F,8,FALSE),"")</f>
        <v/>
      </c>
      <c r="F843" s="4" t="str">
        <f>IFERROR(VLOOKUP(LEFT($A843,6),Data!$A:$F,7,FALSE),"")</f>
        <v/>
      </c>
      <c r="G843" s="4" t="str">
        <f>IFERROR(VLOOKUP(LEFT($A843,6),Data!$A:$F,6,FALSE),"")</f>
        <v>ЗФТ</v>
      </c>
      <c r="H843" s="4" t="str">
        <f>IFERROR(VLOOKUP(LEFT($A843,6),Data!$A:$F,9,FALSE),"")</f>
        <v/>
      </c>
      <c r="I843" s="21" t="str">
        <f>IFERROR(VLOOKUP(LEFT($A843,6),Data!$A:$F,10,FALSE),"")</f>
        <v/>
      </c>
      <c r="J843" s="6" t="str">
        <f>IFERROR(VLOOKUP(LEFT($A843,6),Data!$A:$F,13,FALSE),"")</f>
        <v/>
      </c>
      <c r="K843" s="21" t="str">
        <f>IFERROR(VLOOKUP(LEFT($A843,6),Data!$A:$F,14,FALSE),"")</f>
        <v/>
      </c>
      <c r="L843" s="6">
        <v>1</v>
      </c>
      <c r="M843" s="4">
        <v>13125936.41</v>
      </c>
      <c r="N843" s="4">
        <v>59521</v>
      </c>
      <c r="O843" s="4">
        <f t="shared" si="13"/>
        <v>220.52614052183264</v>
      </c>
      <c r="P843" s="56">
        <v>36</v>
      </c>
      <c r="Q843" s="27">
        <v>0.33545452408484677</v>
      </c>
      <c r="R843" s="28">
        <v>0.41006262033483498</v>
      </c>
      <c r="S843" s="29">
        <v>0.25448285558031808</v>
      </c>
      <c r="T843" s="8">
        <v>8.5924469000000003E-2</v>
      </c>
      <c r="U843" s="9">
        <v>6.8751530000000002E-3</v>
      </c>
      <c r="V843" s="9">
        <v>4.7210769999999997E-3</v>
      </c>
      <c r="W843" s="9">
        <v>7.4075340000000003E-3</v>
      </c>
      <c r="X843" s="9">
        <v>2.1815537999999999E-2</v>
      </c>
      <c r="Y843" s="9">
        <v>4.6109314999999998E-2</v>
      </c>
      <c r="Z843" s="9">
        <v>1.069901E-2</v>
      </c>
      <c r="AA843" s="9">
        <v>3.2582617000000001E-2</v>
      </c>
      <c r="AB843" s="9">
        <v>3.3185301E-2</v>
      </c>
      <c r="AC843" s="9">
        <v>5.0808446E-2</v>
      </c>
      <c r="AD843" s="9">
        <v>0.119291017</v>
      </c>
      <c r="AE843" s="9">
        <v>6.3503436999999996E-2</v>
      </c>
      <c r="AF843" s="9">
        <v>5.0176967000000003E-2</v>
      </c>
      <c r="AG843" s="9">
        <v>2.4391876999999999E-2</v>
      </c>
      <c r="AH843" s="9">
        <v>1.4117077E-2</v>
      </c>
      <c r="AI843" s="9">
        <v>0.24416853299999999</v>
      </c>
      <c r="AJ843" s="9">
        <v>4.5582890000000001E-3</v>
      </c>
      <c r="AK843" s="9">
        <v>6.4805084999999998E-2</v>
      </c>
      <c r="AL843" s="9">
        <v>5.7878899999999999E-5</v>
      </c>
      <c r="AM843" s="9">
        <v>3.8332732000000001E-2</v>
      </c>
      <c r="AN843" s="9">
        <v>4.0749810000000001E-3</v>
      </c>
      <c r="AO843" s="9">
        <v>1.3734939E-2</v>
      </c>
      <c r="AP843" s="9">
        <v>1.6087190000000001E-2</v>
      </c>
      <c r="AQ843" s="9">
        <v>3.9048591000000001E-2</v>
      </c>
      <c r="AR843" s="10">
        <v>3.5229469999999998E-3</v>
      </c>
    </row>
    <row r="844" spans="1:44" hidden="1" outlineLevel="1" x14ac:dyDescent="0.25">
      <c r="A844" s="52" t="s">
        <v>1204</v>
      </c>
      <c r="B844" s="20" t="str">
        <f>IFERROR(VLOOKUP(LEFT($A844,6),Data!$A:$F,2,FALSE),"")</f>
        <v>БЕ Сибирь</v>
      </c>
      <c r="C844" s="4" t="str">
        <f>IFERROR(VLOOKUP(LEFT($A844,6),Data!$A:$F,4,FALSE),"")</f>
        <v>Аптека.ру</v>
      </c>
      <c r="D844" s="4" t="str">
        <f>IFERROR(VLOOKUP(LEFT($A844,6),Data!$A:$F,5,FALSE),"")</f>
        <v>Продуктовик</v>
      </c>
      <c r="E844" s="4" t="str">
        <f>IFERROR(VLOOKUP(LEFT($A844,6),Data!$A:$F,8,FALSE),"")</f>
        <v/>
      </c>
      <c r="F844" s="4" t="str">
        <f>IFERROR(VLOOKUP(LEFT($A844,6),Data!$A:$F,7,FALSE),"")</f>
        <v/>
      </c>
      <c r="G844" s="4" t="str">
        <f>IFERROR(VLOOKUP(LEFT($A844,6),Data!$A:$F,6,FALSE),"")</f>
        <v>ЗФТ</v>
      </c>
      <c r="H844" s="4" t="str">
        <f>IFERROR(VLOOKUP(LEFT($A844,6),Data!$A:$F,9,FALSE),"")</f>
        <v/>
      </c>
      <c r="I844" s="21" t="str">
        <f>IFERROR(VLOOKUP(LEFT($A844,6),Data!$A:$F,10,FALSE),"")</f>
        <v/>
      </c>
      <c r="J844" s="6" t="str">
        <f>IFERROR(VLOOKUP(LEFT($A844,6),Data!$A:$F,13,FALSE),"")</f>
        <v/>
      </c>
      <c r="K844" s="21" t="str">
        <f>IFERROR(VLOOKUP(LEFT($A844,6),Data!$A:$F,14,FALSE),"")</f>
        <v/>
      </c>
      <c r="L844" s="6">
        <v>1</v>
      </c>
      <c r="M844" s="4">
        <v>4352966.13</v>
      </c>
      <c r="N844" s="4">
        <v>21367</v>
      </c>
      <c r="O844" s="4">
        <f t="shared" si="13"/>
        <v>203.72378574437215</v>
      </c>
      <c r="P844" s="56">
        <v>15</v>
      </c>
      <c r="Q844" s="27">
        <v>0.29594801433594448</v>
      </c>
      <c r="R844" s="28">
        <v>0.37507329513003251</v>
      </c>
      <c r="S844" s="29">
        <v>0.32897869053402312</v>
      </c>
      <c r="T844" s="8">
        <v>0.10421319599999999</v>
      </c>
      <c r="U844" s="9">
        <v>1.0314256000000001E-2</v>
      </c>
      <c r="V844" s="9">
        <v>4.0086089999999998E-3</v>
      </c>
      <c r="W844" s="9">
        <v>9.2021269999999992E-3</v>
      </c>
      <c r="X844" s="9">
        <v>4.3418439000000003E-2</v>
      </c>
      <c r="Y844" s="9">
        <v>4.8296235E-2</v>
      </c>
      <c r="Z844" s="9">
        <v>1.4368765E-2</v>
      </c>
      <c r="AA844" s="9">
        <v>2.9785932000000001E-2</v>
      </c>
      <c r="AB844" s="9">
        <v>1.9151959999999999E-2</v>
      </c>
      <c r="AC844" s="9">
        <v>5.5947481E-2</v>
      </c>
      <c r="AD844" s="9">
        <v>0.119906888</v>
      </c>
      <c r="AE844" s="9">
        <v>9.1027395999999997E-2</v>
      </c>
      <c r="AF844" s="9">
        <v>4.3155743000000003E-2</v>
      </c>
      <c r="AG844" s="9">
        <v>1.5411421999999999E-2</v>
      </c>
      <c r="AH844" s="9">
        <v>1.6194782000000001E-2</v>
      </c>
      <c r="AI844" s="9">
        <v>0.210229942</v>
      </c>
      <c r="AJ844" s="9">
        <v>1.9647039999999998E-3</v>
      </c>
      <c r="AK844" s="9">
        <v>4.6070868000000001E-2</v>
      </c>
      <c r="AL844" s="9">
        <v>0</v>
      </c>
      <c r="AM844" s="9">
        <v>3.851628E-2</v>
      </c>
      <c r="AN844" s="9">
        <v>4.5802580000000002E-3</v>
      </c>
      <c r="AO844" s="9">
        <v>1.8615038E-2</v>
      </c>
      <c r="AP844" s="9">
        <v>1.2077236E-2</v>
      </c>
      <c r="AQ844" s="9">
        <v>4.0356580000000003E-2</v>
      </c>
      <c r="AR844" s="10">
        <v>3.1858630000000001E-3</v>
      </c>
    </row>
    <row r="845" spans="1:44" hidden="1" outlineLevel="1" x14ac:dyDescent="0.25">
      <c r="A845" s="52" t="s">
        <v>1236</v>
      </c>
      <c r="B845" s="20" t="str">
        <f>IFERROR(VLOOKUP(LEFT($A845,6),Data!$A:$F,2,FALSE),"")</f>
        <v>БЕ Сибирь</v>
      </c>
      <c r="C845" s="4" t="str">
        <f>IFERROR(VLOOKUP(LEFT($A845,6),Data!$A:$F,4,FALSE),"")</f>
        <v>Озерки</v>
      </c>
      <c r="D845" s="4" t="str">
        <f>IFERROR(VLOOKUP(LEFT($A845,6),Data!$A:$F,5,FALSE),"")</f>
        <v>Прикассовая зона</v>
      </c>
      <c r="E845" s="4" t="str">
        <f>IFERROR(VLOOKUP(LEFT($A845,6),Data!$A:$F,8,FALSE),"")</f>
        <v/>
      </c>
      <c r="F845" s="4" t="str">
        <f>IFERROR(VLOOKUP(LEFT($A845,6),Data!$A:$F,7,FALSE),"")</f>
        <v/>
      </c>
      <c r="G845" s="4" t="str">
        <f>IFERROR(VLOOKUP(LEFT($A845,6),Data!$A:$F,6,FALSE),"")</f>
        <v>ЗФТ</v>
      </c>
      <c r="H845" s="4" t="str">
        <f>IFERROR(VLOOKUP(LEFT($A845,6),Data!$A:$F,9,FALSE),"")</f>
        <v/>
      </c>
      <c r="I845" s="21" t="str">
        <f>IFERROR(VLOOKUP(LEFT($A845,6),Data!$A:$F,10,FALSE),"")</f>
        <v/>
      </c>
      <c r="J845" s="6" t="str">
        <f>IFERROR(VLOOKUP(LEFT($A845,6),Data!$A:$F,13,FALSE),"")</f>
        <v/>
      </c>
      <c r="K845" s="21" t="str">
        <f>IFERROR(VLOOKUP(LEFT($A845,6),Data!$A:$F,14,FALSE),"")</f>
        <v/>
      </c>
      <c r="L845" s="6">
        <v>1</v>
      </c>
      <c r="M845" s="4">
        <v>9301655.0600000005</v>
      </c>
      <c r="N845" s="4">
        <v>35948</v>
      </c>
      <c r="O845" s="4">
        <f t="shared" si="13"/>
        <v>258.75306164459778</v>
      </c>
      <c r="P845" s="56">
        <v>10</v>
      </c>
      <c r="Q845" s="27">
        <v>0.37207891481358107</v>
      </c>
      <c r="R845" s="28">
        <v>0.37856938101049609</v>
      </c>
      <c r="S845" s="29">
        <v>0.24935170417592281</v>
      </c>
      <c r="T845" s="8">
        <v>6.8678690000000001E-2</v>
      </c>
      <c r="U845" s="9">
        <v>1.2157711999999999E-2</v>
      </c>
      <c r="V845" s="9">
        <v>9.3039339999999998E-3</v>
      </c>
      <c r="W845" s="9">
        <v>7.0282419999999996E-3</v>
      </c>
      <c r="X845" s="9">
        <v>3.8069802999999999E-2</v>
      </c>
      <c r="Y845" s="9">
        <v>3.7213059999999999E-2</v>
      </c>
      <c r="Z845" s="9">
        <v>1.093849E-2</v>
      </c>
      <c r="AA845" s="9">
        <v>2.8515275E-2</v>
      </c>
      <c r="AB845" s="9">
        <v>3.3351824000000002E-2</v>
      </c>
      <c r="AC845" s="9">
        <v>3.7477423000000003E-2</v>
      </c>
      <c r="AD845" s="9">
        <v>0.12659295000000001</v>
      </c>
      <c r="AE845" s="9">
        <v>6.2433992000000001E-2</v>
      </c>
      <c r="AF845" s="9">
        <v>5.5044266000000001E-2</v>
      </c>
      <c r="AG845" s="9">
        <v>1.8522110000000001E-2</v>
      </c>
      <c r="AH845" s="9">
        <v>1.6415379000000001E-2</v>
      </c>
      <c r="AI845" s="9">
        <v>0.257198237</v>
      </c>
      <c r="AJ845" s="9">
        <v>2.1736360000000001E-3</v>
      </c>
      <c r="AK845" s="9">
        <v>8.8840184000000003E-2</v>
      </c>
      <c r="AL845" s="9">
        <v>2.5080000000000002E-4</v>
      </c>
      <c r="AM845" s="9">
        <v>3.1049703000000001E-2</v>
      </c>
      <c r="AN845" s="9">
        <v>3.2962600000000001E-3</v>
      </c>
      <c r="AO845" s="9">
        <v>5.0092629999999999E-3</v>
      </c>
      <c r="AP845" s="9">
        <v>1.5603847000000001E-2</v>
      </c>
      <c r="AQ845" s="9">
        <v>3.3173368000000002E-2</v>
      </c>
      <c r="AR845" s="10">
        <v>1.661552E-3</v>
      </c>
    </row>
    <row r="846" spans="1:44" hidden="1" outlineLevel="1" x14ac:dyDescent="0.25">
      <c r="A846" s="52" t="s">
        <v>1244</v>
      </c>
      <c r="B846" s="20" t="str">
        <f>IFERROR(VLOOKUP(LEFT($A846,6),Data!$A:$F,2,FALSE),"")</f>
        <v>БЕ Сибирь</v>
      </c>
      <c r="C846" s="4" t="str">
        <f>IFERROR(VLOOKUP(LEFT($A846,6),Data!$A:$F,4,FALSE),"")</f>
        <v>Озерки</v>
      </c>
      <c r="D846" s="4" t="str">
        <f>IFERROR(VLOOKUP(LEFT($A846,6),Data!$A:$F,5,FALSE),"")</f>
        <v>Стрит</v>
      </c>
      <c r="E846" s="4" t="str">
        <f>IFERROR(VLOOKUP(LEFT($A846,6),Data!$A:$F,8,FALSE),"")</f>
        <v/>
      </c>
      <c r="F846" s="4" t="str">
        <f>IFERROR(VLOOKUP(LEFT($A846,6),Data!$A:$F,7,FALSE),"")</f>
        <v/>
      </c>
      <c r="G846" s="4" t="str">
        <f>IFERROR(VLOOKUP(LEFT($A846,6),Data!$A:$F,6,FALSE),"")</f>
        <v>ЗФТ</v>
      </c>
      <c r="H846" s="4" t="str">
        <f>IFERROR(VLOOKUP(LEFT($A846,6),Data!$A:$F,9,FALSE),"")</f>
        <v/>
      </c>
      <c r="I846" s="21" t="str">
        <f>IFERROR(VLOOKUP(LEFT($A846,6),Data!$A:$F,10,FALSE),"")</f>
        <v/>
      </c>
      <c r="J846" s="6" t="str">
        <f>IFERROR(VLOOKUP(LEFT($A846,6),Data!$A:$F,13,FALSE),"")</f>
        <v/>
      </c>
      <c r="K846" s="21" t="str">
        <f>IFERROR(VLOOKUP(LEFT($A846,6),Data!$A:$F,14,FALSE),"")</f>
        <v/>
      </c>
      <c r="L846" s="6">
        <v>1</v>
      </c>
      <c r="M846" s="4">
        <v>10924446.810000001</v>
      </c>
      <c r="N846" s="4">
        <v>45419</v>
      </c>
      <c r="O846" s="4">
        <f t="shared" si="13"/>
        <v>240.52592109029263</v>
      </c>
      <c r="P846" s="56">
        <v>18</v>
      </c>
      <c r="Q846" s="27">
        <v>0.36531873426437811</v>
      </c>
      <c r="R846" s="28">
        <v>0.37300502149906989</v>
      </c>
      <c r="S846" s="29">
        <v>0.26167624423655189</v>
      </c>
      <c r="T846" s="8">
        <v>6.9960747000000004E-2</v>
      </c>
      <c r="U846" s="9">
        <v>6.9833689999999997E-3</v>
      </c>
      <c r="V846" s="9">
        <v>1.3418546E-2</v>
      </c>
      <c r="W846" s="9">
        <v>7.4874620000000003E-3</v>
      </c>
      <c r="X846" s="9">
        <v>4.7748143E-2</v>
      </c>
      <c r="Y846" s="9">
        <v>5.4285052E-2</v>
      </c>
      <c r="Z846" s="9">
        <v>1.0345989999999999E-2</v>
      </c>
      <c r="AA846" s="9">
        <v>5.6362282999999999E-2</v>
      </c>
      <c r="AB846" s="9">
        <v>3.2684578999999998E-2</v>
      </c>
      <c r="AC846" s="9">
        <v>3.9136747999999999E-2</v>
      </c>
      <c r="AD846" s="9">
        <v>0.102032471</v>
      </c>
      <c r="AE846" s="9">
        <v>8.0075782999999998E-2</v>
      </c>
      <c r="AF846" s="9">
        <v>5.9050032000000002E-2</v>
      </c>
      <c r="AG846" s="9">
        <v>1.7672493000000001E-2</v>
      </c>
      <c r="AH846" s="9">
        <v>1.2990274E-2</v>
      </c>
      <c r="AI846" s="9">
        <v>0.23385702</v>
      </c>
      <c r="AJ846" s="9">
        <v>1.806179E-3</v>
      </c>
      <c r="AK846" s="9">
        <v>5.5180624999999997E-2</v>
      </c>
      <c r="AL846" s="9">
        <v>7.2771799999999998E-6</v>
      </c>
      <c r="AM846" s="9">
        <v>2.5887969E-2</v>
      </c>
      <c r="AN846" s="9">
        <v>7.8573040000000007E-3</v>
      </c>
      <c r="AO846" s="9">
        <v>4.3233009999999999E-3</v>
      </c>
      <c r="AP846" s="9">
        <v>1.4015441E-2</v>
      </c>
      <c r="AQ846" s="9">
        <v>4.3614619E-2</v>
      </c>
      <c r="AR846" s="10">
        <v>3.2162940000000002E-3</v>
      </c>
    </row>
    <row r="847" spans="1:44" hidden="1" outlineLevel="1" x14ac:dyDescent="0.25">
      <c r="A847" s="52" t="s">
        <v>1274</v>
      </c>
      <c r="B847" s="20" t="str">
        <f>IFERROR(VLOOKUP(LEFT($A847,6),Data!$A:$F,2,FALSE),"")</f>
        <v>БЕ Сибирь</v>
      </c>
      <c r="C847" s="4" t="str">
        <f>IFERROR(VLOOKUP(LEFT($A847,6),Data!$A:$F,4,FALSE),"")</f>
        <v>Озерки</v>
      </c>
      <c r="D847" s="4" t="str">
        <f>IFERROR(VLOOKUP(LEFT($A847,6),Data!$A:$F,5,FALSE),"")</f>
        <v>Стрит</v>
      </c>
      <c r="E847" s="4" t="str">
        <f>IFERROR(VLOOKUP(LEFT($A847,6),Data!$A:$F,8,FALSE),"")</f>
        <v/>
      </c>
      <c r="F847" s="4" t="str">
        <f>IFERROR(VLOOKUP(LEFT($A847,6),Data!$A:$F,7,FALSE),"")</f>
        <v/>
      </c>
      <c r="G847" s="4" t="str">
        <f>IFERROR(VLOOKUP(LEFT($A847,6),Data!$A:$F,6,FALSE),"")</f>
        <v>ЗФТ</v>
      </c>
      <c r="H847" s="4" t="str">
        <f>IFERROR(VLOOKUP(LEFT($A847,6),Data!$A:$F,9,FALSE),"")</f>
        <v/>
      </c>
      <c r="I847" s="21" t="str">
        <f>IFERROR(VLOOKUP(LEFT($A847,6),Data!$A:$F,10,FALSE),"")</f>
        <v/>
      </c>
      <c r="J847" s="6" t="str">
        <f>IFERROR(VLOOKUP(LEFT($A847,6),Data!$A:$F,13,FALSE),"")</f>
        <v/>
      </c>
      <c r="K847" s="21" t="str">
        <f>IFERROR(VLOOKUP(LEFT($A847,6),Data!$A:$F,14,FALSE),"")</f>
        <v/>
      </c>
      <c r="L847" s="6">
        <v>1</v>
      </c>
      <c r="M847" s="4">
        <v>13947446.24</v>
      </c>
      <c r="N847" s="4">
        <v>54764</v>
      </c>
      <c r="O847" s="4">
        <f t="shared" si="13"/>
        <v>254.68275217296033</v>
      </c>
      <c r="P847" s="56">
        <v>29</v>
      </c>
      <c r="Q847" s="27">
        <v>0.36210651208457489</v>
      </c>
      <c r="R847" s="28">
        <v>0.38159882040450432</v>
      </c>
      <c r="S847" s="29">
        <v>0.25629466751092073</v>
      </c>
      <c r="T847" s="8">
        <v>7.4210189999999995E-2</v>
      </c>
      <c r="U847" s="9">
        <v>9.4280960000000004E-3</v>
      </c>
      <c r="V847" s="9">
        <v>1.0117754E-2</v>
      </c>
      <c r="W847" s="9">
        <v>8.6352630000000007E-3</v>
      </c>
      <c r="X847" s="9">
        <v>2.0806913E-2</v>
      </c>
      <c r="Y847" s="9">
        <v>3.6187192E-2</v>
      </c>
      <c r="Z847" s="9">
        <v>1.2116113E-2</v>
      </c>
      <c r="AA847" s="9">
        <v>2.9154517000000001E-2</v>
      </c>
      <c r="AB847" s="9">
        <v>3.6448009000000003E-2</v>
      </c>
      <c r="AC847" s="9">
        <v>4.7039512999999998E-2</v>
      </c>
      <c r="AD847" s="9">
        <v>0.12465691199999999</v>
      </c>
      <c r="AE847" s="9">
        <v>6.2940718000000007E-2</v>
      </c>
      <c r="AF847" s="9">
        <v>4.58181E-2</v>
      </c>
      <c r="AG847" s="9">
        <v>2.1731553000000001E-2</v>
      </c>
      <c r="AH847" s="9">
        <v>1.7201507000000001E-2</v>
      </c>
      <c r="AI847" s="9">
        <v>0.26883790800000001</v>
      </c>
      <c r="AJ847" s="9">
        <v>2.8264380000000001E-3</v>
      </c>
      <c r="AK847" s="9">
        <v>6.7020686999999995E-2</v>
      </c>
      <c r="AL847" s="9">
        <v>1.9261829999999999E-3</v>
      </c>
      <c r="AM847" s="9">
        <v>3.8099753E-2</v>
      </c>
      <c r="AN847" s="9">
        <v>5.6153000000000002E-3</v>
      </c>
      <c r="AO847" s="9">
        <v>8.8835230000000008E-3</v>
      </c>
      <c r="AP847" s="9">
        <v>8.2859230000000006E-3</v>
      </c>
      <c r="AQ847" s="9">
        <v>3.7487143000000001E-2</v>
      </c>
      <c r="AR847" s="10">
        <v>4.5247890000000004E-3</v>
      </c>
    </row>
    <row r="848" spans="1:44" hidden="1" outlineLevel="1" x14ac:dyDescent="0.25">
      <c r="A848" s="52" t="s">
        <v>1276</v>
      </c>
      <c r="B848" s="20" t="str">
        <f>IFERROR(VLOOKUP(LEFT($A848,6),Data!$A:$F,2,FALSE),"")</f>
        <v>БЕ Сибирь</v>
      </c>
      <c r="C848" s="4" t="str">
        <f>IFERROR(VLOOKUP(LEFT($A848,6),Data!$A:$F,4,FALSE),"")</f>
        <v>Аптека.ру</v>
      </c>
      <c r="D848" s="4" t="str">
        <f>IFERROR(VLOOKUP(LEFT($A848,6),Data!$A:$F,5,FALSE),"")</f>
        <v>Стрит</v>
      </c>
      <c r="E848" s="4" t="str">
        <f>IFERROR(VLOOKUP(LEFT($A848,6),Data!$A:$F,8,FALSE),"")</f>
        <v/>
      </c>
      <c r="F848" s="4" t="str">
        <f>IFERROR(VLOOKUP(LEFT($A848,6),Data!$A:$F,7,FALSE),"")</f>
        <v/>
      </c>
      <c r="G848" s="4" t="str">
        <f>IFERROR(VLOOKUP(LEFT($A848,6),Data!$A:$F,6,FALSE),"")</f>
        <v>ЗФТ</v>
      </c>
      <c r="H848" s="4" t="str">
        <f>IFERROR(VLOOKUP(LEFT($A848,6),Data!$A:$F,9,FALSE),"")</f>
        <v/>
      </c>
      <c r="I848" s="21" t="str">
        <f>IFERROR(VLOOKUP(LEFT($A848,6),Data!$A:$F,10,FALSE),"")</f>
        <v/>
      </c>
      <c r="J848" s="6" t="str">
        <f>IFERROR(VLOOKUP(LEFT($A848,6),Data!$A:$F,13,FALSE),"")</f>
        <v/>
      </c>
      <c r="K848" s="21" t="str">
        <f>IFERROR(VLOOKUP(LEFT($A848,6),Data!$A:$F,14,FALSE),"")</f>
        <v/>
      </c>
      <c r="L848" s="6">
        <v>1</v>
      </c>
      <c r="M848" s="4">
        <v>9105692.1500000004</v>
      </c>
      <c r="N848" s="4">
        <v>38045</v>
      </c>
      <c r="O848" s="4">
        <f t="shared" si="13"/>
        <v>239.34004862662638</v>
      </c>
      <c r="P848" s="56">
        <v>45</v>
      </c>
      <c r="Q848" s="27">
        <v>0.37277060252452737</v>
      </c>
      <c r="R848" s="28">
        <v>0.37196751244288312</v>
      </c>
      <c r="S848" s="29">
        <v>0.25526188503258951</v>
      </c>
      <c r="T848" s="8">
        <v>9.5442725000000006E-2</v>
      </c>
      <c r="U848" s="9">
        <v>1.544561E-2</v>
      </c>
      <c r="V848" s="9">
        <v>6.0868010000000002E-3</v>
      </c>
      <c r="W848" s="9">
        <v>7.3474580000000003E-3</v>
      </c>
      <c r="X848" s="9">
        <v>3.4884597000000003E-2</v>
      </c>
      <c r="Y848" s="9">
        <v>4.4327387000000003E-2</v>
      </c>
      <c r="Z848" s="9">
        <v>1.8553362E-2</v>
      </c>
      <c r="AA848" s="9">
        <v>3.4530090999999999E-2</v>
      </c>
      <c r="AB848" s="9">
        <v>4.0944190999999998E-2</v>
      </c>
      <c r="AC848" s="9">
        <v>5.6506528E-2</v>
      </c>
      <c r="AD848" s="9">
        <v>0.10534051699999999</v>
      </c>
      <c r="AE848" s="9">
        <v>4.9283515999999999E-2</v>
      </c>
      <c r="AF848" s="9">
        <v>4.1853787000000003E-2</v>
      </c>
      <c r="AG848" s="9">
        <v>2.0567843999999998E-2</v>
      </c>
      <c r="AH848" s="9">
        <v>1.2257176999999999E-2</v>
      </c>
      <c r="AI848" s="9">
        <v>0.21743425199999999</v>
      </c>
      <c r="AJ848" s="9">
        <v>3.707653E-3</v>
      </c>
      <c r="AK848" s="9">
        <v>7.4781732000000004E-2</v>
      </c>
      <c r="AL848" s="9">
        <v>3.5596299999999997E-5</v>
      </c>
      <c r="AM848" s="9">
        <v>3.5757966000000002E-2</v>
      </c>
      <c r="AN848" s="9">
        <v>4.97665E-3</v>
      </c>
      <c r="AO848" s="9">
        <v>1.4622415E-2</v>
      </c>
      <c r="AP848" s="9">
        <v>1.9710400999999999E-2</v>
      </c>
      <c r="AQ848" s="9">
        <v>4.1168625E-2</v>
      </c>
      <c r="AR848" s="10">
        <v>4.4331209999999999E-3</v>
      </c>
    </row>
    <row r="849" spans="1:44" hidden="1" outlineLevel="1" x14ac:dyDescent="0.25">
      <c r="A849" s="52" t="s">
        <v>1296</v>
      </c>
      <c r="B849" s="20" t="str">
        <f>IFERROR(VLOOKUP(LEFT($A849,6),Data!$A:$F,2,FALSE),"")</f>
        <v>БЕ Сибирь</v>
      </c>
      <c r="C849" s="4" t="str">
        <f>IFERROR(VLOOKUP(LEFT($A849,6),Data!$A:$F,4,FALSE),"")</f>
        <v>Аптека.ру</v>
      </c>
      <c r="D849" s="4" t="str">
        <f>IFERROR(VLOOKUP(LEFT($A849,6),Data!$A:$F,5,FALSE),"")</f>
        <v>ТЦ</v>
      </c>
      <c r="E849" s="4" t="str">
        <f>IFERROR(VLOOKUP(LEFT($A849,6),Data!$A:$F,8,FALSE),"")</f>
        <v/>
      </c>
      <c r="F849" s="4" t="str">
        <f>IFERROR(VLOOKUP(LEFT($A849,6),Data!$A:$F,7,FALSE),"")</f>
        <v/>
      </c>
      <c r="G849" s="4" t="str">
        <f>IFERROR(VLOOKUP(LEFT($A849,6),Data!$A:$F,6,FALSE),"")</f>
        <v>ЗФТ</v>
      </c>
      <c r="H849" s="4" t="str">
        <f>IFERROR(VLOOKUP(LEFT($A849,6),Data!$A:$F,9,FALSE),"")</f>
        <v/>
      </c>
      <c r="I849" s="21" t="str">
        <f>IFERROR(VLOOKUP(LEFT($A849,6),Data!$A:$F,10,FALSE),"")</f>
        <v/>
      </c>
      <c r="J849" s="6" t="str">
        <f>IFERROR(VLOOKUP(LEFT($A849,6),Data!$A:$F,13,FALSE),"")</f>
        <v/>
      </c>
      <c r="K849" s="21" t="str">
        <f>IFERROR(VLOOKUP(LEFT($A849,6),Data!$A:$F,14,FALSE),"")</f>
        <v/>
      </c>
      <c r="L849" s="6">
        <v>1</v>
      </c>
      <c r="M849" s="4">
        <v>15897916.16</v>
      </c>
      <c r="N849" s="4">
        <v>68244</v>
      </c>
      <c r="O849" s="4">
        <f t="shared" si="13"/>
        <v>232.95698024734776</v>
      </c>
      <c r="P849" s="56">
        <v>8</v>
      </c>
      <c r="Q849" s="27">
        <v>0.3147337724465662</v>
      </c>
      <c r="R849" s="28">
        <v>0.40209539025479701</v>
      </c>
      <c r="S849" s="29">
        <v>0.28317083729863679</v>
      </c>
      <c r="T849" s="8">
        <v>0.121024177</v>
      </c>
      <c r="U849" s="9">
        <v>8.4343089999999992E-3</v>
      </c>
      <c r="V849" s="9">
        <v>4.2636230000000002E-3</v>
      </c>
      <c r="W849" s="9">
        <v>9.2453099999999996E-3</v>
      </c>
      <c r="X849" s="9">
        <v>1.9510955E-2</v>
      </c>
      <c r="Y849" s="9">
        <v>5.2619393E-2</v>
      </c>
      <c r="Z849" s="9">
        <v>1.5881203E-2</v>
      </c>
      <c r="AA849" s="9">
        <v>3.2210473000000003E-2</v>
      </c>
      <c r="AB849" s="9">
        <v>2.7553955000000002E-2</v>
      </c>
      <c r="AC849" s="9">
        <v>5.3133605E-2</v>
      </c>
      <c r="AD849" s="9">
        <v>0.116039402</v>
      </c>
      <c r="AE849" s="9">
        <v>7.9412418999999998E-2</v>
      </c>
      <c r="AF849" s="9">
        <v>5.3936149000000003E-2</v>
      </c>
      <c r="AG849" s="9">
        <v>2.7105500000000001E-2</v>
      </c>
      <c r="AH849" s="9">
        <v>1.3360156E-2</v>
      </c>
      <c r="AI849" s="9">
        <v>0.205980738</v>
      </c>
      <c r="AJ849" s="9">
        <v>3.6942160000000002E-3</v>
      </c>
      <c r="AK849" s="9">
        <v>4.7304697E-2</v>
      </c>
      <c r="AL849" s="9">
        <v>2.1862499999999999E-4</v>
      </c>
      <c r="AM849" s="9">
        <v>3.7781534999999998E-2</v>
      </c>
      <c r="AN849" s="9">
        <v>7.9608700000000001E-3</v>
      </c>
      <c r="AO849" s="9">
        <v>1.1629525999999999E-2</v>
      </c>
      <c r="AP849" s="9">
        <v>1.2406746999999999E-2</v>
      </c>
      <c r="AQ849" s="9">
        <v>3.5884113000000002E-2</v>
      </c>
      <c r="AR849" s="10">
        <v>3.408304E-3</v>
      </c>
    </row>
    <row r="850" spans="1:44" hidden="1" outlineLevel="1" x14ac:dyDescent="0.25">
      <c r="A850" s="52" t="s">
        <v>1298</v>
      </c>
      <c r="B850" s="20" t="str">
        <f>IFERROR(VLOOKUP(LEFT($A850,6),Data!$A:$F,2,FALSE),"")</f>
        <v>БЕ Сибирь</v>
      </c>
      <c r="C850" s="4" t="str">
        <f>IFERROR(VLOOKUP(LEFT($A850,6),Data!$A:$F,4,FALSE),"")</f>
        <v>Аптека.ру</v>
      </c>
      <c r="D850" s="4" t="str">
        <f>IFERROR(VLOOKUP(LEFT($A850,6),Data!$A:$F,5,FALSE),"")</f>
        <v>Стрит</v>
      </c>
      <c r="E850" s="4" t="str">
        <f>IFERROR(VLOOKUP(LEFT($A850,6),Data!$A:$F,8,FALSE),"")</f>
        <v/>
      </c>
      <c r="F850" s="4" t="str">
        <f>IFERROR(VLOOKUP(LEFT($A850,6),Data!$A:$F,7,FALSE),"")</f>
        <v/>
      </c>
      <c r="G850" s="4" t="str">
        <f>IFERROR(VLOOKUP(LEFT($A850,6),Data!$A:$F,6,FALSE),"")</f>
        <v>ЗФТ</v>
      </c>
      <c r="H850" s="4" t="str">
        <f>IFERROR(VLOOKUP(LEFT($A850,6),Data!$A:$F,9,FALSE),"")</f>
        <v/>
      </c>
      <c r="I850" s="21" t="str">
        <f>IFERROR(VLOOKUP(LEFT($A850,6),Data!$A:$F,10,FALSE),"")</f>
        <v/>
      </c>
      <c r="J850" s="6" t="str">
        <f>IFERROR(VLOOKUP(LEFT($A850,6),Data!$A:$F,13,FALSE),"")</f>
        <v/>
      </c>
      <c r="K850" s="21" t="str">
        <f>IFERROR(VLOOKUP(LEFT($A850,6),Data!$A:$F,14,FALSE),"")</f>
        <v/>
      </c>
      <c r="L850" s="6">
        <v>1</v>
      </c>
      <c r="M850" s="4">
        <v>9865920.7799999993</v>
      </c>
      <c r="N850" s="4">
        <v>36711</v>
      </c>
      <c r="O850" s="4">
        <f t="shared" si="13"/>
        <v>268.74562883059571</v>
      </c>
      <c r="P850" s="56">
        <v>28</v>
      </c>
      <c r="Q850" s="27">
        <v>0.38141740118509321</v>
      </c>
      <c r="R850" s="28">
        <v>0.3649040296748069</v>
      </c>
      <c r="S850" s="29">
        <v>0.2536785691400999</v>
      </c>
      <c r="T850" s="8">
        <v>0.105750649</v>
      </c>
      <c r="U850" s="9">
        <v>1.0096630000000001E-2</v>
      </c>
      <c r="V850" s="9">
        <v>2.8822890000000001E-3</v>
      </c>
      <c r="W850" s="9">
        <v>1.2661761000000001E-2</v>
      </c>
      <c r="X850" s="9">
        <v>3.4816034000000003E-2</v>
      </c>
      <c r="Y850" s="9">
        <v>5.9237615E-2</v>
      </c>
      <c r="Z850" s="9">
        <v>8.6213699999999997E-3</v>
      </c>
      <c r="AA850" s="9">
        <v>3.1170251999999999E-2</v>
      </c>
      <c r="AB850" s="9">
        <v>2.1831434E-2</v>
      </c>
      <c r="AC850" s="9">
        <v>6.3228720000000002E-2</v>
      </c>
      <c r="AD850" s="9">
        <v>0.109562386</v>
      </c>
      <c r="AE850" s="9">
        <v>6.8042780999999997E-2</v>
      </c>
      <c r="AF850" s="9">
        <v>4.6607841999999997E-2</v>
      </c>
      <c r="AG850" s="9">
        <v>1.8105039999999999E-2</v>
      </c>
      <c r="AH850" s="9">
        <v>1.2438993000000001E-2</v>
      </c>
      <c r="AI850" s="9">
        <v>0.242066857</v>
      </c>
      <c r="AJ850" s="9">
        <v>2.2646989999999998E-3</v>
      </c>
      <c r="AK850" s="9">
        <v>4.6464436999999997E-2</v>
      </c>
      <c r="AL850" s="9">
        <v>4.4772799999999999E-5</v>
      </c>
      <c r="AM850" s="9">
        <v>2.5415311999999999E-2</v>
      </c>
      <c r="AN850" s="9">
        <v>3.4451619999999999E-3</v>
      </c>
      <c r="AO850" s="9">
        <v>1.8389537000000001E-2</v>
      </c>
      <c r="AP850" s="9">
        <v>1.7887E-2</v>
      </c>
      <c r="AQ850" s="9">
        <v>3.4228623999999999E-2</v>
      </c>
      <c r="AR850" s="10">
        <v>4.7398010000000001E-3</v>
      </c>
    </row>
    <row r="851" spans="1:44" hidden="1" outlineLevel="1" x14ac:dyDescent="0.25">
      <c r="A851" s="52" t="s">
        <v>1326</v>
      </c>
      <c r="B851" s="20" t="str">
        <f>IFERROR(VLOOKUP(LEFT($A851,6),Data!$A:$F,2,FALSE),"")</f>
        <v>БЕ Сибирь</v>
      </c>
      <c r="C851" s="4" t="str">
        <f>IFERROR(VLOOKUP(LEFT($A851,6),Data!$A:$F,4,FALSE),"")</f>
        <v>Аптека.ру</v>
      </c>
      <c r="D851" s="4" t="str">
        <f>IFERROR(VLOOKUP(LEFT($A851,6),Data!$A:$F,5,FALSE),"")</f>
        <v>ТЦ</v>
      </c>
      <c r="E851" s="4" t="str">
        <f>IFERROR(VLOOKUP(LEFT($A851,6),Data!$A:$F,8,FALSE),"")</f>
        <v/>
      </c>
      <c r="F851" s="4" t="str">
        <f>IFERROR(VLOOKUP(LEFT($A851,6),Data!$A:$F,7,FALSE),"")</f>
        <v/>
      </c>
      <c r="G851" s="4" t="str">
        <f>IFERROR(VLOOKUP(LEFT($A851,6),Data!$A:$F,6,FALSE),"")</f>
        <v>ЗФТ</v>
      </c>
      <c r="H851" s="4" t="str">
        <f>IFERROR(VLOOKUP(LEFT($A851,6),Data!$A:$F,9,FALSE),"")</f>
        <v/>
      </c>
      <c r="I851" s="21" t="str">
        <f>IFERROR(VLOOKUP(LEFT($A851,6),Data!$A:$F,10,FALSE),"")</f>
        <v/>
      </c>
      <c r="J851" s="6" t="str">
        <f>IFERROR(VLOOKUP(LEFT($A851,6),Data!$A:$F,13,FALSE),"")</f>
        <v/>
      </c>
      <c r="K851" s="21" t="str">
        <f>IFERROR(VLOOKUP(LEFT($A851,6),Data!$A:$F,14,FALSE),"")</f>
        <v/>
      </c>
      <c r="L851" s="6">
        <v>1</v>
      </c>
      <c r="M851" s="4">
        <v>5507406.2300000004</v>
      </c>
      <c r="N851" s="4">
        <v>28421</v>
      </c>
      <c r="O851" s="4">
        <f t="shared" si="13"/>
        <v>193.77946694345732</v>
      </c>
      <c r="P851" s="56">
        <v>7</v>
      </c>
      <c r="Q851" s="27">
        <v>0.30544288755956461</v>
      </c>
      <c r="R851" s="28">
        <v>0.36298925856508518</v>
      </c>
      <c r="S851" s="29">
        <v>0.33156785387535032</v>
      </c>
      <c r="T851" s="8">
        <v>0.10631961700000001</v>
      </c>
      <c r="U851" s="9">
        <v>1.0188569999999999E-2</v>
      </c>
      <c r="V851" s="9">
        <v>3.476242E-3</v>
      </c>
      <c r="W851" s="9">
        <v>1.3929858999999999E-2</v>
      </c>
      <c r="X851" s="9">
        <v>1.4230428999999999E-2</v>
      </c>
      <c r="Y851" s="9">
        <v>4.6994175999999999E-2</v>
      </c>
      <c r="Z851" s="9">
        <v>1.0117615999999999E-2</v>
      </c>
      <c r="AA851" s="9">
        <v>3.8944362000000003E-2</v>
      </c>
      <c r="AB851" s="9">
        <v>2.3549829000000001E-2</v>
      </c>
      <c r="AC851" s="9">
        <v>5.1133829999999998E-2</v>
      </c>
      <c r="AD851" s="9">
        <v>0.121202119</v>
      </c>
      <c r="AE851" s="9">
        <v>9.4181264000000001E-2</v>
      </c>
      <c r="AF851" s="9">
        <v>5.9197709000000001E-2</v>
      </c>
      <c r="AG851" s="9">
        <v>2.3784372000000002E-2</v>
      </c>
      <c r="AH851" s="9">
        <v>1.1393977E-2</v>
      </c>
      <c r="AI851" s="9">
        <v>0.217379927</v>
      </c>
      <c r="AJ851" s="9">
        <v>2.4559170000000002E-3</v>
      </c>
      <c r="AK851" s="9">
        <v>4.4266357999999999E-2</v>
      </c>
      <c r="AL851" s="9">
        <v>0</v>
      </c>
      <c r="AM851" s="9">
        <v>2.9073400999999999E-2</v>
      </c>
      <c r="AN851" s="9">
        <v>4.8858460000000001E-3</v>
      </c>
      <c r="AO851" s="9">
        <v>1.2430291E-2</v>
      </c>
      <c r="AP851" s="9">
        <v>1.8287880999999999E-2</v>
      </c>
      <c r="AQ851" s="9">
        <v>3.7969847000000001E-2</v>
      </c>
      <c r="AR851" s="10">
        <v>4.6065610000000003E-3</v>
      </c>
    </row>
    <row r="852" spans="1:44" hidden="1" outlineLevel="1" x14ac:dyDescent="0.25">
      <c r="A852" s="52" t="s">
        <v>1442</v>
      </c>
      <c r="B852" s="20" t="str">
        <f>IFERROR(VLOOKUP(LEFT($A852,6),Data!$A:$F,2,FALSE),"")</f>
        <v>БЕ Поволжье</v>
      </c>
      <c r="C852" s="4" t="str">
        <f>IFERROR(VLOOKUP(LEFT($A852,6),Data!$A:$F,4,FALSE),"")</f>
        <v>Аптека.ру</v>
      </c>
      <c r="D852" s="4" t="str">
        <f>IFERROR(VLOOKUP(LEFT($A852,6),Data!$A:$F,5,FALSE),"")</f>
        <v>Стрит</v>
      </c>
      <c r="E852" s="4" t="str">
        <f>IFERROR(VLOOKUP(LEFT($A852,6),Data!$A:$F,8,FALSE),"")</f>
        <v/>
      </c>
      <c r="F852" s="4" t="str">
        <f>IFERROR(VLOOKUP(LEFT($A852,6),Data!$A:$F,7,FALSE),"")</f>
        <v/>
      </c>
      <c r="G852" s="4" t="str">
        <f>IFERROR(VLOOKUP(LEFT($A852,6),Data!$A:$F,6,FALSE),"")</f>
        <v>ЗФТ</v>
      </c>
      <c r="H852" s="4" t="str">
        <f>IFERROR(VLOOKUP(LEFT($A852,6),Data!$A:$F,9,FALSE),"")</f>
        <v/>
      </c>
      <c r="I852" s="21" t="str">
        <f>IFERROR(VLOOKUP(LEFT($A852,6),Data!$A:$F,10,FALSE),"")</f>
        <v/>
      </c>
      <c r="J852" s="6" t="str">
        <f>IFERROR(VLOOKUP(LEFT($A852,6),Data!$A:$F,13,FALSE),"")</f>
        <v/>
      </c>
      <c r="K852" s="21" t="str">
        <f>IFERROR(VLOOKUP(LEFT($A852,6),Data!$A:$F,14,FALSE),"")</f>
        <v/>
      </c>
      <c r="L852" s="6">
        <v>1</v>
      </c>
      <c r="M852" s="4">
        <v>13468919.859999999</v>
      </c>
      <c r="N852" s="4">
        <v>57681</v>
      </c>
      <c r="O852" s="4">
        <f t="shared" si="13"/>
        <v>233.50704495414433</v>
      </c>
      <c r="P852" s="56">
        <v>45.8</v>
      </c>
      <c r="Q852" s="27">
        <v>0.3462726051751015</v>
      </c>
      <c r="R852" s="28">
        <v>0.39020953112604739</v>
      </c>
      <c r="S852" s="29">
        <v>0.26351786369885122</v>
      </c>
      <c r="T852" s="8">
        <v>7.9230555999999994E-2</v>
      </c>
      <c r="U852" s="9">
        <v>6.9275669999999999E-3</v>
      </c>
      <c r="V852" s="9">
        <v>1.1903148000000001E-2</v>
      </c>
      <c r="W852" s="9">
        <v>1.6993112000000001E-2</v>
      </c>
      <c r="X852" s="9">
        <v>4.5797103999999998E-2</v>
      </c>
      <c r="Y852" s="9">
        <v>4.1620790999999997E-2</v>
      </c>
      <c r="Z852" s="9">
        <v>1.3329195E-2</v>
      </c>
      <c r="AA852" s="9">
        <v>2.6017775999999999E-2</v>
      </c>
      <c r="AB852" s="9">
        <v>2.6565950000000001E-2</v>
      </c>
      <c r="AC852" s="9">
        <v>5.1052636999999998E-2</v>
      </c>
      <c r="AD852" s="9">
        <v>0.102166221</v>
      </c>
      <c r="AE852" s="9">
        <v>7.5004385000000007E-2</v>
      </c>
      <c r="AF852" s="9">
        <v>4.3818176E-2</v>
      </c>
      <c r="AG852" s="9">
        <v>1.9442846999999999E-2</v>
      </c>
      <c r="AH852" s="9">
        <v>1.8819137999999999E-2</v>
      </c>
      <c r="AI852" s="9">
        <v>0.26447103199999999</v>
      </c>
      <c r="AJ852" s="9">
        <v>1.692842E-3</v>
      </c>
      <c r="AK852" s="9">
        <v>6.0810134000000002E-2</v>
      </c>
      <c r="AL852" s="9">
        <v>4.1830999999999998E-6</v>
      </c>
      <c r="AM852" s="9">
        <v>2.7719646000000001E-2</v>
      </c>
      <c r="AN852" s="9">
        <v>4.6988189999999999E-3</v>
      </c>
      <c r="AO852" s="9">
        <v>5.701167E-3</v>
      </c>
      <c r="AP852" s="9">
        <v>1.3967759999999999E-2</v>
      </c>
      <c r="AQ852" s="9">
        <v>3.8252071999999998E-2</v>
      </c>
      <c r="AR852" s="10">
        <v>3.9937419999999998E-3</v>
      </c>
    </row>
    <row r="853" spans="1:44" hidden="1" outlineLevel="1" x14ac:dyDescent="0.25">
      <c r="A853" s="52" t="s">
        <v>1538</v>
      </c>
      <c r="B853" s="20" t="str">
        <f>IFERROR(VLOOKUP(LEFT($A853,6),Data!$A:$F,2,FALSE),"")</f>
        <v>БЕ Сибирь</v>
      </c>
      <c r="C853" s="4" t="str">
        <f>IFERROR(VLOOKUP(LEFT($A853,6),Data!$A:$F,4,FALSE),"")</f>
        <v>Аптека.ру</v>
      </c>
      <c r="D853" s="4" t="str">
        <f>IFERROR(VLOOKUP(LEFT($A853,6),Data!$A:$F,5,FALSE),"")</f>
        <v>Продуктовик</v>
      </c>
      <c r="E853" s="4" t="str">
        <f>IFERROR(VLOOKUP(LEFT($A853,6),Data!$A:$F,8,FALSE),"")</f>
        <v/>
      </c>
      <c r="F853" s="4" t="str">
        <f>IFERROR(VLOOKUP(LEFT($A853,6),Data!$A:$F,7,FALSE),"")</f>
        <v/>
      </c>
      <c r="G853" s="4" t="str">
        <f>IFERROR(VLOOKUP(LEFT($A853,6),Data!$A:$F,6,FALSE),"")</f>
        <v>ЗФТ</v>
      </c>
      <c r="H853" s="4" t="str">
        <f>IFERROR(VLOOKUP(LEFT($A853,6),Data!$A:$F,9,FALSE),"")</f>
        <v/>
      </c>
      <c r="I853" s="21" t="str">
        <f>IFERROR(VLOOKUP(LEFT($A853,6),Data!$A:$F,10,FALSE),"")</f>
        <v/>
      </c>
      <c r="J853" s="6" t="str">
        <f>IFERROR(VLOOKUP(LEFT($A853,6),Data!$A:$F,13,FALSE),"")</f>
        <v/>
      </c>
      <c r="K853" s="21" t="str">
        <f>IFERROR(VLOOKUP(LEFT($A853,6),Data!$A:$F,14,FALSE),"")</f>
        <v/>
      </c>
      <c r="L853" s="6">
        <v>1</v>
      </c>
      <c r="M853" s="4">
        <v>6172288.5300000003</v>
      </c>
      <c r="N853" s="4">
        <v>29138</v>
      </c>
      <c r="O853" s="4">
        <f t="shared" si="13"/>
        <v>211.82951918456999</v>
      </c>
      <c r="P853" s="56">
        <v>18</v>
      </c>
      <c r="Q853" s="27">
        <v>0.34736379964035341</v>
      </c>
      <c r="R853" s="28">
        <v>0.3526687460233896</v>
      </c>
      <c r="S853" s="29">
        <v>0.29996745433625721</v>
      </c>
      <c r="T853" s="8">
        <v>0.102978312</v>
      </c>
      <c r="U853" s="9">
        <v>9.9494070000000004E-3</v>
      </c>
      <c r="V853" s="9">
        <v>5.0877220000000003E-3</v>
      </c>
      <c r="W853" s="9">
        <v>1.0625328E-2</v>
      </c>
      <c r="X853" s="9">
        <v>4.4489859E-2</v>
      </c>
      <c r="Y853" s="9">
        <v>5.1351925999999999E-2</v>
      </c>
      <c r="Z853" s="9">
        <v>1.4549319999999999E-2</v>
      </c>
      <c r="AA853" s="9">
        <v>3.9066333000000002E-2</v>
      </c>
      <c r="AB853" s="9">
        <v>2.6222967E-2</v>
      </c>
      <c r="AC853" s="9">
        <v>7.2829446000000006E-2</v>
      </c>
      <c r="AD853" s="9">
        <v>0.108395558</v>
      </c>
      <c r="AE853" s="9">
        <v>7.4926559000000004E-2</v>
      </c>
      <c r="AF853" s="9">
        <v>4.4317714000000001E-2</v>
      </c>
      <c r="AG853" s="9">
        <v>1.7605215E-2</v>
      </c>
      <c r="AH853" s="9">
        <v>1.5746672E-2</v>
      </c>
      <c r="AI853" s="9">
        <v>0.19241287000000001</v>
      </c>
      <c r="AJ853" s="9">
        <v>3.3375359999999999E-3</v>
      </c>
      <c r="AK853" s="9">
        <v>7.0635435999999996E-2</v>
      </c>
      <c r="AL853" s="9">
        <v>1.32206E-4</v>
      </c>
      <c r="AM853" s="9">
        <v>2.4721857999999999E-2</v>
      </c>
      <c r="AN853" s="9">
        <v>2.4122420000000002E-3</v>
      </c>
      <c r="AO853" s="9">
        <v>1.2430132E-2</v>
      </c>
      <c r="AP853" s="9">
        <v>1.0210901E-2</v>
      </c>
      <c r="AQ853" s="9">
        <v>4.0290755999999997E-2</v>
      </c>
      <c r="AR853" s="10">
        <v>5.2737230000000001E-3</v>
      </c>
    </row>
    <row r="854" spans="1:44" hidden="1" outlineLevel="1" x14ac:dyDescent="0.25">
      <c r="A854" s="52" t="s">
        <v>1550</v>
      </c>
      <c r="B854" s="20" t="str">
        <f>IFERROR(VLOOKUP(LEFT($A854,6),Data!$A:$F,2,FALSE),"")</f>
        <v>БЕ Москва</v>
      </c>
      <c r="C854" s="4" t="str">
        <f>IFERROR(VLOOKUP(LEFT($A854,6),Data!$A:$F,4,FALSE),"")</f>
        <v>МосАптека</v>
      </c>
      <c r="D854" s="4" t="str">
        <f>IFERROR(VLOOKUP(LEFT($A854,6),Data!$A:$F,5,FALSE),"")</f>
        <v>Стрит</v>
      </c>
      <c r="E854" s="4" t="str">
        <f>IFERROR(VLOOKUP(LEFT($A854,6),Data!$A:$F,8,FALSE),"")</f>
        <v/>
      </c>
      <c r="F854" s="4" t="str">
        <f>IFERROR(VLOOKUP(LEFT($A854,6),Data!$A:$F,7,FALSE),"")</f>
        <v/>
      </c>
      <c r="G854" s="4" t="str">
        <f>IFERROR(VLOOKUP(LEFT($A854,6),Data!$A:$F,6,FALSE),"")</f>
        <v>ЗФТ</v>
      </c>
      <c r="H854" s="4" t="str">
        <f>IFERROR(VLOOKUP(LEFT($A854,6),Data!$A:$F,9,FALSE),"")</f>
        <v/>
      </c>
      <c r="I854" s="21" t="str">
        <f>IFERROR(VLOOKUP(LEFT($A854,6),Data!$A:$F,10,FALSE),"")</f>
        <v/>
      </c>
      <c r="J854" s="6" t="str">
        <f>IFERROR(VLOOKUP(LEFT($A854,6),Data!$A:$F,13,FALSE),"")</f>
        <v/>
      </c>
      <c r="K854" s="21" t="str">
        <f>IFERROR(VLOOKUP(LEFT($A854,6),Data!$A:$F,14,FALSE),"")</f>
        <v/>
      </c>
      <c r="L854" s="6">
        <v>1</v>
      </c>
      <c r="M854" s="4">
        <v>13842115.720000001</v>
      </c>
      <c r="N854" s="4">
        <v>44796</v>
      </c>
      <c r="O854" s="4">
        <f t="shared" si="13"/>
        <v>309.0033869095455</v>
      </c>
      <c r="P854" s="56">
        <v>30</v>
      </c>
      <c r="Q854" s="27">
        <v>0.38437691372762112</v>
      </c>
      <c r="R854" s="28">
        <v>0.35582154756063761</v>
      </c>
      <c r="S854" s="29">
        <v>0.25980153871174128</v>
      </c>
      <c r="T854" s="8">
        <v>5.2444149000000002E-2</v>
      </c>
      <c r="U854" s="9">
        <v>1.6439084999999999E-2</v>
      </c>
      <c r="V854" s="9">
        <v>6.4699969999999999E-3</v>
      </c>
      <c r="W854" s="9">
        <v>1.8783700000000001E-3</v>
      </c>
      <c r="X854" s="9">
        <v>4.4955045999999999E-2</v>
      </c>
      <c r="Y854" s="9">
        <v>6.5213610000000005E-2</v>
      </c>
      <c r="Z854" s="9">
        <v>1.1632129E-2</v>
      </c>
      <c r="AA854" s="9">
        <v>5.4724808999999999E-2</v>
      </c>
      <c r="AB854" s="9">
        <v>2.0702621000000001E-2</v>
      </c>
      <c r="AC854" s="9">
        <v>3.5419939999999997E-2</v>
      </c>
      <c r="AD854" s="9">
        <v>9.9827281000000004E-2</v>
      </c>
      <c r="AE854" s="9">
        <v>9.1702374000000003E-2</v>
      </c>
      <c r="AF854" s="9">
        <v>6.4943265E-2</v>
      </c>
      <c r="AG854" s="9">
        <v>2.2038667000000001E-2</v>
      </c>
      <c r="AH854" s="9">
        <v>1.4081135E-2</v>
      </c>
      <c r="AI854" s="9">
        <v>0.21378212099999999</v>
      </c>
      <c r="AJ854" s="9">
        <v>2.3201290000000002E-3</v>
      </c>
      <c r="AK854" s="9">
        <v>5.3707843999999998E-2</v>
      </c>
      <c r="AL854" s="9">
        <v>5.6016099999999999E-4</v>
      </c>
      <c r="AM854" s="9">
        <v>4.8119755E-2</v>
      </c>
      <c r="AN854" s="9">
        <v>3.258113E-3</v>
      </c>
      <c r="AO854" s="9">
        <v>2.5248499999999999E-3</v>
      </c>
      <c r="AP854" s="9">
        <v>2.8142865E-2</v>
      </c>
      <c r="AQ854" s="9">
        <v>3.9895877000000003E-2</v>
      </c>
      <c r="AR854" s="10">
        <v>5.2158079999999997E-3</v>
      </c>
    </row>
    <row r="855" spans="1:44" hidden="1" outlineLevel="1" x14ac:dyDescent="0.25">
      <c r="A855" s="52" t="s">
        <v>1618</v>
      </c>
      <c r="B855" s="20" t="str">
        <f>IFERROR(VLOOKUP(LEFT($A855,6),Data!$A:$F,2,FALSE),"")</f>
        <v>БЕ Поволжье</v>
      </c>
      <c r="C855" s="4" t="str">
        <f>IFERROR(VLOOKUP(LEFT($A855,6),Data!$A:$F,4,FALSE),"")</f>
        <v>Аптека.ру</v>
      </c>
      <c r="D855" s="4" t="str">
        <f>IFERROR(VLOOKUP(LEFT($A855,6),Data!$A:$F,5,FALSE),"")</f>
        <v>ТЦ</v>
      </c>
      <c r="E855" s="4" t="str">
        <f>IFERROR(VLOOKUP(LEFT($A855,6),Data!$A:$F,8,FALSE),"")</f>
        <v/>
      </c>
      <c r="F855" s="4" t="str">
        <f>IFERROR(VLOOKUP(LEFT($A855,6),Data!$A:$F,7,FALSE),"")</f>
        <v/>
      </c>
      <c r="G855" s="4" t="str">
        <f>IFERROR(VLOOKUP(LEFT($A855,6),Data!$A:$F,6,FALSE),"")</f>
        <v>ЗФТ</v>
      </c>
      <c r="H855" s="4" t="str">
        <f>IFERROR(VLOOKUP(LEFT($A855,6),Data!$A:$F,9,FALSE),"")</f>
        <v/>
      </c>
      <c r="I855" s="21" t="str">
        <f>IFERROR(VLOOKUP(LEFT($A855,6),Data!$A:$F,10,FALSE),"")</f>
        <v/>
      </c>
      <c r="J855" s="6" t="str">
        <f>IFERROR(VLOOKUP(LEFT($A855,6),Data!$A:$F,13,FALSE),"")</f>
        <v/>
      </c>
      <c r="K855" s="21" t="str">
        <f>IFERROR(VLOOKUP(LEFT($A855,6),Data!$A:$F,14,FALSE),"")</f>
        <v/>
      </c>
      <c r="L855" s="6">
        <v>1</v>
      </c>
      <c r="M855" s="4">
        <v>9680531.25</v>
      </c>
      <c r="N855" s="4">
        <v>42737</v>
      </c>
      <c r="O855" s="4">
        <f t="shared" si="13"/>
        <v>226.5140569061937</v>
      </c>
      <c r="P855" s="56">
        <v>15</v>
      </c>
      <c r="Q855" s="27">
        <v>0.34978984269697833</v>
      </c>
      <c r="R855" s="28">
        <v>0.38468803257588408</v>
      </c>
      <c r="S855" s="29">
        <v>0.2655221247271376</v>
      </c>
      <c r="T855" s="8">
        <v>0.116154171</v>
      </c>
      <c r="U855" s="9">
        <v>9.5751359999999997E-3</v>
      </c>
      <c r="V855" s="9">
        <v>9.2538759999999994E-3</v>
      </c>
      <c r="W855" s="9">
        <v>8.0715950000000009E-3</v>
      </c>
      <c r="X855" s="9">
        <v>3.2462706000000001E-2</v>
      </c>
      <c r="Y855" s="9">
        <v>5.2404307999999997E-2</v>
      </c>
      <c r="Z855" s="9">
        <v>9.2264630000000007E-3</v>
      </c>
      <c r="AA855" s="9">
        <v>2.9559265000000001E-2</v>
      </c>
      <c r="AB855" s="9">
        <v>3.0036363E-2</v>
      </c>
      <c r="AC855" s="9">
        <v>6.3785614000000004E-2</v>
      </c>
      <c r="AD855" s="9">
        <v>0.13698205499999999</v>
      </c>
      <c r="AE855" s="9">
        <v>5.7593348000000003E-2</v>
      </c>
      <c r="AF855" s="9">
        <v>4.9611631000000003E-2</v>
      </c>
      <c r="AG855" s="9">
        <v>2.5342139999999999E-2</v>
      </c>
      <c r="AH855" s="9">
        <v>1.4716511E-2</v>
      </c>
      <c r="AI855" s="9">
        <v>0.19187268099999999</v>
      </c>
      <c r="AJ855" s="9">
        <v>3.5825309999999999E-3</v>
      </c>
      <c r="AK855" s="9">
        <v>5.3662488000000001E-2</v>
      </c>
      <c r="AL855" s="9">
        <v>1.2907579999999999E-3</v>
      </c>
      <c r="AM855" s="9">
        <v>3.3087932E-2</v>
      </c>
      <c r="AN855" s="9">
        <v>5.5062729999999999E-3</v>
      </c>
      <c r="AO855" s="9">
        <v>1.0900253E-2</v>
      </c>
      <c r="AP855" s="9">
        <v>1.1497843000000001E-2</v>
      </c>
      <c r="AQ855" s="9">
        <v>4.0856191E-2</v>
      </c>
      <c r="AR855" s="10">
        <v>2.9678669999999999E-3</v>
      </c>
    </row>
    <row r="856" spans="1:44" hidden="1" outlineLevel="1" x14ac:dyDescent="0.25">
      <c r="A856" s="52" t="s">
        <v>1654</v>
      </c>
      <c r="B856" s="20" t="str">
        <f>IFERROR(VLOOKUP(LEFT($A856,6),Data!$A:$F,2,FALSE),"")</f>
        <v>БЕ Сибирь</v>
      </c>
      <c r="C856" s="4" t="str">
        <f>IFERROR(VLOOKUP(LEFT($A856,6),Data!$A:$F,4,FALSE),"")</f>
        <v>Озерки</v>
      </c>
      <c r="D856" s="4" t="str">
        <f>IFERROR(VLOOKUP(LEFT($A856,6),Data!$A:$F,5,FALSE),"")</f>
        <v>Стрит</v>
      </c>
      <c r="E856" s="4" t="str">
        <f>IFERROR(VLOOKUP(LEFT($A856,6),Data!$A:$F,8,FALSE),"")</f>
        <v/>
      </c>
      <c r="F856" s="4" t="str">
        <f>IFERROR(VLOOKUP(LEFT($A856,6),Data!$A:$F,7,FALSE),"")</f>
        <v/>
      </c>
      <c r="G856" s="4" t="str">
        <f>IFERROR(VLOOKUP(LEFT($A856,6),Data!$A:$F,6,FALSE),"")</f>
        <v>ЗФТ</v>
      </c>
      <c r="H856" s="4" t="str">
        <f>IFERROR(VLOOKUP(LEFT($A856,6),Data!$A:$F,9,FALSE),"")</f>
        <v/>
      </c>
      <c r="I856" s="21" t="str">
        <f>IFERROR(VLOOKUP(LEFT($A856,6),Data!$A:$F,10,FALSE),"")</f>
        <v/>
      </c>
      <c r="J856" s="6" t="str">
        <f>IFERROR(VLOOKUP(LEFT($A856,6),Data!$A:$F,13,FALSE),"")</f>
        <v/>
      </c>
      <c r="K856" s="21" t="str">
        <f>IFERROR(VLOOKUP(LEFT($A856,6),Data!$A:$F,14,FALSE),"")</f>
        <v/>
      </c>
      <c r="L856" s="6">
        <v>1</v>
      </c>
      <c r="M856" s="4">
        <v>13285816.58</v>
      </c>
      <c r="N856" s="4">
        <v>52872</v>
      </c>
      <c r="O856" s="4">
        <f t="shared" si="13"/>
        <v>251.28265584808594</v>
      </c>
      <c r="P856" s="56">
        <v>35</v>
      </c>
      <c r="Q856" s="27">
        <v>0.38192361355091992</v>
      </c>
      <c r="R856" s="28">
        <v>0.38029495131582908</v>
      </c>
      <c r="S856" s="29">
        <v>0.2377814351332509</v>
      </c>
      <c r="T856" s="8">
        <v>9.3016296999999998E-2</v>
      </c>
      <c r="U856" s="9">
        <v>1.7351971000000001E-2</v>
      </c>
      <c r="V856" s="9">
        <v>6.3558640000000001E-3</v>
      </c>
      <c r="W856" s="9">
        <v>9.9960889999999997E-3</v>
      </c>
      <c r="X856" s="9">
        <v>2.8744695000000001E-2</v>
      </c>
      <c r="Y856" s="9">
        <v>4.6035829E-2</v>
      </c>
      <c r="Z856" s="9">
        <v>1.4245872999999999E-2</v>
      </c>
      <c r="AA856" s="9">
        <v>3.361658E-2</v>
      </c>
      <c r="AB856" s="9">
        <v>2.8665811999999999E-2</v>
      </c>
      <c r="AC856" s="9">
        <v>5.5344457E-2</v>
      </c>
      <c r="AD856" s="9">
        <v>0.108339848</v>
      </c>
      <c r="AE856" s="9">
        <v>6.2262280000000003E-2</v>
      </c>
      <c r="AF856" s="9">
        <v>4.9935735000000002E-2</v>
      </c>
      <c r="AG856" s="9">
        <v>2.7638467E-2</v>
      </c>
      <c r="AH856" s="9">
        <v>1.6471830999999999E-2</v>
      </c>
      <c r="AI856" s="9">
        <v>0.23575586400000001</v>
      </c>
      <c r="AJ856" s="9">
        <v>3.3933000000000001E-3</v>
      </c>
      <c r="AK856" s="9">
        <v>6.5278629000000005E-2</v>
      </c>
      <c r="AL856" s="9">
        <v>3.3087399999999999E-4</v>
      </c>
      <c r="AM856" s="9">
        <v>3.2457784000000003E-2</v>
      </c>
      <c r="AN856" s="9">
        <v>4.728337E-3</v>
      </c>
      <c r="AO856" s="9">
        <v>8.6115229999999994E-3</v>
      </c>
      <c r="AP856" s="9">
        <v>1.3870736E-2</v>
      </c>
      <c r="AQ856" s="9">
        <v>3.2779370000000002E-2</v>
      </c>
      <c r="AR856" s="10">
        <v>4.7719559999999999E-3</v>
      </c>
    </row>
    <row r="857" spans="1:44" hidden="1" outlineLevel="1" x14ac:dyDescent="0.25">
      <c r="A857" s="52" t="s">
        <v>1668</v>
      </c>
      <c r="B857" s="20" t="str">
        <f>IFERROR(VLOOKUP(LEFT($A857,6),Data!$A:$F,2,FALSE),"")</f>
        <v>БЕ Поволжье</v>
      </c>
      <c r="C857" s="4" t="str">
        <f>IFERROR(VLOOKUP(LEFT($A857,6),Data!$A:$F,4,FALSE),"")</f>
        <v>Аптека.ру</v>
      </c>
      <c r="D857" s="4" t="str">
        <f>IFERROR(VLOOKUP(LEFT($A857,6),Data!$A:$F,5,FALSE),"")</f>
        <v>Продуктовик</v>
      </c>
      <c r="E857" s="4" t="str">
        <f>IFERROR(VLOOKUP(LEFT($A857,6),Data!$A:$F,8,FALSE),"")</f>
        <v/>
      </c>
      <c r="F857" s="4" t="str">
        <f>IFERROR(VLOOKUP(LEFT($A857,6),Data!$A:$F,7,FALSE),"")</f>
        <v/>
      </c>
      <c r="G857" s="4" t="str">
        <f>IFERROR(VLOOKUP(LEFT($A857,6),Data!$A:$F,6,FALSE),"")</f>
        <v>ЗФТ</v>
      </c>
      <c r="H857" s="4" t="str">
        <f>IFERROR(VLOOKUP(LEFT($A857,6),Data!$A:$F,9,FALSE),"")</f>
        <v/>
      </c>
      <c r="I857" s="21" t="str">
        <f>IFERROR(VLOOKUP(LEFT($A857,6),Data!$A:$F,10,FALSE),"")</f>
        <v/>
      </c>
      <c r="J857" s="6" t="str">
        <f>IFERROR(VLOOKUP(LEFT($A857,6),Data!$A:$F,13,FALSE),"")</f>
        <v/>
      </c>
      <c r="K857" s="21" t="str">
        <f>IFERROR(VLOOKUP(LEFT($A857,6),Data!$A:$F,14,FALSE),"")</f>
        <v/>
      </c>
      <c r="L857" s="6">
        <v>1</v>
      </c>
      <c r="M857" s="4">
        <v>13886546.810000001</v>
      </c>
      <c r="N857" s="4">
        <v>56424</v>
      </c>
      <c r="O857" s="4">
        <f t="shared" si="13"/>
        <v>246.11064103927407</v>
      </c>
      <c r="P857" s="56">
        <v>43.08</v>
      </c>
      <c r="Q857" s="27">
        <v>0.36017947688559848</v>
      </c>
      <c r="R857" s="28">
        <v>0.39727120753461409</v>
      </c>
      <c r="S857" s="29">
        <v>0.24254931557978751</v>
      </c>
      <c r="T857" s="8">
        <v>8.1524663999999997E-2</v>
      </c>
      <c r="U857" s="9">
        <v>8.9172479999999991E-3</v>
      </c>
      <c r="V857" s="9">
        <v>1.0873918E-2</v>
      </c>
      <c r="W857" s="9">
        <v>6.9623840000000003E-3</v>
      </c>
      <c r="X857" s="9">
        <v>2.9928492000000001E-2</v>
      </c>
      <c r="Y857" s="9">
        <v>4.1343745000000001E-2</v>
      </c>
      <c r="Z857" s="9">
        <v>1.1402429E-2</v>
      </c>
      <c r="AA857" s="9">
        <v>2.5122102E-2</v>
      </c>
      <c r="AB857" s="9">
        <v>4.0785600999999998E-2</v>
      </c>
      <c r="AC857" s="9">
        <v>5.0197696E-2</v>
      </c>
      <c r="AD857" s="9">
        <v>0.11786268799999999</v>
      </c>
      <c r="AE857" s="9">
        <v>6.7868843999999998E-2</v>
      </c>
      <c r="AF857" s="9">
        <v>4.628649E-2</v>
      </c>
      <c r="AG857" s="9">
        <v>2.3818919000000001E-2</v>
      </c>
      <c r="AH857" s="9">
        <v>2.0199808E-2</v>
      </c>
      <c r="AI857" s="9">
        <v>0.25986188599999999</v>
      </c>
      <c r="AJ857" s="9">
        <v>2.5811330000000002E-3</v>
      </c>
      <c r="AK857" s="9">
        <v>5.8585147999999997E-2</v>
      </c>
      <c r="AL857" s="9">
        <v>9.4787799999999998E-4</v>
      </c>
      <c r="AM857" s="9">
        <v>3.4181319000000002E-2</v>
      </c>
      <c r="AN857" s="9">
        <v>5.586878E-3</v>
      </c>
      <c r="AO857" s="9">
        <v>7.0372530000000003E-3</v>
      </c>
      <c r="AP857" s="9">
        <v>1.2580277000000001E-2</v>
      </c>
      <c r="AQ857" s="9">
        <v>3.2480884000000002E-2</v>
      </c>
      <c r="AR857" s="10">
        <v>3.0623149999999999E-3</v>
      </c>
    </row>
    <row r="858" spans="1:44" hidden="1" outlineLevel="1" x14ac:dyDescent="0.25">
      <c r="A858" s="52" t="s">
        <v>1670</v>
      </c>
      <c r="B858" s="20" t="str">
        <f>IFERROR(VLOOKUP(LEFT($A858,6),Data!$A:$F,2,FALSE),"")</f>
        <v>БЕ Поволжье</v>
      </c>
      <c r="C858" s="4" t="str">
        <f>IFERROR(VLOOKUP(LEFT($A858,6),Data!$A:$F,4,FALSE),"")</f>
        <v>Аптека.ру</v>
      </c>
      <c r="D858" s="4" t="str">
        <f>IFERROR(VLOOKUP(LEFT($A858,6),Data!$A:$F,5,FALSE),"")</f>
        <v>Продуктовик</v>
      </c>
      <c r="E858" s="4" t="str">
        <f>IFERROR(VLOOKUP(LEFT($A858,6),Data!$A:$F,8,FALSE),"")</f>
        <v/>
      </c>
      <c r="F858" s="4" t="str">
        <f>IFERROR(VLOOKUP(LEFT($A858,6),Data!$A:$F,7,FALSE),"")</f>
        <v/>
      </c>
      <c r="G858" s="4" t="str">
        <f>IFERROR(VLOOKUP(LEFT($A858,6),Data!$A:$F,6,FALSE),"")</f>
        <v>ЗФТ</v>
      </c>
      <c r="H858" s="4" t="str">
        <f>IFERROR(VLOOKUP(LEFT($A858,6),Data!$A:$F,9,FALSE),"")</f>
        <v/>
      </c>
      <c r="I858" s="21" t="str">
        <f>IFERROR(VLOOKUP(LEFT($A858,6),Data!$A:$F,10,FALSE),"")</f>
        <v/>
      </c>
      <c r="J858" s="6" t="str">
        <f>IFERROR(VLOOKUP(LEFT($A858,6),Data!$A:$F,13,FALSE),"")</f>
        <v/>
      </c>
      <c r="K858" s="21" t="str">
        <f>IFERROR(VLOOKUP(LEFT($A858,6),Data!$A:$F,14,FALSE),"")</f>
        <v/>
      </c>
      <c r="L858" s="6">
        <v>1</v>
      </c>
      <c r="M858" s="4">
        <v>10890042.17</v>
      </c>
      <c r="N858" s="4">
        <v>42194</v>
      </c>
      <c r="O858" s="4">
        <f t="shared" si="13"/>
        <v>258.0945672370479</v>
      </c>
      <c r="P858" s="56">
        <v>17.23</v>
      </c>
      <c r="Q858" s="27">
        <v>0.37701355200557329</v>
      </c>
      <c r="R858" s="28">
        <v>0.37510950321318109</v>
      </c>
      <c r="S858" s="29">
        <v>0.24787694478124561</v>
      </c>
      <c r="T858" s="8">
        <v>0.11061826299999999</v>
      </c>
      <c r="U858" s="9">
        <v>1.5443134000000001E-2</v>
      </c>
      <c r="V858" s="9">
        <v>8.2597469999999996E-3</v>
      </c>
      <c r="W858" s="9">
        <v>5.513815E-3</v>
      </c>
      <c r="X858" s="9">
        <v>2.3468402999999999E-2</v>
      </c>
      <c r="Y858" s="9">
        <v>5.6573967000000003E-2</v>
      </c>
      <c r="Z858" s="9">
        <v>1.7409874999999998E-2</v>
      </c>
      <c r="AA858" s="9">
        <v>3.1520046000000003E-2</v>
      </c>
      <c r="AB858" s="9">
        <v>2.4039860999999999E-2</v>
      </c>
      <c r="AC858" s="9">
        <v>5.9216773E-2</v>
      </c>
      <c r="AD858" s="9">
        <v>0.119632259</v>
      </c>
      <c r="AE858" s="9">
        <v>5.1325511999999997E-2</v>
      </c>
      <c r="AF858" s="9">
        <v>4.1716173000000002E-2</v>
      </c>
      <c r="AG858" s="9">
        <v>2.4471449999999999E-2</v>
      </c>
      <c r="AH858" s="9">
        <v>1.545203E-2</v>
      </c>
      <c r="AI858" s="9">
        <v>0.214884143</v>
      </c>
      <c r="AJ858" s="9">
        <v>1.9245110000000001E-3</v>
      </c>
      <c r="AK858" s="9">
        <v>7.8368559000000004E-2</v>
      </c>
      <c r="AL858" s="9">
        <v>6.7166299999999997E-4</v>
      </c>
      <c r="AM858" s="9">
        <v>3.5930139999999999E-2</v>
      </c>
      <c r="AN858" s="9">
        <v>5.1611419999999996E-3</v>
      </c>
      <c r="AO858" s="9">
        <v>1.3451001000000001E-2</v>
      </c>
      <c r="AP858" s="9">
        <v>1.2851476000000001E-2</v>
      </c>
      <c r="AQ858" s="9">
        <v>2.7982525000000001E-2</v>
      </c>
      <c r="AR858" s="10">
        <v>4.1135319999999996E-3</v>
      </c>
    </row>
    <row r="859" spans="1:44" hidden="1" outlineLevel="1" x14ac:dyDescent="0.25">
      <c r="A859" s="52" t="s">
        <v>1686</v>
      </c>
      <c r="B859" s="20" t="str">
        <f>IFERROR(VLOOKUP(LEFT($A859,6),Data!$A:$F,2,FALSE),"")</f>
        <v>БЕ Поволжье</v>
      </c>
      <c r="C859" s="4" t="str">
        <f>IFERROR(VLOOKUP(LEFT($A859,6),Data!$A:$F,4,FALSE),"")</f>
        <v>Доктор Столетов</v>
      </c>
      <c r="D859" s="4" t="str">
        <f>IFERROR(VLOOKUP(LEFT($A859,6),Data!$A:$F,5,FALSE),"")</f>
        <v>Продуктовик</v>
      </c>
      <c r="E859" s="4" t="str">
        <f>IFERROR(VLOOKUP(LEFT($A859,6),Data!$A:$F,8,FALSE),"")</f>
        <v/>
      </c>
      <c r="F859" s="4" t="str">
        <f>IFERROR(VLOOKUP(LEFT($A859,6),Data!$A:$F,7,FALSE),"")</f>
        <v/>
      </c>
      <c r="G859" s="4" t="str">
        <f>IFERROR(VLOOKUP(LEFT($A859,6),Data!$A:$F,6,FALSE),"")</f>
        <v>ЗФТ</v>
      </c>
      <c r="H859" s="4" t="str">
        <f>IFERROR(VLOOKUP(LEFT($A859,6),Data!$A:$F,9,FALSE),"")</f>
        <v/>
      </c>
      <c r="I859" s="21" t="str">
        <f>IFERROR(VLOOKUP(LEFT($A859,6),Data!$A:$F,10,FALSE),"")</f>
        <v/>
      </c>
      <c r="J859" s="6" t="str">
        <f>IFERROR(VLOOKUP(LEFT($A859,6),Data!$A:$F,13,FALSE),"")</f>
        <v/>
      </c>
      <c r="K859" s="21" t="str">
        <f>IFERROR(VLOOKUP(LEFT($A859,6),Data!$A:$F,14,FALSE),"")</f>
        <v/>
      </c>
      <c r="L859" s="6">
        <v>1</v>
      </c>
      <c r="M859" s="4">
        <v>8568510.75</v>
      </c>
      <c r="N859" s="4">
        <v>36868</v>
      </c>
      <c r="O859" s="4">
        <f t="shared" si="13"/>
        <v>232.41051182597374</v>
      </c>
      <c r="P859" s="56">
        <v>25</v>
      </c>
      <c r="Q859" s="27">
        <v>0.28883315765238282</v>
      </c>
      <c r="R859" s="28">
        <v>0.39194906443143129</v>
      </c>
      <c r="S859" s="29">
        <v>0.31921777791618589</v>
      </c>
      <c r="T859" s="8">
        <v>9.7923639000000007E-2</v>
      </c>
      <c r="U859" s="9">
        <v>1.1195139999999999E-2</v>
      </c>
      <c r="V859" s="9">
        <v>6.7953759999999997E-3</v>
      </c>
      <c r="W859" s="9">
        <v>4.6137859999999999E-3</v>
      </c>
      <c r="X859" s="9">
        <v>4.1585636000000002E-2</v>
      </c>
      <c r="Y859" s="9">
        <v>5.2615242999999999E-2</v>
      </c>
      <c r="Z859" s="9">
        <v>1.3007733E-2</v>
      </c>
      <c r="AA859" s="9">
        <v>2.5930786000000001E-2</v>
      </c>
      <c r="AB859" s="9">
        <v>3.7211102000000003E-2</v>
      </c>
      <c r="AC859" s="9">
        <v>4.3174324E-2</v>
      </c>
      <c r="AD859" s="9">
        <v>0.121740316</v>
      </c>
      <c r="AE859" s="9">
        <v>7.9487870000000002E-2</v>
      </c>
      <c r="AF859" s="9">
        <v>3.9510085E-2</v>
      </c>
      <c r="AG859" s="9">
        <v>1.6251332E-2</v>
      </c>
      <c r="AH859" s="9">
        <v>1.6780435999999999E-2</v>
      </c>
      <c r="AI859" s="9">
        <v>0.24203466000000001</v>
      </c>
      <c r="AJ859" s="9">
        <v>1.950949E-3</v>
      </c>
      <c r="AK859" s="9">
        <v>5.5665808999999997E-2</v>
      </c>
      <c r="AL859" s="9">
        <v>0</v>
      </c>
      <c r="AM859" s="9">
        <v>3.613301E-2</v>
      </c>
      <c r="AN859" s="9">
        <v>5.2029989999999998E-3</v>
      </c>
      <c r="AO859" s="9">
        <v>8.0315100000000004E-3</v>
      </c>
      <c r="AP859" s="9">
        <v>7.8845990000000008E-3</v>
      </c>
      <c r="AQ859" s="9">
        <v>3.1668204999999998E-2</v>
      </c>
      <c r="AR859" s="10">
        <v>3.605455E-3</v>
      </c>
    </row>
    <row r="860" spans="1:44" hidden="1" outlineLevel="1" x14ac:dyDescent="0.25">
      <c r="A860" s="52" t="s">
        <v>1698</v>
      </c>
      <c r="B860" s="20" t="str">
        <f>IFERROR(VLOOKUP(LEFT($A860,6),Data!$A:$F,2,FALSE),"")</f>
        <v>БЕ Поволжье</v>
      </c>
      <c r="C860" s="4" t="str">
        <f>IFERROR(VLOOKUP(LEFT($A860,6),Data!$A:$F,4,FALSE),"")</f>
        <v>Аптека.ру</v>
      </c>
      <c r="D860" s="4" t="str">
        <f>IFERROR(VLOOKUP(LEFT($A860,6),Data!$A:$F,5,FALSE),"")</f>
        <v>ТЦ</v>
      </c>
      <c r="E860" s="4" t="str">
        <f>IFERROR(VLOOKUP(LEFT($A860,6),Data!$A:$F,8,FALSE),"")</f>
        <v/>
      </c>
      <c r="F860" s="4" t="str">
        <f>IFERROR(VLOOKUP(LEFT($A860,6),Data!$A:$F,7,FALSE),"")</f>
        <v/>
      </c>
      <c r="G860" s="4" t="str">
        <f>IFERROR(VLOOKUP(LEFT($A860,6),Data!$A:$F,6,FALSE),"")</f>
        <v>ЗФТ</v>
      </c>
      <c r="H860" s="4" t="str">
        <f>IFERROR(VLOOKUP(LEFT($A860,6),Data!$A:$F,9,FALSE),"")</f>
        <v/>
      </c>
      <c r="I860" s="21" t="str">
        <f>IFERROR(VLOOKUP(LEFT($A860,6),Data!$A:$F,10,FALSE),"")</f>
        <v/>
      </c>
      <c r="J860" s="6" t="str">
        <f>IFERROR(VLOOKUP(LEFT($A860,6),Data!$A:$F,13,FALSE),"")</f>
        <v/>
      </c>
      <c r="K860" s="21" t="str">
        <f>IFERROR(VLOOKUP(LEFT($A860,6),Data!$A:$F,14,FALSE),"")</f>
        <v/>
      </c>
      <c r="L860" s="6">
        <v>1</v>
      </c>
      <c r="M860" s="4">
        <v>7506447.9000000004</v>
      </c>
      <c r="N860" s="4">
        <v>27261</v>
      </c>
      <c r="O860" s="4">
        <f t="shared" si="13"/>
        <v>275.35482557499728</v>
      </c>
      <c r="P860" s="56">
        <v>42.14</v>
      </c>
      <c r="Q860" s="27">
        <v>0.34765884917275269</v>
      </c>
      <c r="R860" s="28">
        <v>0.38352571151336962</v>
      </c>
      <c r="S860" s="29">
        <v>0.26881543931387769</v>
      </c>
      <c r="T860" s="8">
        <v>8.5698749000000005E-2</v>
      </c>
      <c r="U860" s="9">
        <v>1.1702863000000001E-2</v>
      </c>
      <c r="V860" s="9">
        <v>1.4364564E-2</v>
      </c>
      <c r="W860" s="9">
        <v>8.3205889999999998E-3</v>
      </c>
      <c r="X860" s="9">
        <v>2.7950599999999999E-2</v>
      </c>
      <c r="Y860" s="9">
        <v>4.0398386000000001E-2</v>
      </c>
      <c r="Z860" s="9">
        <v>8.9602770000000009E-3</v>
      </c>
      <c r="AA860" s="9">
        <v>2.4702077999999999E-2</v>
      </c>
      <c r="AB860" s="9">
        <v>4.6942639000000001E-2</v>
      </c>
      <c r="AC860" s="9">
        <v>7.9557801999999997E-2</v>
      </c>
      <c r="AD860" s="9">
        <v>0.10612381899999999</v>
      </c>
      <c r="AE860" s="9">
        <v>5.3406437000000001E-2</v>
      </c>
      <c r="AF860" s="9">
        <v>5.7103428999999997E-2</v>
      </c>
      <c r="AG860" s="9">
        <v>2.4559724000000002E-2</v>
      </c>
      <c r="AH860" s="9">
        <v>2.0499178E-2</v>
      </c>
      <c r="AI860" s="9">
        <v>0.203843046</v>
      </c>
      <c r="AJ860" s="9">
        <v>2.7658190000000001E-3</v>
      </c>
      <c r="AK860" s="9">
        <v>7.1269106999999998E-2</v>
      </c>
      <c r="AL860" s="9">
        <v>6.68398E-3</v>
      </c>
      <c r="AM860" s="9">
        <v>3.9690145000000003E-2</v>
      </c>
      <c r="AN860" s="9">
        <v>3.832757E-3</v>
      </c>
      <c r="AO860" s="9">
        <v>9.558324E-3</v>
      </c>
      <c r="AP860" s="9">
        <v>1.2466457E-2</v>
      </c>
      <c r="AQ860" s="9">
        <v>3.5755574999999998E-2</v>
      </c>
      <c r="AR860" s="10">
        <v>3.8436550000000001E-3</v>
      </c>
    </row>
    <row r="861" spans="1:44" hidden="1" outlineLevel="1" x14ac:dyDescent="0.25">
      <c r="A861" s="52" t="s">
        <v>1712</v>
      </c>
      <c r="B861" s="20" t="str">
        <f>IFERROR(VLOOKUP(LEFT($A861,6),Data!$A:$F,2,FALSE),"")</f>
        <v>БЕ Сибирь</v>
      </c>
      <c r="C861" s="4" t="str">
        <f>IFERROR(VLOOKUP(LEFT($A861,6),Data!$A:$F,4,FALSE),"")</f>
        <v>Озерки</v>
      </c>
      <c r="D861" s="4" t="str">
        <f>IFERROR(VLOOKUP(LEFT($A861,6),Data!$A:$F,5,FALSE),"")</f>
        <v>Продуктовик</v>
      </c>
      <c r="E861" s="4" t="str">
        <f>IFERROR(VLOOKUP(LEFT($A861,6),Data!$A:$F,8,FALSE),"")</f>
        <v/>
      </c>
      <c r="F861" s="4" t="str">
        <f>IFERROR(VLOOKUP(LEFT($A861,6),Data!$A:$F,7,FALSE),"")</f>
        <v/>
      </c>
      <c r="G861" s="4" t="str">
        <f>IFERROR(VLOOKUP(LEFT($A861,6),Data!$A:$F,6,FALSE),"")</f>
        <v>ЗФТ</v>
      </c>
      <c r="H861" s="4" t="str">
        <f>IFERROR(VLOOKUP(LEFT($A861,6),Data!$A:$F,9,FALSE),"")</f>
        <v/>
      </c>
      <c r="I861" s="21" t="str">
        <f>IFERROR(VLOOKUP(LEFT($A861,6),Data!$A:$F,10,FALSE),"")</f>
        <v/>
      </c>
      <c r="J861" s="6" t="str">
        <f>IFERROR(VLOOKUP(LEFT($A861,6),Data!$A:$F,13,FALSE),"")</f>
        <v/>
      </c>
      <c r="K861" s="21" t="str">
        <f>IFERROR(VLOOKUP(LEFT($A861,6),Data!$A:$F,14,FALSE),"")</f>
        <v/>
      </c>
      <c r="L861" s="6">
        <v>1</v>
      </c>
      <c r="M861" s="4">
        <v>7563304.2000000002</v>
      </c>
      <c r="N861" s="4">
        <v>35761</v>
      </c>
      <c r="O861" s="4">
        <f t="shared" si="13"/>
        <v>211.49588098766813</v>
      </c>
      <c r="P861" s="56">
        <v>20</v>
      </c>
      <c r="Q861" s="27">
        <v>0.31024254975216609</v>
      </c>
      <c r="R861" s="28">
        <v>0.37187066394212659</v>
      </c>
      <c r="S861" s="29">
        <v>0.31788678630570721</v>
      </c>
      <c r="T861" s="8">
        <v>0.12096660100000001</v>
      </c>
      <c r="U861" s="9">
        <v>1.9361579E-2</v>
      </c>
      <c r="V861" s="9">
        <v>5.9745789999999998E-3</v>
      </c>
      <c r="W861" s="9">
        <v>1.1013823000000001E-2</v>
      </c>
      <c r="X861" s="9">
        <v>2.8377995999999999E-2</v>
      </c>
      <c r="Y861" s="9">
        <v>4.9420469000000002E-2</v>
      </c>
      <c r="Z861" s="9">
        <v>1.519769E-2</v>
      </c>
      <c r="AA861" s="9">
        <v>3.7399736000000003E-2</v>
      </c>
      <c r="AB861" s="9">
        <v>2.6934691E-2</v>
      </c>
      <c r="AC861" s="9">
        <v>5.9150163999999998E-2</v>
      </c>
      <c r="AD861" s="9">
        <v>0.114126482</v>
      </c>
      <c r="AE861" s="9">
        <v>6.4651689999999998E-2</v>
      </c>
      <c r="AF861" s="9">
        <v>6.3650018000000003E-2</v>
      </c>
      <c r="AG861" s="9">
        <v>2.3244903000000001E-2</v>
      </c>
      <c r="AH861" s="9">
        <v>1.4881382E-2</v>
      </c>
      <c r="AI861" s="9">
        <v>0.161483189</v>
      </c>
      <c r="AJ861" s="9">
        <v>2.4636879999999999E-3</v>
      </c>
      <c r="AK861" s="9">
        <v>6.2598417000000003E-2</v>
      </c>
      <c r="AL861" s="9">
        <v>3.1343000000000001E-4</v>
      </c>
      <c r="AM861" s="9">
        <v>4.4992743000000002E-2</v>
      </c>
      <c r="AN861" s="9">
        <v>6.13059E-3</v>
      </c>
      <c r="AO861" s="9">
        <v>7.9868449999999994E-3</v>
      </c>
      <c r="AP861" s="9">
        <v>1.4658285E-2</v>
      </c>
      <c r="AQ861" s="9">
        <v>3.8340982000000003E-2</v>
      </c>
      <c r="AR861" s="10">
        <v>6.6800289999999997E-3</v>
      </c>
    </row>
    <row r="862" spans="1:44" hidden="1" outlineLevel="1" x14ac:dyDescent="0.25">
      <c r="A862" s="52" t="s">
        <v>1714</v>
      </c>
      <c r="B862" s="20" t="str">
        <f>IFERROR(VLOOKUP(LEFT($A862,6),Data!$A:$F,2,FALSE),"")</f>
        <v>БЕ Сибирь</v>
      </c>
      <c r="C862" s="4" t="str">
        <f>IFERROR(VLOOKUP(LEFT($A862,6),Data!$A:$F,4,FALSE),"")</f>
        <v>Озерки</v>
      </c>
      <c r="D862" s="4" t="str">
        <f>IFERROR(VLOOKUP(LEFT($A862,6),Data!$A:$F,5,FALSE),"")</f>
        <v>Стрит</v>
      </c>
      <c r="E862" s="4" t="str">
        <f>IFERROR(VLOOKUP(LEFT($A862,6),Data!$A:$F,8,FALSE),"")</f>
        <v/>
      </c>
      <c r="F862" s="4" t="str">
        <f>IFERROR(VLOOKUP(LEFT($A862,6),Data!$A:$F,7,FALSE),"")</f>
        <v/>
      </c>
      <c r="G862" s="4" t="str">
        <f>IFERROR(VLOOKUP(LEFT($A862,6),Data!$A:$F,6,FALSE),"")</f>
        <v>ЗФТ</v>
      </c>
      <c r="H862" s="4" t="str">
        <f>IFERROR(VLOOKUP(LEFT($A862,6),Data!$A:$F,9,FALSE),"")</f>
        <v/>
      </c>
      <c r="I862" s="21" t="str">
        <f>IFERROR(VLOOKUP(LEFT($A862,6),Data!$A:$F,10,FALSE),"")</f>
        <v/>
      </c>
      <c r="J862" s="6" t="str">
        <f>IFERROR(VLOOKUP(LEFT($A862,6),Data!$A:$F,13,FALSE),"")</f>
        <v/>
      </c>
      <c r="K862" s="21" t="str">
        <f>IFERROR(VLOOKUP(LEFT($A862,6),Data!$A:$F,14,FALSE),"")</f>
        <v/>
      </c>
      <c r="L862" s="6">
        <v>1</v>
      </c>
      <c r="M862" s="4">
        <v>4618359.75</v>
      </c>
      <c r="N862" s="4">
        <v>20342</v>
      </c>
      <c r="O862" s="4">
        <f t="shared" si="13"/>
        <v>227.03567741618326</v>
      </c>
      <c r="P862" s="56">
        <v>20</v>
      </c>
      <c r="Q862" s="27">
        <v>0.3520914972983199</v>
      </c>
      <c r="R862" s="28">
        <v>0.37591866320159151</v>
      </c>
      <c r="S862" s="29">
        <v>0.27198983950008881</v>
      </c>
      <c r="T862" s="8">
        <v>0.10642707999999999</v>
      </c>
      <c r="U862" s="9">
        <v>1.3157633E-2</v>
      </c>
      <c r="V862" s="9">
        <v>7.412447E-3</v>
      </c>
      <c r="W862" s="9">
        <v>1.1864008000000001E-2</v>
      </c>
      <c r="X862" s="9">
        <v>2.8559978999999999E-2</v>
      </c>
      <c r="Y862" s="9">
        <v>5.0301598000000003E-2</v>
      </c>
      <c r="Z862" s="9">
        <v>1.8587111E-2</v>
      </c>
      <c r="AA862" s="9">
        <v>3.5134735E-2</v>
      </c>
      <c r="AB862" s="9">
        <v>2.3229915E-2</v>
      </c>
      <c r="AC862" s="9">
        <v>4.5423854E-2</v>
      </c>
      <c r="AD862" s="9">
        <v>0.112172227</v>
      </c>
      <c r="AE862" s="9">
        <v>6.8822888999999998E-2</v>
      </c>
      <c r="AF862" s="9">
        <v>4.8543392999999997E-2</v>
      </c>
      <c r="AG862" s="9">
        <v>2.4454525000000001E-2</v>
      </c>
      <c r="AH862" s="9">
        <v>1.2466138999999999E-2</v>
      </c>
      <c r="AI862" s="9">
        <v>0.24497940200000001</v>
      </c>
      <c r="AJ862" s="9">
        <v>7.1734100000000003E-4</v>
      </c>
      <c r="AK862" s="9">
        <v>4.3889283000000001E-2</v>
      </c>
      <c r="AL862" s="9">
        <v>4.0562699999999998E-4</v>
      </c>
      <c r="AM862" s="9">
        <v>2.6565438E-2</v>
      </c>
      <c r="AN862" s="9">
        <v>4.9233660000000002E-3</v>
      </c>
      <c r="AO862" s="9">
        <v>1.8351550000000001E-2</v>
      </c>
      <c r="AP862" s="9">
        <v>1.6072817E-2</v>
      </c>
      <c r="AQ862" s="9">
        <v>3.3600348000000002E-2</v>
      </c>
      <c r="AR862" s="10">
        <v>3.9372959999999999E-3</v>
      </c>
    </row>
    <row r="863" spans="1:44" hidden="1" outlineLevel="1" x14ac:dyDescent="0.25">
      <c r="A863" s="52" t="s">
        <v>1730</v>
      </c>
      <c r="B863" s="20" t="str">
        <f>IFERROR(VLOOKUP(LEFT($A863,6),Data!$A:$F,2,FALSE),"")</f>
        <v>БЕ Поволжье</v>
      </c>
      <c r="C863" s="4" t="str">
        <f>IFERROR(VLOOKUP(LEFT($A863,6),Data!$A:$F,4,FALSE),"")</f>
        <v>Аптека.ру</v>
      </c>
      <c r="D863" s="4" t="str">
        <f>IFERROR(VLOOKUP(LEFT($A863,6),Data!$A:$F,5,FALSE),"")</f>
        <v>Стрит</v>
      </c>
      <c r="E863" s="4" t="str">
        <f>IFERROR(VLOOKUP(LEFT($A863,6),Data!$A:$F,8,FALSE),"")</f>
        <v/>
      </c>
      <c r="F863" s="4" t="str">
        <f>IFERROR(VLOOKUP(LEFT($A863,6),Data!$A:$F,7,FALSE),"")</f>
        <v/>
      </c>
      <c r="G863" s="4" t="str">
        <f>IFERROR(VLOOKUP(LEFT($A863,6),Data!$A:$F,6,FALSE),"")</f>
        <v>ОФТ</v>
      </c>
      <c r="H863" s="4" t="str">
        <f>IFERROR(VLOOKUP(LEFT($A863,6),Data!$A:$F,9,FALSE),"")</f>
        <v/>
      </c>
      <c r="I863" s="21" t="str">
        <f>IFERROR(VLOOKUP(LEFT($A863,6),Data!$A:$F,10,FALSE),"")</f>
        <v/>
      </c>
      <c r="J863" s="6" t="str">
        <f>IFERROR(VLOOKUP(LEFT($A863,6),Data!$A:$F,13,FALSE),"")</f>
        <v/>
      </c>
      <c r="K863" s="21" t="str">
        <f>IFERROR(VLOOKUP(LEFT($A863,6),Data!$A:$F,14,FALSE),"")</f>
        <v/>
      </c>
      <c r="L863" s="6">
        <v>1</v>
      </c>
      <c r="M863" s="4">
        <v>10321995.970000001</v>
      </c>
      <c r="N863" s="4">
        <v>40845</v>
      </c>
      <c r="O863" s="4">
        <f t="shared" si="13"/>
        <v>252.71137152650266</v>
      </c>
      <c r="P863" s="56">
        <v>24</v>
      </c>
      <c r="Q863" s="27">
        <v>0.35080774978047541</v>
      </c>
      <c r="R863" s="28">
        <v>0.36717547611677059</v>
      </c>
      <c r="S863" s="29">
        <v>0.28201677410275411</v>
      </c>
      <c r="T863" s="8">
        <v>9.1291513000000005E-2</v>
      </c>
      <c r="U863" s="9">
        <v>9.4837500000000009E-3</v>
      </c>
      <c r="V863" s="9">
        <v>1.0697731E-2</v>
      </c>
      <c r="W863" s="9">
        <v>1.6195142999999999E-2</v>
      </c>
      <c r="X863" s="9">
        <v>3.7169494999999997E-2</v>
      </c>
      <c r="Y863" s="9">
        <v>5.7927444000000002E-2</v>
      </c>
      <c r="Z863" s="9">
        <v>1.5168844000000001E-2</v>
      </c>
      <c r="AA863" s="9">
        <v>2.6178757E-2</v>
      </c>
      <c r="AB863" s="9">
        <v>3.0033767999999999E-2</v>
      </c>
      <c r="AC863" s="9">
        <v>5.8079304999999998E-2</v>
      </c>
      <c r="AD863" s="9">
        <v>0.1063882</v>
      </c>
      <c r="AE863" s="9">
        <v>6.750043E-2</v>
      </c>
      <c r="AF863" s="9">
        <v>4.8568780999999998E-2</v>
      </c>
      <c r="AG863" s="9">
        <v>2.0932566999999999E-2</v>
      </c>
      <c r="AH863" s="9">
        <v>1.9253500999999999E-2</v>
      </c>
      <c r="AI863" s="9">
        <v>0.202830334</v>
      </c>
      <c r="AJ863" s="9">
        <v>3.1025520000000002E-3</v>
      </c>
      <c r="AK863" s="9">
        <v>7.0505671000000006E-2</v>
      </c>
      <c r="AL863" s="9">
        <v>4.62774E-4</v>
      </c>
      <c r="AM863" s="9">
        <v>3.5918183999999999E-2</v>
      </c>
      <c r="AN863" s="9">
        <v>6.6068439999999997E-3</v>
      </c>
      <c r="AO863" s="9">
        <v>8.9761509999999999E-3</v>
      </c>
      <c r="AP863" s="9">
        <v>1.9285011000000001E-2</v>
      </c>
      <c r="AQ863" s="9">
        <v>3.2668426E-2</v>
      </c>
      <c r="AR863" s="10">
        <v>4.7748269999999997E-3</v>
      </c>
    </row>
    <row r="864" spans="1:44" hidden="1" outlineLevel="1" x14ac:dyDescent="0.25">
      <c r="A864" s="52" t="s">
        <v>1732</v>
      </c>
      <c r="B864" s="20" t="str">
        <f>IFERROR(VLOOKUP(LEFT($A864,6),Data!$A:$F,2,FALSE),"")</f>
        <v>БЕ Поволжье</v>
      </c>
      <c r="C864" s="4" t="str">
        <f>IFERROR(VLOOKUP(LEFT($A864,6),Data!$A:$F,4,FALSE),"")</f>
        <v>Аптека.ру</v>
      </c>
      <c r="D864" s="4" t="str">
        <f>IFERROR(VLOOKUP(LEFT($A864,6),Data!$A:$F,5,FALSE),"")</f>
        <v>ТЦ</v>
      </c>
      <c r="E864" s="4" t="str">
        <f>IFERROR(VLOOKUP(LEFT($A864,6),Data!$A:$F,8,FALSE),"")</f>
        <v/>
      </c>
      <c r="F864" s="4" t="str">
        <f>IFERROR(VLOOKUP(LEFT($A864,6),Data!$A:$F,7,FALSE),"")</f>
        <v/>
      </c>
      <c r="G864" s="4" t="str">
        <f>IFERROR(VLOOKUP(LEFT($A864,6),Data!$A:$F,6,FALSE),"")</f>
        <v>ЗФТ</v>
      </c>
      <c r="H864" s="4" t="str">
        <f>IFERROR(VLOOKUP(LEFT($A864,6),Data!$A:$F,9,FALSE),"")</f>
        <v/>
      </c>
      <c r="I864" s="21" t="str">
        <f>IFERROR(VLOOKUP(LEFT($A864,6),Data!$A:$F,10,FALSE),"")</f>
        <v/>
      </c>
      <c r="J864" s="6" t="str">
        <f>IFERROR(VLOOKUP(LEFT($A864,6),Data!$A:$F,13,FALSE),"")</f>
        <v/>
      </c>
      <c r="K864" s="21" t="str">
        <f>IFERROR(VLOOKUP(LEFT($A864,6),Data!$A:$F,14,FALSE),"")</f>
        <v/>
      </c>
      <c r="L864" s="6">
        <v>1</v>
      </c>
      <c r="M864" s="4">
        <v>12587973.93</v>
      </c>
      <c r="N864" s="4">
        <v>57320</v>
      </c>
      <c r="O864" s="4">
        <f t="shared" si="13"/>
        <v>219.60875662944869</v>
      </c>
      <c r="P864" s="56">
        <v>30</v>
      </c>
      <c r="Q864" s="27">
        <v>0.33821710734806087</v>
      </c>
      <c r="R864" s="28">
        <v>0.38817316390883411</v>
      </c>
      <c r="S864" s="29">
        <v>0.27360972874310507</v>
      </c>
      <c r="T864" s="8">
        <v>9.7024372999999997E-2</v>
      </c>
      <c r="U864" s="9">
        <v>7.9842539999999997E-3</v>
      </c>
      <c r="V864" s="9">
        <v>6.5254789999999998E-3</v>
      </c>
      <c r="W864" s="9">
        <v>6.2193919999999998E-3</v>
      </c>
      <c r="X864" s="9">
        <v>2.964485E-2</v>
      </c>
      <c r="Y864" s="9">
        <v>5.3415827999999999E-2</v>
      </c>
      <c r="Z864" s="9">
        <v>9.7164560000000001E-3</v>
      </c>
      <c r="AA864" s="9">
        <v>3.3140246999999998E-2</v>
      </c>
      <c r="AB864" s="9">
        <v>2.1238726999999999E-2</v>
      </c>
      <c r="AC864" s="9">
        <v>5.2979163000000003E-2</v>
      </c>
      <c r="AD864" s="9">
        <v>0.127683249</v>
      </c>
      <c r="AE864" s="9">
        <v>8.3172762999999997E-2</v>
      </c>
      <c r="AF864" s="9">
        <v>4.9224436000000003E-2</v>
      </c>
      <c r="AG864" s="9">
        <v>2.6007628000000001E-2</v>
      </c>
      <c r="AH864" s="9">
        <v>1.6026966E-2</v>
      </c>
      <c r="AI864" s="9">
        <v>0.23189736899999999</v>
      </c>
      <c r="AJ864" s="9">
        <v>5.8745860000000002E-3</v>
      </c>
      <c r="AK864" s="9">
        <v>5.1489537000000002E-2</v>
      </c>
      <c r="AL864" s="9">
        <v>1.1322039999999999E-3</v>
      </c>
      <c r="AM864" s="9">
        <v>3.0328913999999998E-2</v>
      </c>
      <c r="AN864" s="9">
        <v>5.3774579999999999E-3</v>
      </c>
      <c r="AO864" s="9">
        <v>7.3022510000000001E-3</v>
      </c>
      <c r="AP864" s="9">
        <v>6.8780289999999999E-3</v>
      </c>
      <c r="AQ864" s="9">
        <v>3.6454463999999999E-2</v>
      </c>
      <c r="AR864" s="10">
        <v>3.2613780000000001E-3</v>
      </c>
    </row>
    <row r="865" spans="1:44" hidden="1" outlineLevel="1" x14ac:dyDescent="0.25">
      <c r="A865" s="52" t="s">
        <v>1750</v>
      </c>
      <c r="B865" s="20" t="str">
        <f>IFERROR(VLOOKUP(LEFT($A865,6),Data!$A:$F,2,FALSE),"")</f>
        <v>БЕ Центр</v>
      </c>
      <c r="C865" s="4" t="str">
        <f>IFERROR(VLOOKUP(LEFT($A865,6),Data!$A:$F,4,FALSE),"")</f>
        <v>Аптека.ру</v>
      </c>
      <c r="D865" s="4" t="str">
        <f>IFERROR(VLOOKUP(LEFT($A865,6),Data!$A:$F,5,FALSE),"")</f>
        <v>Стрит</v>
      </c>
      <c r="E865" s="4" t="str">
        <f>IFERROR(VLOOKUP(LEFT($A865,6),Data!$A:$F,8,FALSE),"")</f>
        <v/>
      </c>
      <c r="F865" s="4" t="str">
        <f>IFERROR(VLOOKUP(LEFT($A865,6),Data!$A:$F,7,FALSE),"")</f>
        <v/>
      </c>
      <c r="G865" s="4" t="str">
        <f>IFERROR(VLOOKUP(LEFT($A865,6),Data!$A:$F,6,FALSE),"")</f>
        <v>ЗФТ</v>
      </c>
      <c r="H865" s="4" t="str">
        <f>IFERROR(VLOOKUP(LEFT($A865,6),Data!$A:$F,9,FALSE),"")</f>
        <v/>
      </c>
      <c r="I865" s="21" t="str">
        <f>IFERROR(VLOOKUP(LEFT($A865,6),Data!$A:$F,10,FALSE),"")</f>
        <v/>
      </c>
      <c r="J865" s="6" t="str">
        <f>IFERROR(VLOOKUP(LEFT($A865,6),Data!$A:$F,13,FALSE),"")</f>
        <v/>
      </c>
      <c r="K865" s="21" t="str">
        <f>IFERROR(VLOOKUP(LEFT($A865,6),Data!$A:$F,14,FALSE),"")</f>
        <v/>
      </c>
      <c r="L865" s="6">
        <v>1</v>
      </c>
      <c r="M865" s="4">
        <v>8890363.6899999995</v>
      </c>
      <c r="N865" s="4">
        <v>38734</v>
      </c>
      <c r="O865" s="4">
        <f t="shared" si="13"/>
        <v>229.52351138534618</v>
      </c>
      <c r="P865" s="56">
        <v>32.6</v>
      </c>
      <c r="Q865" s="27">
        <v>0.34214537157628488</v>
      </c>
      <c r="R865" s="28">
        <v>0.40139399960672267</v>
      </c>
      <c r="S865" s="29">
        <v>0.25646062881699239</v>
      </c>
      <c r="T865" s="8">
        <v>0.12064010999999999</v>
      </c>
      <c r="U865" s="9">
        <v>1.6102587000000002E-2</v>
      </c>
      <c r="V865" s="9">
        <v>4.7943409999999997E-3</v>
      </c>
      <c r="W865" s="9">
        <v>6.5389999999999997E-3</v>
      </c>
      <c r="X865" s="9">
        <v>3.1186789999999999E-2</v>
      </c>
      <c r="Y865" s="9">
        <v>4.1414697E-2</v>
      </c>
      <c r="Z865" s="9">
        <v>1.1599383E-2</v>
      </c>
      <c r="AA865" s="9">
        <v>2.7970525999999999E-2</v>
      </c>
      <c r="AB865" s="9">
        <v>4.3971805000000003E-2</v>
      </c>
      <c r="AC865" s="9">
        <v>5.1332438000000001E-2</v>
      </c>
      <c r="AD865" s="9">
        <v>0.107763054</v>
      </c>
      <c r="AE865" s="9">
        <v>5.4840042999999998E-2</v>
      </c>
      <c r="AF865" s="9">
        <v>4.6229933000000001E-2</v>
      </c>
      <c r="AG865" s="9">
        <v>2.3678759000000001E-2</v>
      </c>
      <c r="AH865" s="9">
        <v>1.6135233999999998E-2</v>
      </c>
      <c r="AI865" s="9">
        <v>0.20107884100000001</v>
      </c>
      <c r="AJ865" s="9">
        <v>3.5922430000000002E-3</v>
      </c>
      <c r="AK865" s="9">
        <v>7.6468914999999998E-2</v>
      </c>
      <c r="AL865" s="9">
        <v>1.2198000000000001E-3</v>
      </c>
      <c r="AM865" s="9">
        <v>3.5349525999999999E-2</v>
      </c>
      <c r="AN865" s="9">
        <v>4.6013879999999997E-3</v>
      </c>
      <c r="AO865" s="9">
        <v>1.2220763000000001E-2</v>
      </c>
      <c r="AP865" s="9">
        <v>1.9398591E-2</v>
      </c>
      <c r="AQ865" s="9">
        <v>3.5507586000000001E-2</v>
      </c>
      <c r="AR865" s="10">
        <v>6.3636489999999999E-3</v>
      </c>
    </row>
    <row r="866" spans="1:44" hidden="1" outlineLevel="1" x14ac:dyDescent="0.25">
      <c r="A866" s="52" t="s">
        <v>1760</v>
      </c>
      <c r="B866" s="20" t="str">
        <f>IFERROR(VLOOKUP(LEFT($A866,6),Data!$A:$F,2,FALSE),"")</f>
        <v>БЕ Центр</v>
      </c>
      <c r="C866" s="4" t="str">
        <f>IFERROR(VLOOKUP(LEFT($A866,6),Data!$A:$F,4,FALSE),"")</f>
        <v>Аптека.ру</v>
      </c>
      <c r="D866" s="4" t="str">
        <f>IFERROR(VLOOKUP(LEFT($A866,6),Data!$A:$F,5,FALSE),"")</f>
        <v>Стрит</v>
      </c>
      <c r="E866" s="4" t="str">
        <f>IFERROR(VLOOKUP(LEFT($A866,6),Data!$A:$F,8,FALSE),"")</f>
        <v/>
      </c>
      <c r="F866" s="4" t="str">
        <f>IFERROR(VLOOKUP(LEFT($A866,6),Data!$A:$F,7,FALSE),"")</f>
        <v/>
      </c>
      <c r="G866" s="4" t="str">
        <f>IFERROR(VLOOKUP(LEFT($A866,6),Data!$A:$F,6,FALSE),"")</f>
        <v>ЗФТ</v>
      </c>
      <c r="H866" s="4" t="str">
        <f>IFERROR(VLOOKUP(LEFT($A866,6),Data!$A:$F,9,FALSE),"")</f>
        <v/>
      </c>
      <c r="I866" s="21" t="str">
        <f>IFERROR(VLOOKUP(LEFT($A866,6),Data!$A:$F,10,FALSE),"")</f>
        <v/>
      </c>
      <c r="J866" s="6" t="str">
        <f>IFERROR(VLOOKUP(LEFT($A866,6),Data!$A:$F,13,FALSE),"")</f>
        <v/>
      </c>
      <c r="K866" s="21" t="str">
        <f>IFERROR(VLOOKUP(LEFT($A866,6),Data!$A:$F,14,FALSE),"")</f>
        <v/>
      </c>
      <c r="L866" s="6">
        <v>1</v>
      </c>
      <c r="M866" s="4">
        <v>13097082.91</v>
      </c>
      <c r="N866" s="4">
        <v>49345</v>
      </c>
      <c r="O866" s="4">
        <f t="shared" si="13"/>
        <v>265.41864241564497</v>
      </c>
      <c r="P866" s="56">
        <v>43.69</v>
      </c>
      <c r="Q866" s="27">
        <v>0.36401335601318402</v>
      </c>
      <c r="R866" s="28">
        <v>0.39851877963489851</v>
      </c>
      <c r="S866" s="29">
        <v>0.2374678643519175</v>
      </c>
      <c r="T866" s="8">
        <v>0.125488932</v>
      </c>
      <c r="U866" s="9">
        <v>2.1373330999999999E-2</v>
      </c>
      <c r="V866" s="9">
        <v>7.0300040000000003E-3</v>
      </c>
      <c r="W866" s="9">
        <v>7.0750780000000003E-3</v>
      </c>
      <c r="X866" s="9">
        <v>4.4964637000000002E-2</v>
      </c>
      <c r="Y866" s="9">
        <v>5.8834328999999998E-2</v>
      </c>
      <c r="Z866" s="9">
        <v>1.5242755E-2</v>
      </c>
      <c r="AA866" s="9">
        <v>3.9080345000000002E-2</v>
      </c>
      <c r="AB866" s="9">
        <v>3.6686755000000001E-2</v>
      </c>
      <c r="AC866" s="9">
        <v>5.5960575999999998E-2</v>
      </c>
      <c r="AD866" s="9">
        <v>0.11169451900000001</v>
      </c>
      <c r="AE866" s="9">
        <v>6.1497311999999998E-2</v>
      </c>
      <c r="AF866" s="9">
        <v>5.4692587000000001E-2</v>
      </c>
      <c r="AG866" s="9">
        <v>2.8420672000000001E-2</v>
      </c>
      <c r="AH866" s="9">
        <v>1.7331616000000001E-2</v>
      </c>
      <c r="AI866" s="9">
        <v>0.14345422299999999</v>
      </c>
      <c r="AJ866" s="9">
        <v>5.1507879999999999E-3</v>
      </c>
      <c r="AK866" s="9">
        <v>5.9161215000000003E-2</v>
      </c>
      <c r="AL866" s="9">
        <v>2.22742E-4</v>
      </c>
      <c r="AM866" s="9">
        <v>3.5953628000000001E-2</v>
      </c>
      <c r="AN866" s="9">
        <v>3.0583210000000001E-3</v>
      </c>
      <c r="AO866" s="9">
        <v>7.9880420000000008E-3</v>
      </c>
      <c r="AP866" s="9">
        <v>2.3672070999999999E-2</v>
      </c>
      <c r="AQ866" s="9">
        <v>3.2960583000000002E-2</v>
      </c>
      <c r="AR866" s="10">
        <v>3.0049400000000002E-3</v>
      </c>
    </row>
    <row r="867" spans="1:44" hidden="1" outlineLevel="1" x14ac:dyDescent="0.25">
      <c r="A867" s="52" t="s">
        <v>1888</v>
      </c>
      <c r="B867" s="20" t="str">
        <f>IFERROR(VLOOKUP(LEFT($A867,6),Data!$A:$F,2,FALSE),"")</f>
        <v>БЕ Юг</v>
      </c>
      <c r="C867" s="4" t="str">
        <f>IFERROR(VLOOKUP(LEFT($A867,6),Data!$A:$F,4,FALSE),"")</f>
        <v>Аптека.ру</v>
      </c>
      <c r="D867" s="4" t="str">
        <f>IFERROR(VLOOKUP(LEFT($A867,6),Data!$A:$F,5,FALSE),"")</f>
        <v>Продуктовик</v>
      </c>
      <c r="E867" s="4" t="str">
        <f>IFERROR(VLOOKUP(LEFT($A867,6),Data!$A:$F,8,FALSE),"")</f>
        <v/>
      </c>
      <c r="F867" s="4" t="str">
        <f>IFERROR(VLOOKUP(LEFT($A867,6),Data!$A:$F,7,FALSE),"")</f>
        <v/>
      </c>
      <c r="G867" s="4" t="str">
        <f>IFERROR(VLOOKUP(LEFT($A867,6),Data!$A:$F,6,FALSE),"")</f>
        <v>ЗФТ</v>
      </c>
      <c r="H867" s="4" t="str">
        <f>IFERROR(VLOOKUP(LEFT($A867,6),Data!$A:$F,9,FALSE),"")</f>
        <v/>
      </c>
      <c r="I867" s="21" t="str">
        <f>IFERROR(VLOOKUP(LEFT($A867,6),Data!$A:$F,10,FALSE),"")</f>
        <v/>
      </c>
      <c r="J867" s="6" t="str">
        <f>IFERROR(VLOOKUP(LEFT($A867,6),Data!$A:$F,13,FALSE),"")</f>
        <v/>
      </c>
      <c r="K867" s="21" t="str">
        <f>IFERROR(VLOOKUP(LEFT($A867,6),Data!$A:$F,14,FALSE),"")</f>
        <v/>
      </c>
      <c r="L867" s="6">
        <v>1</v>
      </c>
      <c r="M867" s="4">
        <v>6235243.5999999996</v>
      </c>
      <c r="N867" s="4">
        <v>28427</v>
      </c>
      <c r="O867" s="4">
        <f t="shared" si="13"/>
        <v>219.3423013332395</v>
      </c>
      <c r="P867" s="56">
        <v>27.8</v>
      </c>
      <c r="Q867" s="27">
        <v>0.35450357698015789</v>
      </c>
      <c r="R867" s="28">
        <v>0.3626993348901088</v>
      </c>
      <c r="S867" s="29">
        <v>0.28279708812973331</v>
      </c>
      <c r="T867" s="8">
        <v>0.114016486</v>
      </c>
      <c r="U867" s="9">
        <v>1.0631158999999999E-2</v>
      </c>
      <c r="V867" s="9">
        <v>5.7022890000000001E-3</v>
      </c>
      <c r="W867" s="9">
        <v>7.0976040000000004E-3</v>
      </c>
      <c r="X867" s="9">
        <v>3.1599878999999997E-2</v>
      </c>
      <c r="Y867" s="9">
        <v>5.3007099000000002E-2</v>
      </c>
      <c r="Z867" s="9">
        <v>1.5209871999999999E-2</v>
      </c>
      <c r="AA867" s="9">
        <v>4.1562017E-2</v>
      </c>
      <c r="AB867" s="9">
        <v>1.6110635000000002E-2</v>
      </c>
      <c r="AC867" s="9">
        <v>6.5024628000000001E-2</v>
      </c>
      <c r="AD867" s="9">
        <v>0.123778229</v>
      </c>
      <c r="AE867" s="9">
        <v>8.5580904999999999E-2</v>
      </c>
      <c r="AF867" s="9">
        <v>5.2991691E-2</v>
      </c>
      <c r="AG867" s="9">
        <v>1.9100903999999998E-2</v>
      </c>
      <c r="AH867" s="9">
        <v>1.1487482E-2</v>
      </c>
      <c r="AI867" s="9">
        <v>0.21100360800000001</v>
      </c>
      <c r="AJ867" s="9">
        <v>2.4102260000000001E-3</v>
      </c>
      <c r="AK867" s="9">
        <v>4.3023548000000002E-2</v>
      </c>
      <c r="AL867" s="9">
        <v>1.2416E-4</v>
      </c>
      <c r="AM867" s="9">
        <v>2.7742548999999998E-2</v>
      </c>
      <c r="AN867" s="9">
        <v>4.9667299999999999E-3</v>
      </c>
      <c r="AO867" s="9">
        <v>6.9855070000000002E-3</v>
      </c>
      <c r="AP867" s="9">
        <v>1.1558366E-2</v>
      </c>
      <c r="AQ867" s="9">
        <v>3.5979889000000001E-2</v>
      </c>
      <c r="AR867" s="10">
        <v>3.3045349999999999E-3</v>
      </c>
    </row>
    <row r="868" spans="1:44" collapsed="1" x14ac:dyDescent="0.25">
      <c r="A868" s="51" t="s">
        <v>1960</v>
      </c>
      <c r="B868" s="45" t="str">
        <f>IFERROR(VLOOKUP(LEFT($A868,6),Data!$A:$F,2,FALSE),"")</f>
        <v/>
      </c>
      <c r="C868" s="46" t="str">
        <f>IFERROR(VLOOKUP(LEFT($A868,6),Data!$A:$F,4,FALSE),"")</f>
        <v/>
      </c>
      <c r="D868" s="46" t="str">
        <f>IFERROR(VLOOKUP(LEFT($A868,6),Data!$A:$F,5,FALSE),"")</f>
        <v/>
      </c>
      <c r="E868" s="46" t="str">
        <f>IFERROR(VLOOKUP(LEFT($A868,6),Data!$A:$F,8,FALSE),"")</f>
        <v/>
      </c>
      <c r="F868" s="46" t="str">
        <f>IFERROR(VLOOKUP(LEFT($A868,6),Data!$A:$F,7,FALSE),"")</f>
        <v/>
      </c>
      <c r="G868" s="46" t="str">
        <f>IFERROR(VLOOKUP(LEFT($A868,6),Data!$A:$F,6,FALSE),"")</f>
        <v/>
      </c>
      <c r="H868" s="46" t="str">
        <f>IFERROR(VLOOKUP(LEFT($A868,6),Data!$A:$F,9,FALSE),"")</f>
        <v/>
      </c>
      <c r="I868" s="47" t="str">
        <f>IFERROR(VLOOKUP(LEFT($A868,6),Data!$A:$F,10,FALSE),"")</f>
        <v/>
      </c>
      <c r="J868" s="17" t="str">
        <f>IFERROR(VLOOKUP(LEFT($A868,6),Data!$A:$F,13,FALSE),"")</f>
        <v/>
      </c>
      <c r="K868" s="47" t="str">
        <f>IFERROR(VLOOKUP(LEFT($A868,6),Data!$A:$F,14,FALSE),"")</f>
        <v/>
      </c>
      <c r="L868" s="17">
        <v>9</v>
      </c>
      <c r="M868" s="46">
        <v>6177697.6122222217</v>
      </c>
      <c r="N868" s="46">
        <v>26877.333333333332</v>
      </c>
      <c r="O868" s="46">
        <f t="shared" si="13"/>
        <v>229.8478623458015</v>
      </c>
      <c r="P868" s="55">
        <v>23.466666666666665</v>
      </c>
      <c r="Q868" s="24">
        <v>0.32846361354552256</v>
      </c>
      <c r="R868" s="25">
        <v>0.36519398407117148</v>
      </c>
      <c r="S868" s="26">
        <v>0.30634240238330596</v>
      </c>
      <c r="T868" s="33">
        <v>0.10439216988888889</v>
      </c>
      <c r="U868" s="34">
        <v>1.121220111111111E-2</v>
      </c>
      <c r="V868" s="34">
        <v>6.992379444444443E-3</v>
      </c>
      <c r="W868" s="34">
        <v>9.9667551111111089E-3</v>
      </c>
      <c r="X868" s="34">
        <v>5.3067185222222216E-2</v>
      </c>
      <c r="Y868" s="34">
        <v>5.6488197333333337E-2</v>
      </c>
      <c r="Z868" s="34">
        <v>1.5549376333333337E-2</v>
      </c>
      <c r="AA868" s="34">
        <v>3.4236904222222225E-2</v>
      </c>
      <c r="AB868" s="34">
        <v>1.7940435222222224E-2</v>
      </c>
      <c r="AC868" s="34">
        <v>6.483062466666667E-2</v>
      </c>
      <c r="AD868" s="34">
        <v>0.10418686477777779</v>
      </c>
      <c r="AE868" s="34">
        <v>7.0389682222222208E-2</v>
      </c>
      <c r="AF868" s="34">
        <v>4.0610286888888888E-2</v>
      </c>
      <c r="AG868" s="34">
        <v>2.0154467888888888E-2</v>
      </c>
      <c r="AH868" s="34">
        <v>1.2165911777777778E-2</v>
      </c>
      <c r="AI868" s="34">
        <v>0.18848393700000002</v>
      </c>
      <c r="AJ868" s="34">
        <v>2.2130258888888887E-3</v>
      </c>
      <c r="AK868" s="34">
        <v>5.0725540888888893E-2</v>
      </c>
      <c r="AL868" s="34">
        <v>6.1481091111111107E-4</v>
      </c>
      <c r="AM868" s="34">
        <v>2.9916373000000003E-2</v>
      </c>
      <c r="AN868" s="34">
        <v>5.9725962222222225E-3</v>
      </c>
      <c r="AO868" s="34">
        <v>3.4848963444444443E-2</v>
      </c>
      <c r="AP868" s="34">
        <v>1.2838251E-2</v>
      </c>
      <c r="AQ868" s="34">
        <v>4.6871044000000001E-2</v>
      </c>
      <c r="AR868" s="35">
        <v>5.3320155555555554E-3</v>
      </c>
    </row>
    <row r="869" spans="1:44" hidden="1" outlineLevel="1" x14ac:dyDescent="0.25">
      <c r="A869" s="52" t="s">
        <v>122</v>
      </c>
      <c r="B869" s="20" t="str">
        <f>IFERROR(VLOOKUP(LEFT($A869,6),Data!$A:$F,2,FALSE),"")</f>
        <v>БЕ Юг</v>
      </c>
      <c r="C869" s="4" t="str">
        <f>IFERROR(VLOOKUP(LEFT($A869,6),Data!$A:$F,4,FALSE),"")</f>
        <v>Аптека.ру</v>
      </c>
      <c r="D869" s="4" t="str">
        <f>IFERROR(VLOOKUP(LEFT($A869,6),Data!$A:$F,5,FALSE),"")</f>
        <v>Стрит</v>
      </c>
      <c r="E869" s="4" t="str">
        <f>IFERROR(VLOOKUP(LEFT($A869,6),Data!$A:$F,8,FALSE),"")</f>
        <v/>
      </c>
      <c r="F869" s="4" t="str">
        <f>IFERROR(VLOOKUP(LEFT($A869,6),Data!$A:$F,7,FALSE),"")</f>
        <v/>
      </c>
      <c r="G869" s="4" t="str">
        <f>IFERROR(VLOOKUP(LEFT($A869,6),Data!$A:$F,6,FALSE),"")</f>
        <v>ЗФТ</v>
      </c>
      <c r="H869" s="4" t="str">
        <f>IFERROR(VLOOKUP(LEFT($A869,6),Data!$A:$F,9,FALSE),"")</f>
        <v/>
      </c>
      <c r="I869" s="21" t="str">
        <f>IFERROR(VLOOKUP(LEFT($A869,6),Data!$A:$F,10,FALSE),"")</f>
        <v/>
      </c>
      <c r="J869" s="6" t="str">
        <f>IFERROR(VLOOKUP(LEFT($A869,6),Data!$A:$F,13,FALSE),"")</f>
        <v/>
      </c>
      <c r="K869" s="21" t="str">
        <f>IFERROR(VLOOKUP(LEFT($A869,6),Data!$A:$F,14,FALSE),"")</f>
        <v/>
      </c>
      <c r="L869" s="6">
        <v>1</v>
      </c>
      <c r="M869" s="4">
        <v>5657372.8200000003</v>
      </c>
      <c r="N869" s="4">
        <v>21492</v>
      </c>
      <c r="O869" s="4">
        <f t="shared" si="13"/>
        <v>263.23156616415412</v>
      </c>
      <c r="P869" s="56">
        <v>21.5</v>
      </c>
      <c r="Q869" s="27">
        <v>0.3849986111968754</v>
      </c>
      <c r="R869" s="28">
        <v>0.36517546379070448</v>
      </c>
      <c r="S869" s="29">
        <v>0.24982592501242001</v>
      </c>
      <c r="T869" s="8">
        <v>9.2803877000000007E-2</v>
      </c>
      <c r="U869" s="9">
        <v>1.2754868000000001E-2</v>
      </c>
      <c r="V869" s="9">
        <v>1.1993864999999999E-2</v>
      </c>
      <c r="W869" s="9">
        <v>1.1499313000000001E-2</v>
      </c>
      <c r="X869" s="9">
        <v>6.2517669999999997E-2</v>
      </c>
      <c r="Y869" s="9">
        <v>5.8578844999999997E-2</v>
      </c>
      <c r="Z869" s="9">
        <v>2.0165793000000001E-2</v>
      </c>
      <c r="AA869" s="9">
        <v>4.2996960000000001E-2</v>
      </c>
      <c r="AB869" s="9">
        <v>2.3043548000000001E-2</v>
      </c>
      <c r="AC869" s="9">
        <v>7.2605799999999998E-2</v>
      </c>
      <c r="AD869" s="9">
        <v>0.10744029200000001</v>
      </c>
      <c r="AE869" s="9">
        <v>5.5689941999999999E-2</v>
      </c>
      <c r="AF869" s="9">
        <v>4.7163914000000001E-2</v>
      </c>
      <c r="AG869" s="9">
        <v>1.7124347000000002E-2</v>
      </c>
      <c r="AH869" s="9">
        <v>1.380339E-2</v>
      </c>
      <c r="AI869" s="9">
        <v>0.158071459</v>
      </c>
      <c r="AJ869" s="9">
        <v>2.2348400000000001E-3</v>
      </c>
      <c r="AK869" s="9">
        <v>4.8537531000000002E-2</v>
      </c>
      <c r="AL869" s="9">
        <v>2.6347600000000001E-4</v>
      </c>
      <c r="AM869" s="9">
        <v>2.1688648000000001E-2</v>
      </c>
      <c r="AN869" s="9">
        <v>1.2509017000000001E-2</v>
      </c>
      <c r="AO869" s="9">
        <v>2.9664320000000001E-2</v>
      </c>
      <c r="AP869" s="9">
        <v>2.2880948000000002E-2</v>
      </c>
      <c r="AQ869" s="9">
        <v>5.0800476999999997E-2</v>
      </c>
      <c r="AR869" s="10">
        <v>3.1668600000000001E-3</v>
      </c>
    </row>
    <row r="870" spans="1:44" hidden="1" outlineLevel="1" x14ac:dyDescent="0.25">
      <c r="A870" s="52" t="s">
        <v>141</v>
      </c>
      <c r="B870" s="20" t="str">
        <f>IFERROR(VLOOKUP(LEFT($A870,6),Data!$A:$F,2,FALSE),"")</f>
        <v>БЕ Поволжье</v>
      </c>
      <c r="C870" s="4" t="str">
        <f>IFERROR(VLOOKUP(LEFT($A870,6),Data!$A:$F,4,FALSE),"")</f>
        <v>Аптека.ру</v>
      </c>
      <c r="D870" s="4" t="str">
        <f>IFERROR(VLOOKUP(LEFT($A870,6),Data!$A:$F,5,FALSE),"")</f>
        <v>Стрит</v>
      </c>
      <c r="E870" s="4" t="str">
        <f>IFERROR(VLOOKUP(LEFT($A870,6),Data!$A:$F,8,FALSE),"")</f>
        <v/>
      </c>
      <c r="F870" s="4" t="str">
        <f>IFERROR(VLOOKUP(LEFT($A870,6),Data!$A:$F,7,FALSE),"")</f>
        <v/>
      </c>
      <c r="G870" s="4" t="str">
        <f>IFERROR(VLOOKUP(LEFT($A870,6),Data!$A:$F,6,FALSE),"")</f>
        <v>ЗФТ</v>
      </c>
      <c r="H870" s="4" t="str">
        <f>IFERROR(VLOOKUP(LEFT($A870,6),Data!$A:$F,9,FALSE),"")</f>
        <v/>
      </c>
      <c r="I870" s="21" t="str">
        <f>IFERROR(VLOOKUP(LEFT($A870,6),Data!$A:$F,10,FALSE),"")</f>
        <v/>
      </c>
      <c r="J870" s="6" t="str">
        <f>IFERROR(VLOOKUP(LEFT($A870,6),Data!$A:$F,13,FALSE),"")</f>
        <v/>
      </c>
      <c r="K870" s="21" t="str">
        <f>IFERROR(VLOOKUP(LEFT($A870,6),Data!$A:$F,14,FALSE),"")</f>
        <v/>
      </c>
      <c r="L870" s="6">
        <v>1</v>
      </c>
      <c r="M870" s="4">
        <v>6195271.4900000002</v>
      </c>
      <c r="N870" s="4">
        <v>30305</v>
      </c>
      <c r="O870" s="4">
        <f t="shared" si="13"/>
        <v>204.43067117637355</v>
      </c>
      <c r="P870" s="56">
        <v>44</v>
      </c>
      <c r="Q870" s="27">
        <v>0.28829725944528639</v>
      </c>
      <c r="R870" s="28">
        <v>0.36403674685304788</v>
      </c>
      <c r="S870" s="29">
        <v>0.34766599370166568</v>
      </c>
      <c r="T870" s="8">
        <v>0.117720855</v>
      </c>
      <c r="U870" s="9">
        <v>2.1694347999999999E-2</v>
      </c>
      <c r="V870" s="9">
        <v>6.3454280000000002E-3</v>
      </c>
      <c r="W870" s="9">
        <v>5.2607729999999998E-3</v>
      </c>
      <c r="X870" s="9">
        <v>4.4889320000000003E-2</v>
      </c>
      <c r="Y870" s="9">
        <v>5.5387628000000001E-2</v>
      </c>
      <c r="Z870" s="9">
        <v>1.3245543E-2</v>
      </c>
      <c r="AA870" s="9">
        <v>3.9369409000000001E-2</v>
      </c>
      <c r="AB870" s="9">
        <v>2.7696261999999999E-2</v>
      </c>
      <c r="AC870" s="9">
        <v>6.7544554000000007E-2</v>
      </c>
      <c r="AD870" s="9">
        <v>0.11563767</v>
      </c>
      <c r="AE870" s="9">
        <v>7.7845475999999997E-2</v>
      </c>
      <c r="AF870" s="9">
        <v>4.6058716999999999E-2</v>
      </c>
      <c r="AG870" s="9">
        <v>2.6109435E-2</v>
      </c>
      <c r="AH870" s="9">
        <v>1.2560913999999999E-2</v>
      </c>
      <c r="AI870" s="9">
        <v>0.152933773</v>
      </c>
      <c r="AJ870" s="9">
        <v>3.7904840000000002E-3</v>
      </c>
      <c r="AK870" s="9">
        <v>3.7481634E-2</v>
      </c>
      <c r="AL870" s="9">
        <v>0</v>
      </c>
      <c r="AM870" s="9">
        <v>2.8276237999999999E-2</v>
      </c>
      <c r="AN870" s="9">
        <v>5.4811820000000002E-3</v>
      </c>
      <c r="AO870" s="9">
        <v>3.4919075000000001E-2</v>
      </c>
      <c r="AP870" s="9">
        <v>1.3990793E-2</v>
      </c>
      <c r="AQ870" s="9">
        <v>4.2423545999999999E-2</v>
      </c>
      <c r="AR870" s="10">
        <v>3.3369430000000002E-3</v>
      </c>
    </row>
    <row r="871" spans="1:44" hidden="1" outlineLevel="1" x14ac:dyDescent="0.25">
      <c r="A871" s="52" t="s">
        <v>145</v>
      </c>
      <c r="B871" s="20" t="str">
        <f>IFERROR(VLOOKUP(LEFT($A871,6),Data!$A:$F,2,FALSE),"")</f>
        <v>БЕ Поволжье</v>
      </c>
      <c r="C871" s="4" t="str">
        <f>IFERROR(VLOOKUP(LEFT($A871,6),Data!$A:$F,4,FALSE),"")</f>
        <v>Аптека.ру</v>
      </c>
      <c r="D871" s="4" t="str">
        <f>IFERROR(VLOOKUP(LEFT($A871,6),Data!$A:$F,5,FALSE),"")</f>
        <v>Стрит</v>
      </c>
      <c r="E871" s="4" t="str">
        <f>IFERROR(VLOOKUP(LEFT($A871,6),Data!$A:$F,8,FALSE),"")</f>
        <v/>
      </c>
      <c r="F871" s="4" t="str">
        <f>IFERROR(VLOOKUP(LEFT($A871,6),Data!$A:$F,7,FALSE),"")</f>
        <v/>
      </c>
      <c r="G871" s="4" t="str">
        <f>IFERROR(VLOOKUP(LEFT($A871,6),Data!$A:$F,6,FALSE),"")</f>
        <v>ЗФТ</v>
      </c>
      <c r="H871" s="4" t="str">
        <f>IFERROR(VLOOKUP(LEFT($A871,6),Data!$A:$F,9,FALSE),"")</f>
        <v/>
      </c>
      <c r="I871" s="21" t="str">
        <f>IFERROR(VLOOKUP(LEFT($A871,6),Data!$A:$F,10,FALSE),"")</f>
        <v/>
      </c>
      <c r="J871" s="6" t="str">
        <f>IFERROR(VLOOKUP(LEFT($A871,6),Data!$A:$F,13,FALSE),"")</f>
        <v/>
      </c>
      <c r="K871" s="21" t="str">
        <f>IFERROR(VLOOKUP(LEFT($A871,6),Data!$A:$F,14,FALSE),"")</f>
        <v/>
      </c>
      <c r="L871" s="6">
        <v>1</v>
      </c>
      <c r="M871" s="4">
        <v>5872113.8499999996</v>
      </c>
      <c r="N871" s="4">
        <v>27651</v>
      </c>
      <c r="O871" s="4">
        <f t="shared" si="13"/>
        <v>212.36533398430436</v>
      </c>
      <c r="P871" s="56">
        <v>25.9</v>
      </c>
      <c r="Q871" s="27">
        <v>0.32880187126097771</v>
      </c>
      <c r="R871" s="28">
        <v>0.37989220012630392</v>
      </c>
      <c r="S871" s="29">
        <v>0.29130592861271848</v>
      </c>
      <c r="T871" s="8">
        <v>0.12360275699999999</v>
      </c>
      <c r="U871" s="9">
        <v>9.7278950000000003E-3</v>
      </c>
      <c r="V871" s="9">
        <v>7.0994459999999997E-3</v>
      </c>
      <c r="W871" s="9">
        <v>8.5066610000000004E-3</v>
      </c>
      <c r="X871" s="9">
        <v>3.4164228999999997E-2</v>
      </c>
      <c r="Y871" s="9">
        <v>5.0981444000000001E-2</v>
      </c>
      <c r="Z871" s="9">
        <v>1.5511709E-2</v>
      </c>
      <c r="AA871" s="9">
        <v>3.7606459000000002E-2</v>
      </c>
      <c r="AB871" s="9">
        <v>1.6184E-2</v>
      </c>
      <c r="AC871" s="9">
        <v>6.1456164000000001E-2</v>
      </c>
      <c r="AD871" s="9">
        <v>0.11401349299999999</v>
      </c>
      <c r="AE871" s="9">
        <v>7.7665454999999994E-2</v>
      </c>
      <c r="AF871" s="9">
        <v>4.2277809999999999E-2</v>
      </c>
      <c r="AG871" s="9">
        <v>1.7804283000000001E-2</v>
      </c>
      <c r="AH871" s="9">
        <v>1.240601E-2</v>
      </c>
      <c r="AI871" s="9">
        <v>0.21174499299999999</v>
      </c>
      <c r="AJ871" s="9">
        <v>1.9387549999999999E-3</v>
      </c>
      <c r="AK871" s="9">
        <v>3.7945342E-2</v>
      </c>
      <c r="AL871" s="9">
        <v>0</v>
      </c>
      <c r="AM871" s="9">
        <v>2.3122159E-2</v>
      </c>
      <c r="AN871" s="9">
        <v>2.7450109999999999E-3</v>
      </c>
      <c r="AO871" s="9">
        <v>4.3221610000000001E-2</v>
      </c>
      <c r="AP871" s="9">
        <v>1.3206259E-2</v>
      </c>
      <c r="AQ871" s="9">
        <v>3.4078662000000003E-2</v>
      </c>
      <c r="AR871" s="10">
        <v>2.9893939999999998E-3</v>
      </c>
    </row>
    <row r="872" spans="1:44" hidden="1" outlineLevel="1" x14ac:dyDescent="0.25">
      <c r="A872" s="52" t="s">
        <v>183</v>
      </c>
      <c r="B872" s="20" t="str">
        <f>IFERROR(VLOOKUP(LEFT($A872,6),Data!$A:$F,2,FALSE),"")</f>
        <v>БЕ Юг</v>
      </c>
      <c r="C872" s="4" t="str">
        <f>IFERROR(VLOOKUP(LEFT($A872,6),Data!$A:$F,4,FALSE),"")</f>
        <v>Аптека.ру</v>
      </c>
      <c r="D872" s="4" t="str">
        <f>IFERROR(VLOOKUP(LEFT($A872,6),Data!$A:$F,5,FALSE),"")</f>
        <v>Стрит</v>
      </c>
      <c r="E872" s="4" t="str">
        <f>IFERROR(VLOOKUP(LEFT($A872,6),Data!$A:$F,8,FALSE),"")</f>
        <v/>
      </c>
      <c r="F872" s="4" t="str">
        <f>IFERROR(VLOOKUP(LEFT($A872,6),Data!$A:$F,7,FALSE),"")</f>
        <v/>
      </c>
      <c r="G872" s="4" t="str">
        <f>IFERROR(VLOOKUP(LEFT($A872,6),Data!$A:$F,6,FALSE),"")</f>
        <v>ЗФТ</v>
      </c>
      <c r="H872" s="4" t="str">
        <f>IFERROR(VLOOKUP(LEFT($A872,6),Data!$A:$F,9,FALSE),"")</f>
        <v/>
      </c>
      <c r="I872" s="21" t="str">
        <f>IFERROR(VLOOKUP(LEFT($A872,6),Data!$A:$F,10,FALSE),"")</f>
        <v/>
      </c>
      <c r="J872" s="6" t="str">
        <f>IFERROR(VLOOKUP(LEFT($A872,6),Data!$A:$F,13,FALSE),"")</f>
        <v/>
      </c>
      <c r="K872" s="21" t="str">
        <f>IFERROR(VLOOKUP(LEFT($A872,6),Data!$A:$F,14,FALSE),"")</f>
        <v/>
      </c>
      <c r="L872" s="6">
        <v>1</v>
      </c>
      <c r="M872" s="4">
        <v>9263263.8100000005</v>
      </c>
      <c r="N872" s="4">
        <v>38741</v>
      </c>
      <c r="O872" s="4">
        <f t="shared" si="13"/>
        <v>239.10750393639813</v>
      </c>
      <c r="P872" s="56">
        <v>28.8</v>
      </c>
      <c r="Q872" s="27">
        <v>0.37560086393247732</v>
      </c>
      <c r="R872" s="28">
        <v>0.39310722298336698</v>
      </c>
      <c r="S872" s="29">
        <v>0.23129191308415589</v>
      </c>
      <c r="T872" s="8">
        <v>8.0688729000000001E-2</v>
      </c>
      <c r="U872" s="9">
        <v>1.7478502E-2</v>
      </c>
      <c r="V872" s="9">
        <v>1.1466443999999999E-2</v>
      </c>
      <c r="W872" s="9">
        <v>7.8789949999999997E-3</v>
      </c>
      <c r="X872" s="9">
        <v>4.6630580999999997E-2</v>
      </c>
      <c r="Y872" s="9">
        <v>6.6317648000000007E-2</v>
      </c>
      <c r="Z872" s="9">
        <v>1.5712782000000002E-2</v>
      </c>
      <c r="AA872" s="9">
        <v>3.6589651000000001E-2</v>
      </c>
      <c r="AB872" s="9">
        <v>3.5440359999999997E-2</v>
      </c>
      <c r="AC872" s="9">
        <v>7.2467747999999998E-2</v>
      </c>
      <c r="AD872" s="9">
        <v>9.3778393000000002E-2</v>
      </c>
      <c r="AE872" s="9">
        <v>5.3515914999999997E-2</v>
      </c>
      <c r="AF872" s="9">
        <v>4.4834854E-2</v>
      </c>
      <c r="AG872" s="9">
        <v>3.4509326E-2</v>
      </c>
      <c r="AH872" s="9">
        <v>1.1576095999999999E-2</v>
      </c>
      <c r="AI872" s="9">
        <v>0.16988899499999999</v>
      </c>
      <c r="AJ872" s="9">
        <v>1.41745E-3</v>
      </c>
      <c r="AK872" s="9">
        <v>3.6471823E-2</v>
      </c>
      <c r="AL872" s="9">
        <v>1.9521799999999999E-4</v>
      </c>
      <c r="AM872" s="9">
        <v>2.6650252999999999E-2</v>
      </c>
      <c r="AN872" s="9">
        <v>6.4764590000000004E-3</v>
      </c>
      <c r="AO872" s="9">
        <v>3.8026549E-2</v>
      </c>
      <c r="AP872" s="9">
        <v>1.1813855999999999E-2</v>
      </c>
      <c r="AQ872" s="9">
        <v>7.6350764000000002E-2</v>
      </c>
      <c r="AR872" s="10">
        <v>3.8226089999999998E-3</v>
      </c>
    </row>
    <row r="873" spans="1:44" hidden="1" outlineLevel="1" x14ac:dyDescent="0.25">
      <c r="A873" s="52" t="s">
        <v>694</v>
      </c>
      <c r="B873" s="20" t="str">
        <f>IFERROR(VLOOKUP(LEFT($A873,6),Data!$A:$F,2,FALSE),"")</f>
        <v>БЕ Сибирь</v>
      </c>
      <c r="C873" s="4" t="str">
        <f>IFERROR(VLOOKUP(LEFT($A873,6),Data!$A:$F,4,FALSE),"")</f>
        <v>Фармация</v>
      </c>
      <c r="D873" s="4" t="str">
        <f>IFERROR(VLOOKUP(LEFT($A873,6),Data!$A:$F,5,FALSE),"")</f>
        <v>ЛПУ</v>
      </c>
      <c r="E873" s="4" t="str">
        <f>IFERROR(VLOOKUP(LEFT($A873,6),Data!$A:$F,8,FALSE),"")</f>
        <v/>
      </c>
      <c r="F873" s="4" t="str">
        <f>IFERROR(VLOOKUP(LEFT($A873,6),Data!$A:$F,7,FALSE),"")</f>
        <v/>
      </c>
      <c r="G873" s="4" t="str">
        <f>IFERROR(VLOOKUP(LEFT($A873,6),Data!$A:$F,6,FALSE),"")</f>
        <v>ЗФТ</v>
      </c>
      <c r="H873" s="4" t="str">
        <f>IFERROR(VLOOKUP(LEFT($A873,6),Data!$A:$F,9,FALSE),"")</f>
        <v/>
      </c>
      <c r="I873" s="21" t="str">
        <f>IFERROR(VLOOKUP(LEFT($A873,6),Data!$A:$F,10,FALSE),"")</f>
        <v/>
      </c>
      <c r="J873" s="6" t="str">
        <f>IFERROR(VLOOKUP(LEFT($A873,6),Data!$A:$F,13,FALSE),"")</f>
        <v/>
      </c>
      <c r="K873" s="21" t="str">
        <f>IFERROR(VLOOKUP(LEFT($A873,6),Data!$A:$F,14,FALSE),"")</f>
        <v/>
      </c>
      <c r="L873" s="6">
        <v>1</v>
      </c>
      <c r="M873" s="4">
        <v>4564226.49</v>
      </c>
      <c r="N873" s="4">
        <v>25570</v>
      </c>
      <c r="O873" s="4">
        <f t="shared" si="13"/>
        <v>178.49927610481032</v>
      </c>
      <c r="P873" s="56">
        <v>5</v>
      </c>
      <c r="Q873" s="27">
        <v>0.29040732784861167</v>
      </c>
      <c r="R873" s="28">
        <v>0.32788776805232861</v>
      </c>
      <c r="S873" s="29">
        <v>0.38170490409905961</v>
      </c>
      <c r="T873" s="8">
        <v>0.14605366</v>
      </c>
      <c r="U873" s="9">
        <v>5.6032909999999998E-3</v>
      </c>
      <c r="V873" s="9">
        <v>1.490594E-3</v>
      </c>
      <c r="W873" s="9">
        <v>1.4636120000000001E-2</v>
      </c>
      <c r="X873" s="9">
        <v>5.8482188999999997E-2</v>
      </c>
      <c r="Y873" s="9">
        <v>5.9599693000000002E-2</v>
      </c>
      <c r="Z873" s="9">
        <v>1.0329013999999999E-2</v>
      </c>
      <c r="AA873" s="9">
        <v>1.7049696999999999E-2</v>
      </c>
      <c r="AB873" s="9">
        <v>2.5190999999999998E-3</v>
      </c>
      <c r="AC873" s="9">
        <v>8.2885037999999994E-2</v>
      </c>
      <c r="AD873" s="9">
        <v>0.10308339399999999</v>
      </c>
      <c r="AE873" s="9">
        <v>9.8262514999999995E-2</v>
      </c>
      <c r="AF873" s="9">
        <v>4.0095616000000001E-2</v>
      </c>
      <c r="AG873" s="9">
        <v>1.2661657E-2</v>
      </c>
      <c r="AH873" s="9">
        <v>1.2502172000000001E-2</v>
      </c>
      <c r="AI873" s="9">
        <v>0.192089012</v>
      </c>
      <c r="AJ873" s="9">
        <v>0</v>
      </c>
      <c r="AK873" s="9">
        <v>5.0053970000000003E-2</v>
      </c>
      <c r="AL873" s="9">
        <v>0</v>
      </c>
      <c r="AM873" s="9">
        <v>2.3279899E-2</v>
      </c>
      <c r="AN873" s="9">
        <v>4.3853690000000001E-3</v>
      </c>
      <c r="AO873" s="9">
        <v>8.2742340000000001E-3</v>
      </c>
      <c r="AP873" s="9">
        <v>4.0401550000000001E-3</v>
      </c>
      <c r="AQ873" s="9">
        <v>4.1837564000000001E-2</v>
      </c>
      <c r="AR873" s="10">
        <v>1.0786044E-2</v>
      </c>
    </row>
    <row r="874" spans="1:44" hidden="1" outlineLevel="1" x14ac:dyDescent="0.25">
      <c r="A874" s="52" t="s">
        <v>709</v>
      </c>
      <c r="B874" s="20" t="str">
        <f>IFERROR(VLOOKUP(LEFT($A874,6),Data!$A:$F,2,FALSE),"")</f>
        <v>БЕ Сибирь</v>
      </c>
      <c r="C874" s="4" t="str">
        <f>IFERROR(VLOOKUP(LEFT($A874,6),Data!$A:$F,4,FALSE),"")</f>
        <v>Аптека.ру</v>
      </c>
      <c r="D874" s="4" t="str">
        <f>IFERROR(VLOOKUP(LEFT($A874,6),Data!$A:$F,5,FALSE),"")</f>
        <v>Стрит</v>
      </c>
      <c r="E874" s="4" t="str">
        <f>IFERROR(VLOOKUP(LEFT($A874,6),Data!$A:$F,8,FALSE),"")</f>
        <v/>
      </c>
      <c r="F874" s="4" t="str">
        <f>IFERROR(VLOOKUP(LEFT($A874,6),Data!$A:$F,7,FALSE),"")</f>
        <v/>
      </c>
      <c r="G874" s="4" t="str">
        <f>IFERROR(VLOOKUP(LEFT($A874,6),Data!$A:$F,6,FALSE),"")</f>
        <v>ЗФТ</v>
      </c>
      <c r="H874" s="4" t="str">
        <f>IFERROR(VLOOKUP(LEFT($A874,6),Data!$A:$F,9,FALSE),"")</f>
        <v/>
      </c>
      <c r="I874" s="21" t="str">
        <f>IFERROR(VLOOKUP(LEFT($A874,6),Data!$A:$F,10,FALSE),"")</f>
        <v/>
      </c>
      <c r="J874" s="6" t="str">
        <f>IFERROR(VLOOKUP(LEFT($A874,6),Data!$A:$F,13,FALSE),"")</f>
        <v/>
      </c>
      <c r="K874" s="21" t="str">
        <f>IFERROR(VLOOKUP(LEFT($A874,6),Data!$A:$F,14,FALSE),"")</f>
        <v/>
      </c>
      <c r="L874" s="6">
        <v>1</v>
      </c>
      <c r="M874" s="4">
        <v>2408344.2200000002</v>
      </c>
      <c r="N874" s="4">
        <v>12765</v>
      </c>
      <c r="O874" s="4">
        <f t="shared" si="13"/>
        <v>188.66778065021546</v>
      </c>
      <c r="P874" s="56">
        <v>23.9</v>
      </c>
      <c r="Q874" s="27">
        <v>0.2462574973588704</v>
      </c>
      <c r="R874" s="28">
        <v>0.36783907597207649</v>
      </c>
      <c r="S874" s="29">
        <v>0.38590342666905297</v>
      </c>
      <c r="T874" s="8">
        <v>8.6774955000000001E-2</v>
      </c>
      <c r="U874" s="9">
        <v>6.6546590000000003E-3</v>
      </c>
      <c r="V874" s="9">
        <v>2.9955899999999998E-3</v>
      </c>
      <c r="W874" s="9">
        <v>1.7915627999999999E-2</v>
      </c>
      <c r="X874" s="9">
        <v>7.3231194999999999E-2</v>
      </c>
      <c r="Y874" s="9">
        <v>4.183767E-2</v>
      </c>
      <c r="Z874" s="9">
        <v>1.4210792E-2</v>
      </c>
      <c r="AA874" s="9">
        <v>3.3852630000000002E-2</v>
      </c>
      <c r="AB874" s="9">
        <v>4.6613840000000002E-3</v>
      </c>
      <c r="AC874" s="9">
        <v>5.4315468999999998E-2</v>
      </c>
      <c r="AD874" s="9">
        <v>8.5673582999999998E-2</v>
      </c>
      <c r="AE874" s="9">
        <v>9.3328119000000001E-2</v>
      </c>
      <c r="AF874" s="9">
        <v>3.8494814000000002E-2</v>
      </c>
      <c r="AG874" s="9">
        <v>1.4871099E-2</v>
      </c>
      <c r="AH874" s="9">
        <v>9.0973779999999997E-3</v>
      </c>
      <c r="AI874" s="9">
        <v>0.23622282999999999</v>
      </c>
      <c r="AJ874" s="9">
        <v>2.3791099999999999E-4</v>
      </c>
      <c r="AK874" s="9">
        <v>7.4300400000000003E-2</v>
      </c>
      <c r="AL874" s="9">
        <v>0</v>
      </c>
      <c r="AM874" s="9">
        <v>3.3036988000000003E-2</v>
      </c>
      <c r="AN874" s="9">
        <v>5.8350770000000001E-3</v>
      </c>
      <c r="AO874" s="9">
        <v>1.6426744E-2</v>
      </c>
      <c r="AP874" s="9">
        <v>7.1381609999999996E-3</v>
      </c>
      <c r="AQ874" s="9">
        <v>4.2194535999999998E-2</v>
      </c>
      <c r="AR874" s="10">
        <v>6.6923909999999998E-3</v>
      </c>
    </row>
    <row r="875" spans="1:44" hidden="1" outlineLevel="1" x14ac:dyDescent="0.25">
      <c r="A875" s="52" t="s">
        <v>711</v>
      </c>
      <c r="B875" s="20" t="str">
        <f>IFERROR(VLOOKUP(LEFT($A875,6),Data!$A:$F,2,FALSE),"")</f>
        <v>БЕ Сибирь</v>
      </c>
      <c r="C875" s="4" t="str">
        <f>IFERROR(VLOOKUP(LEFT($A875,6),Data!$A:$F,4,FALSE),"")</f>
        <v>Аптека.ру</v>
      </c>
      <c r="D875" s="4" t="str">
        <f>IFERROR(VLOOKUP(LEFT($A875,6),Data!$A:$F,5,FALSE),"")</f>
        <v>ЛПУ</v>
      </c>
      <c r="E875" s="4" t="str">
        <f>IFERROR(VLOOKUP(LEFT($A875,6),Data!$A:$F,8,FALSE),"")</f>
        <v/>
      </c>
      <c r="F875" s="4" t="str">
        <f>IFERROR(VLOOKUP(LEFT($A875,6),Data!$A:$F,7,FALSE),"")</f>
        <v/>
      </c>
      <c r="G875" s="4" t="str">
        <f>IFERROR(VLOOKUP(LEFT($A875,6),Data!$A:$F,6,FALSE),"")</f>
        <v>ЗФТ</v>
      </c>
      <c r="H875" s="4" t="str">
        <f>IFERROR(VLOOKUP(LEFT($A875,6),Data!$A:$F,9,FALSE),"")</f>
        <v/>
      </c>
      <c r="I875" s="21" t="str">
        <f>IFERROR(VLOOKUP(LEFT($A875,6),Data!$A:$F,10,FALSE),"")</f>
        <v/>
      </c>
      <c r="J875" s="6" t="str">
        <f>IFERROR(VLOOKUP(LEFT($A875,6),Data!$A:$F,13,FALSE),"")</f>
        <v/>
      </c>
      <c r="K875" s="21" t="str">
        <f>IFERROR(VLOOKUP(LEFT($A875,6),Data!$A:$F,14,FALSE),"")</f>
        <v/>
      </c>
      <c r="L875" s="6">
        <v>1</v>
      </c>
      <c r="M875" s="4">
        <v>2748597.5</v>
      </c>
      <c r="N875" s="4">
        <v>11660</v>
      </c>
      <c r="O875" s="4">
        <f t="shared" si="13"/>
        <v>235.72877358490567</v>
      </c>
      <c r="P875" s="56">
        <v>8</v>
      </c>
      <c r="Q875" s="27">
        <v>0.29227497459337037</v>
      </c>
      <c r="R875" s="28">
        <v>0.34201319779988648</v>
      </c>
      <c r="S875" s="29">
        <v>0.36571182760674309</v>
      </c>
      <c r="T875" s="8">
        <v>0.102876648</v>
      </c>
      <c r="U875" s="9">
        <v>5.7629969999999997E-3</v>
      </c>
      <c r="V875" s="9">
        <v>4.5257070000000003E-3</v>
      </c>
      <c r="W875" s="9">
        <v>6.4913460000000003E-3</v>
      </c>
      <c r="X875" s="9">
        <v>8.9336623000000004E-2</v>
      </c>
      <c r="Y875" s="9">
        <v>4.7452287000000003E-2</v>
      </c>
      <c r="Z875" s="9">
        <v>2.1722076999999999E-2</v>
      </c>
      <c r="AA875" s="9">
        <v>2.2907641999999999E-2</v>
      </c>
      <c r="AB875" s="9">
        <v>3.3203880000000001E-3</v>
      </c>
      <c r="AC875" s="9">
        <v>3.9381553E-2</v>
      </c>
      <c r="AD875" s="9">
        <v>8.9627224000000005E-2</v>
      </c>
      <c r="AE875" s="9">
        <v>6.7698403000000004E-2</v>
      </c>
      <c r="AF875" s="9">
        <v>2.9286504000000001E-2</v>
      </c>
      <c r="AG875" s="9">
        <v>1.0450103000000001E-2</v>
      </c>
      <c r="AH875" s="9">
        <v>9.763631E-3</v>
      </c>
      <c r="AI875" s="9">
        <v>0.225716628</v>
      </c>
      <c r="AJ875" s="9">
        <v>1.9753300000000001E-4</v>
      </c>
      <c r="AK875" s="9">
        <v>6.1399198000000002E-2</v>
      </c>
      <c r="AL875" s="9">
        <v>2.8898400000000001E-5</v>
      </c>
      <c r="AM875" s="9">
        <v>3.9052351999999999E-2</v>
      </c>
      <c r="AN875" s="9">
        <v>4.8702930000000004E-3</v>
      </c>
      <c r="AO875" s="9">
        <v>5.9589610000000001E-2</v>
      </c>
      <c r="AP875" s="9">
        <v>1.3438848E-2</v>
      </c>
      <c r="AQ875" s="9">
        <v>4.0810816E-2</v>
      </c>
      <c r="AR875" s="10">
        <v>4.2926910000000004E-3</v>
      </c>
    </row>
    <row r="876" spans="1:44" hidden="1" outlineLevel="1" x14ac:dyDescent="0.25">
      <c r="A876" s="52" t="s">
        <v>1318</v>
      </c>
      <c r="B876" s="20" t="str">
        <f>IFERROR(VLOOKUP(LEFT($A876,6),Data!$A:$F,2,FALSE),"")</f>
        <v>БЕ Сибирь</v>
      </c>
      <c r="C876" s="4" t="str">
        <f>IFERROR(VLOOKUP(LEFT($A876,6),Data!$A:$F,4,FALSE),"")</f>
        <v>Аптека.ру</v>
      </c>
      <c r="D876" s="4" t="str">
        <f>IFERROR(VLOOKUP(LEFT($A876,6),Data!$A:$F,5,FALSE),"")</f>
        <v>Стрит</v>
      </c>
      <c r="E876" s="4" t="str">
        <f>IFERROR(VLOOKUP(LEFT($A876,6),Data!$A:$F,8,FALSE),"")</f>
        <v/>
      </c>
      <c r="F876" s="4" t="str">
        <f>IFERROR(VLOOKUP(LEFT($A876,6),Data!$A:$F,7,FALSE),"")</f>
        <v/>
      </c>
      <c r="G876" s="4" t="str">
        <f>IFERROR(VLOOKUP(LEFT($A876,6),Data!$A:$F,6,FALSE),"")</f>
        <v>ЗФТ</v>
      </c>
      <c r="H876" s="4" t="str">
        <f>IFERROR(VLOOKUP(LEFT($A876,6),Data!$A:$F,9,FALSE),"")</f>
        <v/>
      </c>
      <c r="I876" s="21" t="str">
        <f>IFERROR(VLOOKUP(LEFT($A876,6),Data!$A:$F,10,FALSE),"")</f>
        <v/>
      </c>
      <c r="J876" s="6" t="str">
        <f>IFERROR(VLOOKUP(LEFT($A876,6),Data!$A:$F,13,FALSE),"")</f>
        <v/>
      </c>
      <c r="K876" s="21" t="str">
        <f>IFERROR(VLOOKUP(LEFT($A876,6),Data!$A:$F,14,FALSE),"")</f>
        <v/>
      </c>
      <c r="L876" s="6">
        <v>1</v>
      </c>
      <c r="M876" s="4">
        <v>5013624.4800000004</v>
      </c>
      <c r="N876" s="4">
        <v>21351</v>
      </c>
      <c r="O876" s="4">
        <f t="shared" si="13"/>
        <v>234.8191878600534</v>
      </c>
      <c r="P876" s="56">
        <v>20</v>
      </c>
      <c r="Q876" s="27">
        <v>0.36709057862729177</v>
      </c>
      <c r="R876" s="28">
        <v>0.36098285827937299</v>
      </c>
      <c r="S876" s="29">
        <v>0.27192656309333513</v>
      </c>
      <c r="T876" s="8">
        <v>8.7535509999999997E-2</v>
      </c>
      <c r="U876" s="9">
        <v>1.3159439E-2</v>
      </c>
      <c r="V876" s="9">
        <v>4.3377729999999996E-3</v>
      </c>
      <c r="W876" s="9">
        <v>1.1348787000000001E-2</v>
      </c>
      <c r="X876" s="9">
        <v>3.8162991E-2</v>
      </c>
      <c r="Y876" s="9">
        <v>6.1169105000000001E-2</v>
      </c>
      <c r="Z876" s="9">
        <v>1.6749429E-2</v>
      </c>
      <c r="AA876" s="9">
        <v>3.9806859999999999E-2</v>
      </c>
      <c r="AB876" s="9">
        <v>1.3698072E-2</v>
      </c>
      <c r="AC876" s="9">
        <v>6.8087797000000005E-2</v>
      </c>
      <c r="AD876" s="9">
        <v>0.123112651</v>
      </c>
      <c r="AE876" s="9">
        <v>5.8353645000000003E-2</v>
      </c>
      <c r="AF876" s="9">
        <v>3.8874534000000002E-2</v>
      </c>
      <c r="AG876" s="9">
        <v>2.5229359999999999E-2</v>
      </c>
      <c r="AH876" s="9">
        <v>1.495025E-2</v>
      </c>
      <c r="AI876" s="9">
        <v>0.18013807300000001</v>
      </c>
      <c r="AJ876" s="9">
        <v>4.6433689999999996E-3</v>
      </c>
      <c r="AK876" s="9">
        <v>5.0787080999999998E-2</v>
      </c>
      <c r="AL876" s="9">
        <v>8.7095799999999994E-5</v>
      </c>
      <c r="AM876" s="9">
        <v>3.9048620999999999E-2</v>
      </c>
      <c r="AN876" s="9">
        <v>4.0384440000000004E-3</v>
      </c>
      <c r="AO876" s="9">
        <v>4.3218315E-2</v>
      </c>
      <c r="AP876" s="9">
        <v>1.2640508E-2</v>
      </c>
      <c r="AQ876" s="9">
        <v>4.5717673E-2</v>
      </c>
      <c r="AR876" s="10">
        <v>5.1046169999999997E-3</v>
      </c>
    </row>
    <row r="877" spans="1:44" hidden="1" outlineLevel="1" x14ac:dyDescent="0.25">
      <c r="A877" s="52" t="s">
        <v>1588</v>
      </c>
      <c r="B877" s="20" t="str">
        <f>IFERROR(VLOOKUP(LEFT($A877,6),Data!$A:$F,2,FALSE),"")</f>
        <v>БЕ Поволжье</v>
      </c>
      <c r="C877" s="4" t="str">
        <f>IFERROR(VLOOKUP(LEFT($A877,6),Data!$A:$F,4,FALSE),"")</f>
        <v>Аптека.ру</v>
      </c>
      <c r="D877" s="4" t="str">
        <f>IFERROR(VLOOKUP(LEFT($A877,6),Data!$A:$F,5,FALSE),"")</f>
        <v>Стрит</v>
      </c>
      <c r="E877" s="4" t="str">
        <f>IFERROR(VLOOKUP(LEFT($A877,6),Data!$A:$F,8,FALSE),"")</f>
        <v/>
      </c>
      <c r="F877" s="4" t="str">
        <f>IFERROR(VLOOKUP(LEFT($A877,6),Data!$A:$F,7,FALSE),"")</f>
        <v/>
      </c>
      <c r="G877" s="4" t="str">
        <f>IFERROR(VLOOKUP(LEFT($A877,6),Data!$A:$F,6,FALSE),"")</f>
        <v>ЗФТ</v>
      </c>
      <c r="H877" s="4" t="str">
        <f>IFERROR(VLOOKUP(LEFT($A877,6),Data!$A:$F,9,FALSE),"")</f>
        <v/>
      </c>
      <c r="I877" s="21" t="str">
        <f>IFERROR(VLOOKUP(LEFT($A877,6),Data!$A:$F,10,FALSE),"")</f>
        <v/>
      </c>
      <c r="J877" s="6" t="str">
        <f>IFERROR(VLOOKUP(LEFT($A877,6),Data!$A:$F,13,FALSE),"")</f>
        <v/>
      </c>
      <c r="K877" s="21" t="str">
        <f>IFERROR(VLOOKUP(LEFT($A877,6),Data!$A:$F,14,FALSE),"")</f>
        <v/>
      </c>
      <c r="L877" s="6">
        <v>1</v>
      </c>
      <c r="M877" s="4">
        <v>13876463.85</v>
      </c>
      <c r="N877" s="4">
        <v>52361</v>
      </c>
      <c r="O877" s="4">
        <f t="shared" si="13"/>
        <v>265.01525658409884</v>
      </c>
      <c r="P877" s="56">
        <v>34.1</v>
      </c>
      <c r="Q877" s="27">
        <v>0.38244353764594191</v>
      </c>
      <c r="R877" s="28">
        <v>0.38581132278345548</v>
      </c>
      <c r="S877" s="29">
        <v>0.23174513957060269</v>
      </c>
      <c r="T877" s="8">
        <v>0.101472538</v>
      </c>
      <c r="U877" s="9">
        <v>8.0738110000000002E-3</v>
      </c>
      <c r="V877" s="9">
        <v>1.2676567999999999E-2</v>
      </c>
      <c r="W877" s="9">
        <v>6.1631730000000001E-3</v>
      </c>
      <c r="X877" s="9">
        <v>3.0189869000000001E-2</v>
      </c>
      <c r="Y877" s="9">
        <v>6.7069456E-2</v>
      </c>
      <c r="Z877" s="9">
        <v>1.2297248E-2</v>
      </c>
      <c r="AA877" s="9">
        <v>3.795283E-2</v>
      </c>
      <c r="AB877" s="9">
        <v>3.4900803000000001E-2</v>
      </c>
      <c r="AC877" s="9">
        <v>6.4731498999999998E-2</v>
      </c>
      <c r="AD877" s="9">
        <v>0.105315083</v>
      </c>
      <c r="AE877" s="9">
        <v>5.1147669999999999E-2</v>
      </c>
      <c r="AF877" s="9">
        <v>3.8405819000000001E-2</v>
      </c>
      <c r="AG877" s="9">
        <v>2.2630601E-2</v>
      </c>
      <c r="AH877" s="9">
        <v>1.2833364999999999E-2</v>
      </c>
      <c r="AI877" s="9">
        <v>0.16954967000000001</v>
      </c>
      <c r="AJ877" s="9">
        <v>5.4568910000000002E-3</v>
      </c>
      <c r="AK877" s="9">
        <v>5.9552888999999998E-2</v>
      </c>
      <c r="AL877" s="9">
        <v>4.9586099999999996E-3</v>
      </c>
      <c r="AM877" s="9">
        <v>3.5092198999999998E-2</v>
      </c>
      <c r="AN877" s="9">
        <v>7.4125140000000003E-3</v>
      </c>
      <c r="AO877" s="9">
        <v>4.0300214000000001E-2</v>
      </c>
      <c r="AP877" s="9">
        <v>1.6394730999999999E-2</v>
      </c>
      <c r="AQ877" s="9">
        <v>4.7625358E-2</v>
      </c>
      <c r="AR877" s="10">
        <v>7.7965910000000003E-3</v>
      </c>
    </row>
    <row r="878" spans="1:44" collapsed="1" x14ac:dyDescent="0.25">
      <c r="A878" s="60" t="s">
        <v>1984</v>
      </c>
      <c r="B878" s="61" t="str">
        <f>IFERROR(VLOOKUP(LEFT($A878,6),Data!$A:$F,2,FALSE),"")</f>
        <v/>
      </c>
      <c r="C878" s="62" t="str">
        <f>IFERROR(VLOOKUP(LEFT($A878,6),Data!$A:$F,4,FALSE),"")</f>
        <v/>
      </c>
      <c r="D878" s="62" t="str">
        <f>IFERROR(VLOOKUP(LEFT($A878,6),Data!$A:$F,5,FALSE),"")</f>
        <v/>
      </c>
      <c r="E878" s="62" t="str">
        <f>IFERROR(VLOOKUP(LEFT($A878,6),Data!$A:$F,8,FALSE),"")</f>
        <v/>
      </c>
      <c r="F878" s="62" t="str">
        <f>IFERROR(VLOOKUP(LEFT($A878,6),Data!$A:$F,7,FALSE),"")</f>
        <v/>
      </c>
      <c r="G878" s="62" t="str">
        <f>IFERROR(VLOOKUP(LEFT($A878,6),Data!$A:$F,6,FALSE),"")</f>
        <v/>
      </c>
      <c r="H878" s="62" t="str">
        <f>IFERROR(VLOOKUP(LEFT($A878,6),Data!$A:$F,9,FALSE),"")</f>
        <v/>
      </c>
      <c r="I878" s="63" t="str">
        <f>IFERROR(VLOOKUP(LEFT($A878,6),Data!$A:$F,10,FALSE),"")</f>
        <v/>
      </c>
      <c r="J878" s="64" t="str">
        <f>IFERROR(VLOOKUP(LEFT($A878,6),Data!$A:$F,13,FALSE),"")</f>
        <v/>
      </c>
      <c r="K878" s="63" t="str">
        <f>IFERROR(VLOOKUP(LEFT($A878,6),Data!$A:$F,14,FALSE),"")</f>
        <v/>
      </c>
      <c r="L878" s="64">
        <v>66</v>
      </c>
      <c r="M878" s="62">
        <v>16844018.48712121</v>
      </c>
      <c r="N878" s="62">
        <v>57713.681818181816</v>
      </c>
      <c r="O878" s="62">
        <f t="shared" si="13"/>
        <v>291.85485930677112</v>
      </c>
      <c r="P878" s="65">
        <v>38.371515151515155</v>
      </c>
      <c r="Q878" s="66">
        <v>0.39202642508443958</v>
      </c>
      <c r="R878" s="67">
        <v>0.3653923525270269</v>
      </c>
      <c r="S878" s="68">
        <v>0.24258122238853358</v>
      </c>
      <c r="T878" s="69">
        <v>0.13150303649999998</v>
      </c>
      <c r="U878" s="70">
        <v>2.0009779196969692E-2</v>
      </c>
      <c r="V878" s="70">
        <v>9.1575935757575774E-3</v>
      </c>
      <c r="W878" s="70">
        <v>1.0611041469696969E-2</v>
      </c>
      <c r="X878" s="70">
        <v>3.3238979954545451E-2</v>
      </c>
      <c r="Y878" s="70">
        <v>6.1514637984848498E-2</v>
      </c>
      <c r="Z878" s="70">
        <v>1.6880932454545458E-2</v>
      </c>
      <c r="AA878" s="70">
        <v>4.4017584712121222E-2</v>
      </c>
      <c r="AB878" s="70">
        <v>3.3752403515151512E-2</v>
      </c>
      <c r="AC878" s="70">
        <v>7.122089357575756E-2</v>
      </c>
      <c r="AD878" s="70">
        <v>0.10776035686363633</v>
      </c>
      <c r="AE878" s="70">
        <v>5.516021742424243E-2</v>
      </c>
      <c r="AF878" s="70">
        <v>4.4633137909090896E-2</v>
      </c>
      <c r="AG878" s="70">
        <v>2.463507698484849E-2</v>
      </c>
      <c r="AH878" s="70">
        <v>1.1961754454545457E-2</v>
      </c>
      <c r="AI878" s="70">
        <v>0.15388381472727269</v>
      </c>
      <c r="AJ878" s="70">
        <v>3.4511868181818176E-3</v>
      </c>
      <c r="AK878" s="70">
        <v>5.8321334333333343E-2</v>
      </c>
      <c r="AL878" s="70">
        <v>1.6739707937878784E-3</v>
      </c>
      <c r="AM878" s="70">
        <v>2.7974994484848491E-2</v>
      </c>
      <c r="AN878" s="70">
        <v>4.5076633787878772E-3</v>
      </c>
      <c r="AO878" s="70">
        <v>1.5731146045454551E-2</v>
      </c>
      <c r="AP878" s="70">
        <v>2.4753125287878795E-2</v>
      </c>
      <c r="AQ878" s="70">
        <v>3.0132482393939401E-2</v>
      </c>
      <c r="AR878" s="71">
        <v>3.5128550303030297E-3</v>
      </c>
    </row>
    <row r="879" spans="1:44" x14ac:dyDescent="0.25">
      <c r="A879" s="51" t="s">
        <v>1969</v>
      </c>
      <c r="B879" s="45" t="str">
        <f>IFERROR(VLOOKUP(LEFT($A879,6),Data!$A:$F,2,FALSE),"")</f>
        <v/>
      </c>
      <c r="C879" s="46" t="str">
        <f>IFERROR(VLOOKUP(LEFT($A879,6),Data!$A:$F,4,FALSE),"")</f>
        <v/>
      </c>
      <c r="D879" s="46" t="str">
        <f>IFERROR(VLOOKUP(LEFT($A879,6),Data!$A:$F,5,FALSE),"")</f>
        <v/>
      </c>
      <c r="E879" s="46" t="str">
        <f>IFERROR(VLOOKUP(LEFT($A879,6),Data!$A:$F,8,FALSE),"")</f>
        <v/>
      </c>
      <c r="F879" s="46" t="str">
        <f>IFERROR(VLOOKUP(LEFT($A879,6),Data!$A:$F,7,FALSE),"")</f>
        <v/>
      </c>
      <c r="G879" s="46" t="str">
        <f>IFERROR(VLOOKUP(LEFT($A879,6),Data!$A:$F,6,FALSE),"")</f>
        <v/>
      </c>
      <c r="H879" s="46" t="str">
        <f>IFERROR(VLOOKUP(LEFT($A879,6),Data!$A:$F,9,FALSE),"")</f>
        <v/>
      </c>
      <c r="I879" s="47" t="str">
        <f>IFERROR(VLOOKUP(LEFT($A879,6),Data!$A:$F,10,FALSE),"")</f>
        <v/>
      </c>
      <c r="J879" s="17" t="str">
        <f>IFERROR(VLOOKUP(LEFT($A879,6),Data!$A:$F,13,FALSE),"")</f>
        <v/>
      </c>
      <c r="K879" s="47" t="str">
        <f>IFERROR(VLOOKUP(LEFT($A879,6),Data!$A:$F,14,FALSE),"")</f>
        <v/>
      </c>
      <c r="L879" s="17">
        <v>34</v>
      </c>
      <c r="M879" s="46">
        <v>19503267.536470588</v>
      </c>
      <c r="N879" s="46">
        <v>61156.205882352944</v>
      </c>
      <c r="O879" s="46">
        <f t="shared" si="13"/>
        <v>318.90905027675029</v>
      </c>
      <c r="P879" s="55">
        <v>41.501470588235307</v>
      </c>
      <c r="Q879" s="24">
        <v>0.42497663968769694</v>
      </c>
      <c r="R879" s="25">
        <v>0.35676446301307208</v>
      </c>
      <c r="S879" s="26">
        <v>0.2182588972992309</v>
      </c>
      <c r="T879" s="33">
        <v>0.1332521300882353</v>
      </c>
      <c r="U879" s="34">
        <v>2.0827305794117641E-2</v>
      </c>
      <c r="V879" s="34">
        <v>9.9675405294117649E-3</v>
      </c>
      <c r="W879" s="34">
        <v>1.057803973529412E-2</v>
      </c>
      <c r="X879" s="34">
        <v>3.2137148352941174E-2</v>
      </c>
      <c r="Y879" s="34">
        <v>6.1833437794117638E-2</v>
      </c>
      <c r="Z879" s="34">
        <v>1.7368802411764708E-2</v>
      </c>
      <c r="AA879" s="34">
        <v>4.5021218941176486E-2</v>
      </c>
      <c r="AB879" s="34">
        <v>3.4295219411764707E-2</v>
      </c>
      <c r="AC879" s="34">
        <v>7.2088283911764708E-2</v>
      </c>
      <c r="AD879" s="34">
        <v>0.10804539697058824</v>
      </c>
      <c r="AE879" s="34">
        <v>4.9305776058823525E-2</v>
      </c>
      <c r="AF879" s="34">
        <v>4.472674323529411E-2</v>
      </c>
      <c r="AG879" s="34">
        <v>2.5628480323529407E-2</v>
      </c>
      <c r="AH879" s="34">
        <v>1.2129910294117646E-2</v>
      </c>
      <c r="AI879" s="34">
        <v>0.14673732538235296</v>
      </c>
      <c r="AJ879" s="34">
        <v>3.367396088235294E-3</v>
      </c>
      <c r="AK879" s="34">
        <v>6.5452948205882364E-2</v>
      </c>
      <c r="AL879" s="34">
        <v>2.62991944117647E-3</v>
      </c>
      <c r="AM879" s="34">
        <v>2.8527652852941173E-2</v>
      </c>
      <c r="AN879" s="34">
        <v>4.4252922352941183E-3</v>
      </c>
      <c r="AO879" s="34">
        <v>1.471866441176471E-2</v>
      </c>
      <c r="AP879" s="34">
        <v>2.4691693823529405E-2</v>
      </c>
      <c r="AQ879" s="34">
        <v>2.8599626147058826E-2</v>
      </c>
      <c r="AR879" s="35">
        <v>3.6440473823529419E-3</v>
      </c>
    </row>
    <row r="880" spans="1:44" hidden="1" outlineLevel="1" x14ac:dyDescent="0.25">
      <c r="A880" s="52" t="s">
        <v>126</v>
      </c>
      <c r="B880" s="20" t="str">
        <f>IFERROR(VLOOKUP(LEFT($A880,6),Data!$A:$F,2,FALSE),"")</f>
        <v>БЕ Юг</v>
      </c>
      <c r="C880" s="4" t="str">
        <f>IFERROR(VLOOKUP(LEFT($A880,6),Data!$A:$F,4,FALSE),"")</f>
        <v>Аптека.ру</v>
      </c>
      <c r="D880" s="4" t="str">
        <f>IFERROR(VLOOKUP(LEFT($A880,6),Data!$A:$F,5,FALSE),"")</f>
        <v>Стрит</v>
      </c>
      <c r="E880" s="4" t="str">
        <f>IFERROR(VLOOKUP(LEFT($A880,6),Data!$A:$F,8,FALSE),"")</f>
        <v/>
      </c>
      <c r="F880" s="4" t="str">
        <f>IFERROR(VLOOKUP(LEFT($A880,6),Data!$A:$F,7,FALSE),"")</f>
        <v/>
      </c>
      <c r="G880" s="4" t="str">
        <f>IFERROR(VLOOKUP(LEFT($A880,6),Data!$A:$F,6,FALSE),"")</f>
        <v>ЗФТ</v>
      </c>
      <c r="H880" s="4" t="str">
        <f>IFERROR(VLOOKUP(LEFT($A880,6),Data!$A:$F,9,FALSE),"")</f>
        <v/>
      </c>
      <c r="I880" s="21" t="str">
        <f>IFERROR(VLOOKUP(LEFT($A880,6),Data!$A:$F,10,FALSE),"")</f>
        <v/>
      </c>
      <c r="J880" s="6" t="str">
        <f>IFERROR(VLOOKUP(LEFT($A880,6),Data!$A:$F,13,FALSE),"")</f>
        <v/>
      </c>
      <c r="K880" s="21" t="str">
        <f>IFERROR(VLOOKUP(LEFT($A880,6),Data!$A:$F,14,FALSE),"")</f>
        <v/>
      </c>
      <c r="L880" s="6">
        <v>1</v>
      </c>
      <c r="M880" s="4">
        <v>8891272.0399999991</v>
      </c>
      <c r="N880" s="4">
        <v>33021</v>
      </c>
      <c r="O880" s="4">
        <f t="shared" si="13"/>
        <v>269.26113806365646</v>
      </c>
      <c r="P880" s="56">
        <v>38.4</v>
      </c>
      <c r="Q880" s="27">
        <v>0.43005763798819702</v>
      </c>
      <c r="R880" s="28">
        <v>0.33255891351189332</v>
      </c>
      <c r="S880" s="29">
        <v>0.23738344849990969</v>
      </c>
      <c r="T880" s="8">
        <v>8.7110267000000005E-2</v>
      </c>
      <c r="U880" s="9">
        <v>1.2736566E-2</v>
      </c>
      <c r="V880" s="9">
        <v>9.2806690000000001E-3</v>
      </c>
      <c r="W880" s="9">
        <v>8.6421970000000008E-3</v>
      </c>
      <c r="X880" s="9">
        <v>4.3559167000000003E-2</v>
      </c>
      <c r="Y880" s="9">
        <v>4.2280594999999997E-2</v>
      </c>
      <c r="Z880" s="9">
        <v>1.2313285E-2</v>
      </c>
      <c r="AA880" s="9">
        <v>6.1763303999999998E-2</v>
      </c>
      <c r="AB880" s="9">
        <v>2.2492682999999999E-2</v>
      </c>
      <c r="AC880" s="9">
        <v>7.6519467999999993E-2</v>
      </c>
      <c r="AD880" s="9">
        <v>0.11002772299999999</v>
      </c>
      <c r="AE880" s="9">
        <v>6.1494350000000003E-2</v>
      </c>
      <c r="AF880" s="9">
        <v>4.7626333999999999E-2</v>
      </c>
      <c r="AG880" s="9">
        <v>2.4043242999999999E-2</v>
      </c>
      <c r="AH880" s="9">
        <v>9.8748240000000008E-3</v>
      </c>
      <c r="AI880" s="9">
        <v>0.192965042</v>
      </c>
      <c r="AJ880" s="9">
        <v>4.2277210000000003E-3</v>
      </c>
      <c r="AK880" s="9">
        <v>5.8509704000000003E-2</v>
      </c>
      <c r="AL880" s="9">
        <v>7.7426200000000001E-5</v>
      </c>
      <c r="AM880" s="9">
        <v>3.4953493000000002E-2</v>
      </c>
      <c r="AN880" s="9">
        <v>7.2829269999999998E-3</v>
      </c>
      <c r="AO880" s="9">
        <v>5.6969519999999999E-3</v>
      </c>
      <c r="AP880" s="9">
        <v>2.9922354000000002E-2</v>
      </c>
      <c r="AQ880" s="9">
        <v>3.3079646999999997E-2</v>
      </c>
      <c r="AR880" s="10">
        <v>3.5200610000000001E-3</v>
      </c>
    </row>
    <row r="881" spans="1:44" hidden="1" outlineLevel="1" x14ac:dyDescent="0.25">
      <c r="A881" s="52" t="s">
        <v>137</v>
      </c>
      <c r="B881" s="20" t="str">
        <f>IFERROR(VLOOKUP(LEFT($A881,6),Data!$A:$F,2,FALSE),"")</f>
        <v>БЕ Поволжье</v>
      </c>
      <c r="C881" s="4" t="str">
        <f>IFERROR(VLOOKUP(LEFT($A881,6),Data!$A:$F,4,FALSE),"")</f>
        <v>Озерки</v>
      </c>
      <c r="D881" s="4" t="str">
        <f>IFERROR(VLOOKUP(LEFT($A881,6),Data!$A:$F,5,FALSE),"")</f>
        <v>Стрит</v>
      </c>
      <c r="E881" s="4" t="str">
        <f>IFERROR(VLOOKUP(LEFT($A881,6),Data!$A:$F,8,FALSE),"")</f>
        <v/>
      </c>
      <c r="F881" s="4" t="str">
        <f>IFERROR(VLOOKUP(LEFT($A881,6),Data!$A:$F,7,FALSE),"")</f>
        <v/>
      </c>
      <c r="G881" s="4" t="str">
        <f>IFERROR(VLOOKUP(LEFT($A881,6),Data!$A:$F,6,FALSE),"")</f>
        <v>ЗФТ</v>
      </c>
      <c r="H881" s="4" t="str">
        <f>IFERROR(VLOOKUP(LEFT($A881,6),Data!$A:$F,9,FALSE),"")</f>
        <v/>
      </c>
      <c r="I881" s="21" t="str">
        <f>IFERROR(VLOOKUP(LEFT($A881,6),Data!$A:$F,10,FALSE),"")</f>
        <v/>
      </c>
      <c r="J881" s="6" t="str">
        <f>IFERROR(VLOOKUP(LEFT($A881,6),Data!$A:$F,13,FALSE),"")</f>
        <v/>
      </c>
      <c r="K881" s="21" t="str">
        <f>IFERROR(VLOOKUP(LEFT($A881,6),Data!$A:$F,14,FALSE),"")</f>
        <v/>
      </c>
      <c r="L881" s="6">
        <v>1</v>
      </c>
      <c r="M881" s="4">
        <v>22414556.91</v>
      </c>
      <c r="N881" s="4">
        <v>68477</v>
      </c>
      <c r="O881" s="4">
        <f t="shared" si="13"/>
        <v>327.32971523285192</v>
      </c>
      <c r="P881" s="56">
        <v>59</v>
      </c>
      <c r="Q881" s="27">
        <v>0.40560309582889831</v>
      </c>
      <c r="R881" s="28">
        <v>0.37944098485152539</v>
      </c>
      <c r="S881" s="29">
        <v>0.21495591931957639</v>
      </c>
      <c r="T881" s="8">
        <v>0.116480873</v>
      </c>
      <c r="U881" s="9">
        <v>1.5704424000000002E-2</v>
      </c>
      <c r="V881" s="9">
        <v>1.1967118000000001E-2</v>
      </c>
      <c r="W881" s="9">
        <v>1.0638678E-2</v>
      </c>
      <c r="X881" s="9">
        <v>3.9847075000000003E-2</v>
      </c>
      <c r="Y881" s="9">
        <v>5.8552542999999999E-2</v>
      </c>
      <c r="Z881" s="9">
        <v>1.4990132E-2</v>
      </c>
      <c r="AA881" s="9">
        <v>4.7600885000000003E-2</v>
      </c>
      <c r="AB881" s="9">
        <v>2.5422401000000001E-2</v>
      </c>
      <c r="AC881" s="9">
        <v>8.2562005999999993E-2</v>
      </c>
      <c r="AD881" s="9">
        <v>0.119454202</v>
      </c>
      <c r="AE881" s="9">
        <v>5.5530000000000003E-2</v>
      </c>
      <c r="AF881" s="9">
        <v>4.3147326E-2</v>
      </c>
      <c r="AG881" s="9">
        <v>2.6510636000000001E-2</v>
      </c>
      <c r="AH881" s="9">
        <v>1.1751506E-2</v>
      </c>
      <c r="AI881" s="9">
        <v>0.14852163900000001</v>
      </c>
      <c r="AJ881" s="9">
        <v>2.415202E-3</v>
      </c>
      <c r="AK881" s="9">
        <v>5.9707046E-2</v>
      </c>
      <c r="AL881" s="9">
        <v>4.8396649999999999E-3</v>
      </c>
      <c r="AM881" s="9">
        <v>2.6357024E-2</v>
      </c>
      <c r="AN881" s="9">
        <v>6.0841000000000003E-3</v>
      </c>
      <c r="AO881" s="9">
        <v>1.7596258E-2</v>
      </c>
      <c r="AP881" s="9">
        <v>2.3209481000000001E-2</v>
      </c>
      <c r="AQ881" s="9">
        <v>2.8528439999999999E-2</v>
      </c>
      <c r="AR881" s="10">
        <v>2.5813400000000001E-3</v>
      </c>
    </row>
    <row r="882" spans="1:44" hidden="1" outlineLevel="1" x14ac:dyDescent="0.25">
      <c r="A882" s="52" t="s">
        <v>149</v>
      </c>
      <c r="B882" s="20" t="str">
        <f>IFERROR(VLOOKUP(LEFT($A882,6),Data!$A:$F,2,FALSE),"")</f>
        <v>БЕ Поволжье</v>
      </c>
      <c r="C882" s="4" t="str">
        <f>IFERROR(VLOOKUP(LEFT($A882,6),Data!$A:$F,4,FALSE),"")</f>
        <v>Аптека.ру</v>
      </c>
      <c r="D882" s="4" t="str">
        <f>IFERROR(VLOOKUP(LEFT($A882,6),Data!$A:$F,5,FALSE),"")</f>
        <v>Стрит</v>
      </c>
      <c r="E882" s="4" t="str">
        <f>IFERROR(VLOOKUP(LEFT($A882,6),Data!$A:$F,8,FALSE),"")</f>
        <v/>
      </c>
      <c r="F882" s="4" t="str">
        <f>IFERROR(VLOOKUP(LEFT($A882,6),Data!$A:$F,7,FALSE),"")</f>
        <v/>
      </c>
      <c r="G882" s="4" t="str">
        <f>IFERROR(VLOOKUP(LEFT($A882,6),Data!$A:$F,6,FALSE),"")</f>
        <v>ОФТ</v>
      </c>
      <c r="H882" s="4" t="str">
        <f>IFERROR(VLOOKUP(LEFT($A882,6),Data!$A:$F,9,FALSE),"")</f>
        <v/>
      </c>
      <c r="I882" s="21" t="str">
        <f>IFERROR(VLOOKUP(LEFT($A882,6),Data!$A:$F,10,FALSE),"")</f>
        <v/>
      </c>
      <c r="J882" s="6" t="str">
        <f>IFERROR(VLOOKUP(LEFT($A882,6),Data!$A:$F,13,FALSE),"")</f>
        <v/>
      </c>
      <c r="K882" s="21" t="str">
        <f>IFERROR(VLOOKUP(LEFT($A882,6),Data!$A:$F,14,FALSE),"")</f>
        <v/>
      </c>
      <c r="L882" s="6">
        <v>1</v>
      </c>
      <c r="M882" s="4">
        <v>10435585.75</v>
      </c>
      <c r="N882" s="4">
        <v>32653</v>
      </c>
      <c r="O882" s="4">
        <f t="shared" si="13"/>
        <v>319.59041282577402</v>
      </c>
      <c r="P882" s="56">
        <v>33</v>
      </c>
      <c r="Q882" s="27">
        <v>0.43345862205158397</v>
      </c>
      <c r="R882" s="28">
        <v>0.33426014361006418</v>
      </c>
      <c r="S882" s="29">
        <v>0.23228123433835171</v>
      </c>
      <c r="T882" s="8">
        <v>9.4847789000000002E-2</v>
      </c>
      <c r="U882" s="9">
        <v>1.4584916999999999E-2</v>
      </c>
      <c r="V882" s="9">
        <v>1.2754842000000001E-2</v>
      </c>
      <c r="W882" s="9">
        <v>6.8152200000000003E-3</v>
      </c>
      <c r="X882" s="9">
        <v>4.1988496E-2</v>
      </c>
      <c r="Y882" s="9">
        <v>5.5921851000000002E-2</v>
      </c>
      <c r="Z882" s="9">
        <v>1.8311174E-2</v>
      </c>
      <c r="AA882" s="9">
        <v>3.6349251999999999E-2</v>
      </c>
      <c r="AB882" s="9">
        <v>3.2476735E-2</v>
      </c>
      <c r="AC882" s="9">
        <v>8.0390215000000001E-2</v>
      </c>
      <c r="AD882" s="9">
        <v>0.111844446</v>
      </c>
      <c r="AE882" s="9">
        <v>4.8465125999999997E-2</v>
      </c>
      <c r="AF882" s="9">
        <v>4.1220487E-2</v>
      </c>
      <c r="AG882" s="9">
        <v>2.2939403000000001E-2</v>
      </c>
      <c r="AH882" s="9">
        <v>1.5621891000000001E-2</v>
      </c>
      <c r="AI882" s="9">
        <v>0.13132438799999999</v>
      </c>
      <c r="AJ882" s="9">
        <v>1.3085989999999999E-3</v>
      </c>
      <c r="AK882" s="9">
        <v>8.9106550000000007E-2</v>
      </c>
      <c r="AL882" s="9">
        <v>1.6847399999999999E-3</v>
      </c>
      <c r="AM882" s="9">
        <v>4.6457373000000003E-2</v>
      </c>
      <c r="AN882" s="9">
        <v>5.0907620000000004E-3</v>
      </c>
      <c r="AO882" s="9">
        <v>3.299916E-2</v>
      </c>
      <c r="AP882" s="9">
        <v>2.2767427E-2</v>
      </c>
      <c r="AQ882" s="9">
        <v>2.7020611999999999E-2</v>
      </c>
      <c r="AR882" s="10">
        <v>7.7085449999999998E-3</v>
      </c>
    </row>
    <row r="883" spans="1:44" hidden="1" outlineLevel="1" x14ac:dyDescent="0.25">
      <c r="A883" s="52" t="s">
        <v>157</v>
      </c>
      <c r="B883" s="20" t="str">
        <f>IFERROR(VLOOKUP(LEFT($A883,6),Data!$A:$F,2,FALSE),"")</f>
        <v>БЕ Поволжье</v>
      </c>
      <c r="C883" s="4" t="str">
        <f>IFERROR(VLOOKUP(LEFT($A883,6),Data!$A:$F,4,FALSE),"")</f>
        <v>Озерки</v>
      </c>
      <c r="D883" s="4" t="str">
        <f>IFERROR(VLOOKUP(LEFT($A883,6),Data!$A:$F,5,FALSE),"")</f>
        <v>Стрит</v>
      </c>
      <c r="E883" s="4" t="str">
        <f>IFERROR(VLOOKUP(LEFT($A883,6),Data!$A:$F,8,FALSE),"")</f>
        <v/>
      </c>
      <c r="F883" s="4" t="str">
        <f>IFERROR(VLOOKUP(LEFT($A883,6),Data!$A:$F,7,FALSE),"")</f>
        <v/>
      </c>
      <c r="G883" s="4" t="str">
        <f>IFERROR(VLOOKUP(LEFT($A883,6),Data!$A:$F,6,FALSE),"")</f>
        <v>ЗФТ</v>
      </c>
      <c r="H883" s="4" t="str">
        <f>IFERROR(VLOOKUP(LEFT($A883,6),Data!$A:$F,9,FALSE),"")</f>
        <v/>
      </c>
      <c r="I883" s="21" t="str">
        <f>IFERROR(VLOOKUP(LEFT($A883,6),Data!$A:$F,10,FALSE),"")</f>
        <v/>
      </c>
      <c r="J883" s="6" t="str">
        <f>IFERROR(VLOOKUP(LEFT($A883,6),Data!$A:$F,13,FALSE),"")</f>
        <v/>
      </c>
      <c r="K883" s="21" t="str">
        <f>IFERROR(VLOOKUP(LEFT($A883,6),Data!$A:$F,14,FALSE),"")</f>
        <v/>
      </c>
      <c r="L883" s="6">
        <v>1</v>
      </c>
      <c r="M883" s="4">
        <v>34226942.170000002</v>
      </c>
      <c r="N883" s="4">
        <v>98904</v>
      </c>
      <c r="O883" s="4">
        <f t="shared" si="13"/>
        <v>346.06226411469709</v>
      </c>
      <c r="P883" s="56">
        <v>45.97</v>
      </c>
      <c r="Q883" s="27">
        <v>0.39212987417169531</v>
      </c>
      <c r="R883" s="28">
        <v>0.37979327411012492</v>
      </c>
      <c r="S883" s="29">
        <v>0.22807685171817979</v>
      </c>
      <c r="T883" s="8">
        <v>0.14024673200000001</v>
      </c>
      <c r="U883" s="9">
        <v>1.8287425E-2</v>
      </c>
      <c r="V883" s="9">
        <v>1.1216758E-2</v>
      </c>
      <c r="W883" s="9">
        <v>1.1184843E-2</v>
      </c>
      <c r="X883" s="9">
        <v>3.4462527E-2</v>
      </c>
      <c r="Y883" s="9">
        <v>5.4587717000000001E-2</v>
      </c>
      <c r="Z883" s="9">
        <v>1.3275003E-2</v>
      </c>
      <c r="AA883" s="9">
        <v>4.4331875E-2</v>
      </c>
      <c r="AB883" s="9">
        <v>2.8820592999999999E-2</v>
      </c>
      <c r="AC883" s="9">
        <v>8.5090720999999994E-2</v>
      </c>
      <c r="AD883" s="9">
        <v>0.117538191</v>
      </c>
      <c r="AE883" s="9">
        <v>4.8899595999999997E-2</v>
      </c>
      <c r="AF883" s="9">
        <v>4.1161904999999999E-2</v>
      </c>
      <c r="AG883" s="9">
        <v>2.0443347000000001E-2</v>
      </c>
      <c r="AH883" s="9">
        <v>1.1053359E-2</v>
      </c>
      <c r="AI883" s="9">
        <v>0.1517722</v>
      </c>
      <c r="AJ883" s="9">
        <v>7.5050519999999999E-3</v>
      </c>
      <c r="AK883" s="9">
        <v>5.5561845999999998E-2</v>
      </c>
      <c r="AL883" s="9">
        <v>1.183311E-3</v>
      </c>
      <c r="AM883" s="9">
        <v>2.5022152999999998E-2</v>
      </c>
      <c r="AN883" s="9">
        <v>3.7525850000000001E-3</v>
      </c>
      <c r="AO883" s="9">
        <v>1.6285417E-2</v>
      </c>
      <c r="AP883" s="9">
        <v>3.0753025999999999E-2</v>
      </c>
      <c r="AQ883" s="9">
        <v>2.4184885999999999E-2</v>
      </c>
      <c r="AR883" s="10">
        <v>3.3789309999999999E-3</v>
      </c>
    </row>
    <row r="884" spans="1:44" hidden="1" outlineLevel="1" x14ac:dyDescent="0.25">
      <c r="A884" s="52" t="s">
        <v>161</v>
      </c>
      <c r="B884" s="20" t="str">
        <f>IFERROR(VLOOKUP(LEFT($A884,6),Data!$A:$F,2,FALSE),"")</f>
        <v>БЕ Поволжье</v>
      </c>
      <c r="C884" s="4" t="str">
        <f>IFERROR(VLOOKUP(LEFT($A884,6),Data!$A:$F,4,FALSE),"")</f>
        <v>Аптека.ру</v>
      </c>
      <c r="D884" s="4" t="str">
        <f>IFERROR(VLOOKUP(LEFT($A884,6),Data!$A:$F,5,FALSE),"")</f>
        <v>Стрит</v>
      </c>
      <c r="E884" s="4" t="str">
        <f>IFERROR(VLOOKUP(LEFT($A884,6),Data!$A:$F,8,FALSE),"")</f>
        <v/>
      </c>
      <c r="F884" s="4" t="str">
        <f>IFERROR(VLOOKUP(LEFT($A884,6),Data!$A:$F,7,FALSE),"")</f>
        <v/>
      </c>
      <c r="G884" s="4" t="str">
        <f>IFERROR(VLOOKUP(LEFT($A884,6),Data!$A:$F,6,FALSE),"")</f>
        <v>ЗФТ</v>
      </c>
      <c r="H884" s="4" t="str">
        <f>IFERROR(VLOOKUP(LEFT($A884,6),Data!$A:$F,9,FALSE),"")</f>
        <v/>
      </c>
      <c r="I884" s="21" t="str">
        <f>IFERROR(VLOOKUP(LEFT($A884,6),Data!$A:$F,10,FALSE),"")</f>
        <v/>
      </c>
      <c r="J884" s="6" t="str">
        <f>IFERROR(VLOOKUP(LEFT($A884,6),Data!$A:$F,13,FALSE),"")</f>
        <v/>
      </c>
      <c r="K884" s="21" t="str">
        <f>IFERROR(VLOOKUP(LEFT($A884,6),Data!$A:$F,14,FALSE),"")</f>
        <v/>
      </c>
      <c r="L884" s="6">
        <v>1</v>
      </c>
      <c r="M884" s="4">
        <v>23562781.420000002</v>
      </c>
      <c r="N884" s="4">
        <v>75261</v>
      </c>
      <c r="O884" s="4">
        <f t="shared" si="13"/>
        <v>313.08089741034536</v>
      </c>
      <c r="P884" s="56">
        <v>50.8</v>
      </c>
      <c r="Q884" s="27">
        <v>0.42071710385528172</v>
      </c>
      <c r="R884" s="28">
        <v>0.35048280318452751</v>
      </c>
      <c r="S884" s="29">
        <v>0.22880009296019099</v>
      </c>
      <c r="T884" s="8">
        <v>0.132346197</v>
      </c>
      <c r="U884" s="9">
        <v>1.6926078000000001E-2</v>
      </c>
      <c r="V884" s="9">
        <v>9.4974889999999996E-3</v>
      </c>
      <c r="W884" s="9">
        <v>1.1552467E-2</v>
      </c>
      <c r="X884" s="9">
        <v>3.5284751000000003E-2</v>
      </c>
      <c r="Y884" s="9">
        <v>5.5482205999999999E-2</v>
      </c>
      <c r="Z884" s="9">
        <v>1.5856533999999999E-2</v>
      </c>
      <c r="AA884" s="9">
        <v>4.0173723000000001E-2</v>
      </c>
      <c r="AB884" s="9">
        <v>2.9030938999999999E-2</v>
      </c>
      <c r="AC884" s="9">
        <v>8.5728838000000002E-2</v>
      </c>
      <c r="AD884" s="9">
        <v>0.100314552</v>
      </c>
      <c r="AE884" s="9">
        <v>5.9222360000000002E-2</v>
      </c>
      <c r="AF884" s="9">
        <v>3.8181736000000001E-2</v>
      </c>
      <c r="AG884" s="9">
        <v>2.8846360000000001E-2</v>
      </c>
      <c r="AH884" s="9">
        <v>1.3567162000000001E-2</v>
      </c>
      <c r="AI884" s="9">
        <v>0.155659623</v>
      </c>
      <c r="AJ884" s="9">
        <v>2.3501059999999998E-3</v>
      </c>
      <c r="AK884" s="9">
        <v>7.2378033999999994E-2</v>
      </c>
      <c r="AL884" s="9">
        <v>7.6291799999999993E-5</v>
      </c>
      <c r="AM884" s="9">
        <v>2.1953538000000002E-2</v>
      </c>
      <c r="AN884" s="9">
        <v>3.7395280000000002E-3</v>
      </c>
      <c r="AO884" s="9">
        <v>1.1811656E-2</v>
      </c>
      <c r="AP884" s="9">
        <v>2.3584473000000002E-2</v>
      </c>
      <c r="AQ884" s="9">
        <v>3.0372225999999999E-2</v>
      </c>
      <c r="AR884" s="10">
        <v>6.0631319999999997E-3</v>
      </c>
    </row>
    <row r="885" spans="1:44" hidden="1" outlineLevel="1" x14ac:dyDescent="0.25">
      <c r="A885" s="52" t="s">
        <v>165</v>
      </c>
      <c r="B885" s="20" t="str">
        <f>IFERROR(VLOOKUP(LEFT($A885,6),Data!$A:$F,2,FALSE),"")</f>
        <v>БЕ Поволжье</v>
      </c>
      <c r="C885" s="4" t="str">
        <f>IFERROR(VLOOKUP(LEFT($A885,6),Data!$A:$F,4,FALSE),"")</f>
        <v>Озерки</v>
      </c>
      <c r="D885" s="4" t="str">
        <f>IFERROR(VLOOKUP(LEFT($A885,6),Data!$A:$F,5,FALSE),"")</f>
        <v>Стрит</v>
      </c>
      <c r="E885" s="4" t="str">
        <f>IFERROR(VLOOKUP(LEFT($A885,6),Data!$A:$F,8,FALSE),"")</f>
        <v/>
      </c>
      <c r="F885" s="4" t="str">
        <f>IFERROR(VLOOKUP(LEFT($A885,6),Data!$A:$F,7,FALSE),"")</f>
        <v/>
      </c>
      <c r="G885" s="4" t="str">
        <f>IFERROR(VLOOKUP(LEFT($A885,6),Data!$A:$F,6,FALSE),"")</f>
        <v>ЗФТ</v>
      </c>
      <c r="H885" s="4" t="str">
        <f>IFERROR(VLOOKUP(LEFT($A885,6),Data!$A:$F,9,FALSE),"")</f>
        <v/>
      </c>
      <c r="I885" s="21" t="str">
        <f>IFERROR(VLOOKUP(LEFT($A885,6),Data!$A:$F,10,FALSE),"")</f>
        <v/>
      </c>
      <c r="J885" s="6" t="str">
        <f>IFERROR(VLOOKUP(LEFT($A885,6),Data!$A:$F,13,FALSE),"")</f>
        <v/>
      </c>
      <c r="K885" s="21" t="str">
        <f>IFERROR(VLOOKUP(LEFT($A885,6),Data!$A:$F,14,FALSE),"")</f>
        <v/>
      </c>
      <c r="L885" s="6">
        <v>1</v>
      </c>
      <c r="M885" s="4">
        <v>7108641.5499999998</v>
      </c>
      <c r="N885" s="4">
        <v>22070</v>
      </c>
      <c r="O885" s="4">
        <f t="shared" si="13"/>
        <v>322.09522202084275</v>
      </c>
      <c r="P885" s="56">
        <v>66</v>
      </c>
      <c r="Q885" s="27">
        <v>0.42433116357717487</v>
      </c>
      <c r="R885" s="28">
        <v>0.36917532832166949</v>
      </c>
      <c r="S885" s="29">
        <v>0.2064935081011556</v>
      </c>
      <c r="T885" s="8">
        <v>0.10450451299999999</v>
      </c>
      <c r="U885" s="9">
        <v>2.1748717000000001E-2</v>
      </c>
      <c r="V885" s="9">
        <v>9.4873019999999995E-3</v>
      </c>
      <c r="W885" s="9">
        <v>1.151628E-2</v>
      </c>
      <c r="X885" s="9">
        <v>2.4678809999999999E-2</v>
      </c>
      <c r="Y885" s="9">
        <v>6.3933171999999996E-2</v>
      </c>
      <c r="Z885" s="9">
        <v>1.4505572E-2</v>
      </c>
      <c r="AA885" s="9">
        <v>5.4835325999999997E-2</v>
      </c>
      <c r="AB885" s="9">
        <v>3.0717577999999999E-2</v>
      </c>
      <c r="AC885" s="9">
        <v>5.9510938999999999E-2</v>
      </c>
      <c r="AD885" s="9">
        <v>9.8184794000000006E-2</v>
      </c>
      <c r="AE885" s="9">
        <v>5.4543869000000002E-2</v>
      </c>
      <c r="AF885" s="9">
        <v>4.7456573000000002E-2</v>
      </c>
      <c r="AG885" s="9">
        <v>2.6068685000000001E-2</v>
      </c>
      <c r="AH885" s="9">
        <v>1.2213282000000001E-2</v>
      </c>
      <c r="AI885" s="9">
        <v>0.15151442200000001</v>
      </c>
      <c r="AJ885" s="9">
        <v>4.7648040000000001E-3</v>
      </c>
      <c r="AK885" s="9">
        <v>7.7949781999999995E-2</v>
      </c>
      <c r="AL885" s="9">
        <v>2.5080000000000002E-4</v>
      </c>
      <c r="AM885" s="9">
        <v>3.4798852999999998E-2</v>
      </c>
      <c r="AN885" s="9">
        <v>6.1786979999999998E-3</v>
      </c>
      <c r="AO885" s="9">
        <v>1.7199013999999999E-2</v>
      </c>
      <c r="AP885" s="9">
        <v>3.8182570999999998E-2</v>
      </c>
      <c r="AQ885" s="9">
        <v>3.0595212E-2</v>
      </c>
      <c r="AR885" s="10">
        <v>4.6604289999999998E-3</v>
      </c>
    </row>
    <row r="886" spans="1:44" hidden="1" outlineLevel="1" x14ac:dyDescent="0.25">
      <c r="A886" s="52" t="s">
        <v>200</v>
      </c>
      <c r="B886" s="20" t="str">
        <f>IFERROR(VLOOKUP(LEFT($A886,6),Data!$A:$F,2,FALSE),"")</f>
        <v>БЕ Юг</v>
      </c>
      <c r="C886" s="4" t="str">
        <f>IFERROR(VLOOKUP(LEFT($A886,6),Data!$A:$F,4,FALSE),"")</f>
        <v>Озерки</v>
      </c>
      <c r="D886" s="4" t="str">
        <f>IFERROR(VLOOKUP(LEFT($A886,6),Data!$A:$F,5,FALSE),"")</f>
        <v>Стрит</v>
      </c>
      <c r="E886" s="4" t="str">
        <f>IFERROR(VLOOKUP(LEFT($A886,6),Data!$A:$F,8,FALSE),"")</f>
        <v/>
      </c>
      <c r="F886" s="4" t="str">
        <f>IFERROR(VLOOKUP(LEFT($A886,6),Data!$A:$F,7,FALSE),"")</f>
        <v/>
      </c>
      <c r="G886" s="4" t="str">
        <f>IFERROR(VLOOKUP(LEFT($A886,6),Data!$A:$F,6,FALSE),"")</f>
        <v>ЗФТ</v>
      </c>
      <c r="H886" s="4" t="str">
        <f>IFERROR(VLOOKUP(LEFT($A886,6),Data!$A:$F,9,FALSE),"")</f>
        <v/>
      </c>
      <c r="I886" s="21" t="str">
        <f>IFERROR(VLOOKUP(LEFT($A886,6),Data!$A:$F,10,FALSE),"")</f>
        <v/>
      </c>
      <c r="J886" s="6" t="str">
        <f>IFERROR(VLOOKUP(LEFT($A886,6),Data!$A:$F,13,FALSE),"")</f>
        <v/>
      </c>
      <c r="K886" s="21" t="str">
        <f>IFERROR(VLOOKUP(LEFT($A886,6),Data!$A:$F,14,FALSE),"")</f>
        <v/>
      </c>
      <c r="L886" s="6">
        <v>1</v>
      </c>
      <c r="M886" s="4">
        <v>14335642.699999999</v>
      </c>
      <c r="N886" s="4">
        <v>48006</v>
      </c>
      <c r="O886" s="4">
        <f t="shared" si="13"/>
        <v>298.62189517976918</v>
      </c>
      <c r="P886" s="56">
        <v>33.6</v>
      </c>
      <c r="Q886" s="27">
        <v>0.40462754842735432</v>
      </c>
      <c r="R886" s="28">
        <v>0.36095735942215951</v>
      </c>
      <c r="S886" s="29">
        <v>0.23441509215048609</v>
      </c>
      <c r="T886" s="8">
        <v>0.14651246300000001</v>
      </c>
      <c r="U886" s="9">
        <v>1.9973935000000002E-2</v>
      </c>
      <c r="V886" s="9">
        <v>1.3209484000000001E-2</v>
      </c>
      <c r="W886" s="9">
        <v>1.7911541999999999E-2</v>
      </c>
      <c r="X886" s="9">
        <v>3.8167405000000001E-2</v>
      </c>
      <c r="Y886" s="9">
        <v>5.7907864000000003E-2</v>
      </c>
      <c r="Z886" s="9">
        <v>1.5427880999999999E-2</v>
      </c>
      <c r="AA886" s="9">
        <v>4.8919944E-2</v>
      </c>
      <c r="AB886" s="9">
        <v>2.5501507999999999E-2</v>
      </c>
      <c r="AC886" s="9">
        <v>6.9209836999999996E-2</v>
      </c>
      <c r="AD886" s="9">
        <v>0.114514986</v>
      </c>
      <c r="AE886" s="9">
        <v>5.3759257999999997E-2</v>
      </c>
      <c r="AF886" s="9">
        <v>3.8739039000000003E-2</v>
      </c>
      <c r="AG886" s="9">
        <v>2.330612E-2</v>
      </c>
      <c r="AH886" s="9">
        <v>1.2588419999999999E-2</v>
      </c>
      <c r="AI886" s="9">
        <v>0.172543486</v>
      </c>
      <c r="AJ886" s="9">
        <v>1.815695E-3</v>
      </c>
      <c r="AK886" s="9">
        <v>4.5638248999999999E-2</v>
      </c>
      <c r="AL886" s="9">
        <v>3.4257200000000003E-4</v>
      </c>
      <c r="AM886" s="9">
        <v>2.8463901E-2</v>
      </c>
      <c r="AN886" s="9">
        <v>2.8651670000000001E-3</v>
      </c>
      <c r="AO886" s="9">
        <v>9.8003650000000001E-3</v>
      </c>
      <c r="AP886" s="9">
        <v>1.3353878E-2</v>
      </c>
      <c r="AQ886" s="9">
        <v>2.7335226000000001E-2</v>
      </c>
      <c r="AR886" s="10">
        <v>2.191775E-3</v>
      </c>
    </row>
    <row r="887" spans="1:44" hidden="1" outlineLevel="1" x14ac:dyDescent="0.25">
      <c r="A887" s="52" t="s">
        <v>212</v>
      </c>
      <c r="B887" s="20" t="str">
        <f>IFERROR(VLOOKUP(LEFT($A887,6),Data!$A:$F,2,FALSE),"")</f>
        <v>БЕ Центр</v>
      </c>
      <c r="C887" s="4" t="str">
        <f>IFERROR(VLOOKUP(LEFT($A887,6),Data!$A:$F,4,FALSE),"")</f>
        <v>Озерки</v>
      </c>
      <c r="D887" s="4" t="str">
        <f>IFERROR(VLOOKUP(LEFT($A887,6),Data!$A:$F,5,FALSE),"")</f>
        <v>Стрит</v>
      </c>
      <c r="E887" s="4" t="str">
        <f>IFERROR(VLOOKUP(LEFT($A887,6),Data!$A:$F,8,FALSE),"")</f>
        <v/>
      </c>
      <c r="F887" s="4" t="str">
        <f>IFERROR(VLOOKUP(LEFT($A887,6),Data!$A:$F,7,FALSE),"")</f>
        <v/>
      </c>
      <c r="G887" s="4" t="str">
        <f>IFERROR(VLOOKUP(LEFT($A887,6),Data!$A:$F,6,FALSE),"")</f>
        <v>ЗФТ</v>
      </c>
      <c r="H887" s="4" t="str">
        <f>IFERROR(VLOOKUP(LEFT($A887,6),Data!$A:$F,9,FALSE),"")</f>
        <v/>
      </c>
      <c r="I887" s="21" t="str">
        <f>IFERROR(VLOOKUP(LEFT($A887,6),Data!$A:$F,10,FALSE),"")</f>
        <v/>
      </c>
      <c r="J887" s="6" t="str">
        <f>IFERROR(VLOOKUP(LEFT($A887,6),Data!$A:$F,13,FALSE),"")</f>
        <v/>
      </c>
      <c r="K887" s="21" t="str">
        <f>IFERROR(VLOOKUP(LEFT($A887,6),Data!$A:$F,14,FALSE),"")</f>
        <v/>
      </c>
      <c r="L887" s="6">
        <v>1</v>
      </c>
      <c r="M887" s="4">
        <v>35319151.609999999</v>
      </c>
      <c r="N887" s="4">
        <v>133685</v>
      </c>
      <c r="O887" s="4">
        <f t="shared" si="13"/>
        <v>264.1968179676104</v>
      </c>
      <c r="P887" s="56">
        <v>45</v>
      </c>
      <c r="Q887" s="27">
        <v>0.39813673379029169</v>
      </c>
      <c r="R887" s="28">
        <v>0.38022667238609292</v>
      </c>
      <c r="S887" s="29">
        <v>0.22163659382361531</v>
      </c>
      <c r="T887" s="8">
        <v>0.11633168000000001</v>
      </c>
      <c r="U887" s="9">
        <v>1.9709642999999999E-2</v>
      </c>
      <c r="V887" s="9">
        <v>8.2656229999999997E-3</v>
      </c>
      <c r="W887" s="9">
        <v>1.0264405000000001E-2</v>
      </c>
      <c r="X887" s="9">
        <v>3.1233183000000001E-2</v>
      </c>
      <c r="Y887" s="9">
        <v>5.1210377000000001E-2</v>
      </c>
      <c r="Z887" s="9">
        <v>1.4622674E-2</v>
      </c>
      <c r="AA887" s="9">
        <v>4.5583144999999999E-2</v>
      </c>
      <c r="AB887" s="9">
        <v>4.6643272999999999E-2</v>
      </c>
      <c r="AC887" s="9">
        <v>4.8978222000000002E-2</v>
      </c>
      <c r="AD887" s="9">
        <v>0.103999036</v>
      </c>
      <c r="AE887" s="9">
        <v>6.2749312000000002E-2</v>
      </c>
      <c r="AF887" s="9">
        <v>4.3262440999999999E-2</v>
      </c>
      <c r="AG887" s="9">
        <v>2.1519140999999999E-2</v>
      </c>
      <c r="AH887" s="9">
        <v>1.2898029E-2</v>
      </c>
      <c r="AI887" s="9">
        <v>0.20685345299999999</v>
      </c>
      <c r="AJ887" s="9">
        <v>3.7120690000000001E-3</v>
      </c>
      <c r="AK887" s="9">
        <v>4.7537790000000003E-2</v>
      </c>
      <c r="AL887" s="9">
        <v>9.6314700000000003E-4</v>
      </c>
      <c r="AM887" s="9">
        <v>2.8764403000000001E-2</v>
      </c>
      <c r="AN887" s="9">
        <v>5.6657870000000003E-3</v>
      </c>
      <c r="AO887" s="9">
        <v>1.0260389999999999E-2</v>
      </c>
      <c r="AP887" s="9">
        <v>2.0923522999999999E-2</v>
      </c>
      <c r="AQ887" s="9">
        <v>3.480834E-2</v>
      </c>
      <c r="AR887" s="10">
        <v>3.2409140000000001E-3</v>
      </c>
    </row>
    <row r="888" spans="1:44" hidden="1" outlineLevel="1" x14ac:dyDescent="0.25">
      <c r="A888" s="52" t="s">
        <v>220</v>
      </c>
      <c r="B888" s="20" t="str">
        <f>IFERROR(VLOOKUP(LEFT($A888,6),Data!$A:$F,2,FALSE),"")</f>
        <v>БЕ Центр</v>
      </c>
      <c r="C888" s="4" t="str">
        <f>IFERROR(VLOOKUP(LEFT($A888,6),Data!$A:$F,4,FALSE),"")</f>
        <v>Озерки</v>
      </c>
      <c r="D888" s="4" t="str">
        <f>IFERROR(VLOOKUP(LEFT($A888,6),Data!$A:$F,5,FALSE),"")</f>
        <v>Стрит</v>
      </c>
      <c r="E888" s="4" t="str">
        <f>IFERROR(VLOOKUP(LEFT($A888,6),Data!$A:$F,8,FALSE),"")</f>
        <v/>
      </c>
      <c r="F888" s="4" t="str">
        <f>IFERROR(VLOOKUP(LEFT($A888,6),Data!$A:$F,7,FALSE),"")</f>
        <v/>
      </c>
      <c r="G888" s="4" t="str">
        <f>IFERROR(VLOOKUP(LEFT($A888,6),Data!$A:$F,6,FALSE),"")</f>
        <v>ЗФТ</v>
      </c>
      <c r="H888" s="4" t="str">
        <f>IFERROR(VLOOKUP(LEFT($A888,6),Data!$A:$F,9,FALSE),"")</f>
        <v/>
      </c>
      <c r="I888" s="21" t="str">
        <f>IFERROR(VLOOKUP(LEFT($A888,6),Data!$A:$F,10,FALSE),"")</f>
        <v/>
      </c>
      <c r="J888" s="6" t="str">
        <f>IFERROR(VLOOKUP(LEFT($A888,6),Data!$A:$F,13,FALSE),"")</f>
        <v/>
      </c>
      <c r="K888" s="21" t="str">
        <f>IFERROR(VLOOKUP(LEFT($A888,6),Data!$A:$F,14,FALSE),"")</f>
        <v/>
      </c>
      <c r="L888" s="6">
        <v>1</v>
      </c>
      <c r="M888" s="4">
        <v>40504511.630000003</v>
      </c>
      <c r="N888" s="4">
        <v>143169</v>
      </c>
      <c r="O888" s="4">
        <f t="shared" si="13"/>
        <v>282.91398019124256</v>
      </c>
      <c r="P888" s="56">
        <v>28.2</v>
      </c>
      <c r="Q888" s="27">
        <v>0.4138866303893376</v>
      </c>
      <c r="R888" s="28">
        <v>0.35739772235539302</v>
      </c>
      <c r="S888" s="29">
        <v>0.22871564725526941</v>
      </c>
      <c r="T888" s="8">
        <v>0.17075885199999999</v>
      </c>
      <c r="U888" s="9">
        <v>2.8791062999999999E-2</v>
      </c>
      <c r="V888" s="9">
        <v>5.7399469999999996E-3</v>
      </c>
      <c r="W888" s="9">
        <v>8.9595549999999993E-3</v>
      </c>
      <c r="X888" s="9">
        <v>3.0290485999999998E-2</v>
      </c>
      <c r="Y888" s="9">
        <v>7.0387479000000003E-2</v>
      </c>
      <c r="Z888" s="9">
        <v>1.8196546000000001E-2</v>
      </c>
      <c r="AA888" s="9">
        <v>4.2051355999999998E-2</v>
      </c>
      <c r="AB888" s="9">
        <v>3.5240874999999998E-2</v>
      </c>
      <c r="AC888" s="9">
        <v>7.2584484000000005E-2</v>
      </c>
      <c r="AD888" s="9">
        <v>9.8987006000000002E-2</v>
      </c>
      <c r="AE888" s="9">
        <v>6.1450153E-2</v>
      </c>
      <c r="AF888" s="9">
        <v>4.6584308999999997E-2</v>
      </c>
      <c r="AG888" s="9">
        <v>1.9816851999999999E-2</v>
      </c>
      <c r="AH888" s="9">
        <v>9.2016930000000004E-3</v>
      </c>
      <c r="AI888" s="9">
        <v>0.142909695</v>
      </c>
      <c r="AJ888" s="9">
        <v>3.8161359999999999E-3</v>
      </c>
      <c r="AK888" s="9">
        <v>4.4215061999999999E-2</v>
      </c>
      <c r="AL888" s="9">
        <v>3.1514800000000001E-4</v>
      </c>
      <c r="AM888" s="9">
        <v>2.2198549000000001E-2</v>
      </c>
      <c r="AN888" s="9">
        <v>4.5895880000000003E-3</v>
      </c>
      <c r="AO888" s="9">
        <v>1.1082384000000001E-2</v>
      </c>
      <c r="AP888" s="9">
        <v>2.2693464E-2</v>
      </c>
      <c r="AQ888" s="9">
        <v>2.6983693999999999E-2</v>
      </c>
      <c r="AR888" s="10">
        <v>2.155625E-3</v>
      </c>
    </row>
    <row r="889" spans="1:44" hidden="1" outlineLevel="1" x14ac:dyDescent="0.25">
      <c r="A889" s="52" t="s">
        <v>222</v>
      </c>
      <c r="B889" s="20" t="str">
        <f>IFERROR(VLOOKUP(LEFT($A889,6),Data!$A:$F,2,FALSE),"")</f>
        <v>БЕ Центр</v>
      </c>
      <c r="C889" s="4" t="str">
        <f>IFERROR(VLOOKUP(LEFT($A889,6),Data!$A:$F,4,FALSE),"")</f>
        <v>Озерки</v>
      </c>
      <c r="D889" s="4" t="str">
        <f>IFERROR(VLOOKUP(LEFT($A889,6),Data!$A:$F,5,FALSE),"")</f>
        <v>Стрит</v>
      </c>
      <c r="E889" s="4" t="str">
        <f>IFERROR(VLOOKUP(LEFT($A889,6),Data!$A:$F,8,FALSE),"")</f>
        <v/>
      </c>
      <c r="F889" s="4" t="str">
        <f>IFERROR(VLOOKUP(LEFT($A889,6),Data!$A:$F,7,FALSE),"")</f>
        <v/>
      </c>
      <c r="G889" s="4" t="str">
        <f>IFERROR(VLOOKUP(LEFT($A889,6),Data!$A:$F,6,FALSE),"")</f>
        <v>ЗФТ</v>
      </c>
      <c r="H889" s="4" t="str">
        <f>IFERROR(VLOOKUP(LEFT($A889,6),Data!$A:$F,9,FALSE),"")</f>
        <v/>
      </c>
      <c r="I889" s="21" t="str">
        <f>IFERROR(VLOOKUP(LEFT($A889,6),Data!$A:$F,10,FALSE),"")</f>
        <v/>
      </c>
      <c r="J889" s="6" t="str">
        <f>IFERROR(VLOOKUP(LEFT($A889,6),Data!$A:$F,13,FALSE),"")</f>
        <v/>
      </c>
      <c r="K889" s="21" t="str">
        <f>IFERROR(VLOOKUP(LEFT($A889,6),Data!$A:$F,14,FALSE),"")</f>
        <v/>
      </c>
      <c r="L889" s="6">
        <v>1</v>
      </c>
      <c r="M889" s="4">
        <v>25104301.109999999</v>
      </c>
      <c r="N889" s="4">
        <v>84427</v>
      </c>
      <c r="O889" s="4">
        <f t="shared" si="13"/>
        <v>297.34920238786168</v>
      </c>
      <c r="P889" s="56">
        <v>53.6</v>
      </c>
      <c r="Q889" s="27">
        <v>0.45180251003487409</v>
      </c>
      <c r="R889" s="28">
        <v>0.34834060888101542</v>
      </c>
      <c r="S889" s="29">
        <v>0.19985688108411051</v>
      </c>
      <c r="T889" s="8">
        <v>0.14266174600000001</v>
      </c>
      <c r="U889" s="9">
        <v>2.7532438999999999E-2</v>
      </c>
      <c r="V889" s="9">
        <v>6.39684E-3</v>
      </c>
      <c r="W889" s="9">
        <v>7.6595420000000001E-3</v>
      </c>
      <c r="X889" s="9">
        <v>3.2012788E-2</v>
      </c>
      <c r="Y889" s="9">
        <v>6.0800443000000003E-2</v>
      </c>
      <c r="Z889" s="9">
        <v>2.0572489999999999E-2</v>
      </c>
      <c r="AA889" s="9">
        <v>4.5681546000000003E-2</v>
      </c>
      <c r="AB889" s="9">
        <v>3.9716447000000002E-2</v>
      </c>
      <c r="AC889" s="9">
        <v>6.382401E-2</v>
      </c>
      <c r="AD889" s="9">
        <v>0.10478414899999999</v>
      </c>
      <c r="AE889" s="9">
        <v>5.0274803E-2</v>
      </c>
      <c r="AF889" s="9">
        <v>4.2340643999999997E-2</v>
      </c>
      <c r="AG889" s="9">
        <v>1.8706634E-2</v>
      </c>
      <c r="AH889" s="9">
        <v>1.0235800999999999E-2</v>
      </c>
      <c r="AI889" s="9">
        <v>0.15555998700000001</v>
      </c>
      <c r="AJ889" s="9">
        <v>7.6715480000000003E-3</v>
      </c>
      <c r="AK889" s="9">
        <v>5.9244124000000002E-2</v>
      </c>
      <c r="AL889" s="9">
        <v>1.1564990000000001E-3</v>
      </c>
      <c r="AM889" s="9">
        <v>2.3749082000000001E-2</v>
      </c>
      <c r="AN889" s="9">
        <v>4.899446E-3</v>
      </c>
      <c r="AO889" s="9">
        <v>1.7389684999999998E-2</v>
      </c>
      <c r="AP889" s="9">
        <v>2.6685691000000001E-2</v>
      </c>
      <c r="AQ889" s="9">
        <v>2.8000232E-2</v>
      </c>
      <c r="AR889" s="10">
        <v>2.443382E-3</v>
      </c>
    </row>
    <row r="890" spans="1:44" hidden="1" outlineLevel="1" x14ac:dyDescent="0.25">
      <c r="A890" s="52" t="s">
        <v>288</v>
      </c>
      <c r="B890" s="20" t="str">
        <f>IFERROR(VLOOKUP(LEFT($A890,6),Data!$A:$F,2,FALSE),"")</f>
        <v>БЕ Поволжье</v>
      </c>
      <c r="C890" s="4" t="str">
        <f>IFERROR(VLOOKUP(LEFT($A890,6),Data!$A:$F,4,FALSE),"")</f>
        <v>Озерки</v>
      </c>
      <c r="D890" s="4" t="str">
        <f>IFERROR(VLOOKUP(LEFT($A890,6),Data!$A:$F,5,FALSE),"")</f>
        <v>Стрит</v>
      </c>
      <c r="E890" s="4" t="str">
        <f>IFERROR(VLOOKUP(LEFT($A890,6),Data!$A:$F,8,FALSE),"")</f>
        <v/>
      </c>
      <c r="F890" s="4" t="str">
        <f>IFERROR(VLOOKUP(LEFT($A890,6),Data!$A:$F,7,FALSE),"")</f>
        <v/>
      </c>
      <c r="G890" s="4" t="str">
        <f>IFERROR(VLOOKUP(LEFT($A890,6),Data!$A:$F,6,FALSE),"")</f>
        <v>ЗФТ</v>
      </c>
      <c r="H890" s="4" t="str">
        <f>IFERROR(VLOOKUP(LEFT($A890,6),Data!$A:$F,9,FALSE),"")</f>
        <v/>
      </c>
      <c r="I890" s="21" t="str">
        <f>IFERROR(VLOOKUP(LEFT($A890,6),Data!$A:$F,10,FALSE),"")</f>
        <v/>
      </c>
      <c r="J890" s="6" t="str">
        <f>IFERROR(VLOOKUP(LEFT($A890,6),Data!$A:$F,13,FALSE),"")</f>
        <v/>
      </c>
      <c r="K890" s="21" t="str">
        <f>IFERROR(VLOOKUP(LEFT($A890,6),Data!$A:$F,14,FALSE),"")</f>
        <v/>
      </c>
      <c r="L890" s="6">
        <v>1</v>
      </c>
      <c r="M890" s="4">
        <v>18288438.629999999</v>
      </c>
      <c r="N890" s="4">
        <v>48757</v>
      </c>
      <c r="O890" s="4">
        <f t="shared" si="13"/>
        <v>375.09359948315114</v>
      </c>
      <c r="P890" s="56">
        <v>42.1</v>
      </c>
      <c r="Q890" s="27">
        <v>0.43049857015216281</v>
      </c>
      <c r="R890" s="28">
        <v>0.36911398875241341</v>
      </c>
      <c r="S890" s="29">
        <v>0.20038744109542381</v>
      </c>
      <c r="T890" s="8">
        <v>0.112468918</v>
      </c>
      <c r="U890" s="9">
        <v>1.9394982000000002E-2</v>
      </c>
      <c r="V890" s="9">
        <v>2.2410612999999999E-2</v>
      </c>
      <c r="W890" s="9">
        <v>1.6661423000000002E-2</v>
      </c>
      <c r="X890" s="9">
        <v>3.8030806E-2</v>
      </c>
      <c r="Y890" s="9">
        <v>6.8383737E-2</v>
      </c>
      <c r="Z890" s="9">
        <v>1.6880418000000001E-2</v>
      </c>
      <c r="AA890" s="9">
        <v>4.9120911000000003E-2</v>
      </c>
      <c r="AB890" s="9">
        <v>3.6966190000000003E-2</v>
      </c>
      <c r="AC890" s="9">
        <v>7.0200898999999997E-2</v>
      </c>
      <c r="AD890" s="9">
        <v>0.105257077</v>
      </c>
      <c r="AE890" s="9">
        <v>4.7275919E-2</v>
      </c>
      <c r="AF890" s="9">
        <v>4.3031846999999998E-2</v>
      </c>
      <c r="AG890" s="9">
        <v>2.2865396999999999E-2</v>
      </c>
      <c r="AH890" s="9">
        <v>1.4100252000000001E-2</v>
      </c>
      <c r="AI890" s="9">
        <v>0.14472001000000001</v>
      </c>
      <c r="AJ890" s="9">
        <v>2.2470120000000001E-3</v>
      </c>
      <c r="AK890" s="9">
        <v>5.4081139E-2</v>
      </c>
      <c r="AL890" s="9">
        <v>7.5622909999999996E-3</v>
      </c>
      <c r="AM890" s="9">
        <v>3.2318156000000001E-2</v>
      </c>
      <c r="AN890" s="9">
        <v>6.0982939999999998E-3</v>
      </c>
      <c r="AO890" s="9">
        <v>1.4296788E-2</v>
      </c>
      <c r="AP890" s="9">
        <v>2.5231410999999999E-2</v>
      </c>
      <c r="AQ890" s="9">
        <v>2.6848073E-2</v>
      </c>
      <c r="AR890" s="10">
        <v>3.5474389999999999E-3</v>
      </c>
    </row>
    <row r="891" spans="1:44" hidden="1" outlineLevel="1" x14ac:dyDescent="0.25">
      <c r="A891" s="52" t="s">
        <v>306</v>
      </c>
      <c r="B891" s="20" t="str">
        <f>IFERROR(VLOOKUP(LEFT($A891,6),Data!$A:$F,2,FALSE),"")</f>
        <v>БЕ Центр</v>
      </c>
      <c r="C891" s="4" t="str">
        <f>IFERROR(VLOOKUP(LEFT($A891,6),Data!$A:$F,4,FALSE),"")</f>
        <v>Озерки</v>
      </c>
      <c r="D891" s="4" t="str">
        <f>IFERROR(VLOOKUP(LEFT($A891,6),Data!$A:$F,5,FALSE),"")</f>
        <v>Стрит</v>
      </c>
      <c r="E891" s="4" t="str">
        <f>IFERROR(VLOOKUP(LEFT($A891,6),Data!$A:$F,8,FALSE),"")</f>
        <v/>
      </c>
      <c r="F891" s="4" t="str">
        <f>IFERROR(VLOOKUP(LEFT($A891,6),Data!$A:$F,7,FALSE),"")</f>
        <v/>
      </c>
      <c r="G891" s="4" t="str">
        <f>IFERROR(VLOOKUP(LEFT($A891,6),Data!$A:$F,6,FALSE),"")</f>
        <v>ЗФТ</v>
      </c>
      <c r="H891" s="4" t="str">
        <f>IFERROR(VLOOKUP(LEFT($A891,6),Data!$A:$F,9,FALSE),"")</f>
        <v/>
      </c>
      <c r="I891" s="21" t="str">
        <f>IFERROR(VLOOKUP(LEFT($A891,6),Data!$A:$F,10,FALSE),"")</f>
        <v/>
      </c>
      <c r="J891" s="6" t="str">
        <f>IFERROR(VLOOKUP(LEFT($A891,6),Data!$A:$F,13,FALSE),"")</f>
        <v/>
      </c>
      <c r="K891" s="21" t="str">
        <f>IFERROR(VLOOKUP(LEFT($A891,6),Data!$A:$F,14,FALSE),"")</f>
        <v/>
      </c>
      <c r="L891" s="6">
        <v>1</v>
      </c>
      <c r="M891" s="4">
        <v>17841168.059999999</v>
      </c>
      <c r="N891" s="4">
        <v>49205</v>
      </c>
      <c r="O891" s="4">
        <f t="shared" si="13"/>
        <v>362.58851864647897</v>
      </c>
      <c r="P891" s="56">
        <v>27.2</v>
      </c>
      <c r="Q891" s="27">
        <v>0.45757454069452319</v>
      </c>
      <c r="R891" s="28">
        <v>0.35976409112641478</v>
      </c>
      <c r="S891" s="29">
        <v>0.18266136817906201</v>
      </c>
      <c r="T891" s="8">
        <v>0.19496136999999999</v>
      </c>
      <c r="U891" s="9">
        <v>2.2613477E-2</v>
      </c>
      <c r="V891" s="9">
        <v>7.3693370000000001E-3</v>
      </c>
      <c r="W891" s="9">
        <v>7.7478679999999998E-3</v>
      </c>
      <c r="X891" s="9">
        <v>2.5464714999999999E-2</v>
      </c>
      <c r="Y891" s="9">
        <v>7.5439201999999997E-2</v>
      </c>
      <c r="Z891" s="9">
        <v>1.6899096999999998E-2</v>
      </c>
      <c r="AA891" s="9">
        <v>3.9713627000000001E-2</v>
      </c>
      <c r="AB891" s="9">
        <v>2.4550157E-2</v>
      </c>
      <c r="AC891" s="9">
        <v>7.2638796000000005E-2</v>
      </c>
      <c r="AD891" s="9">
        <v>9.1773370000000007E-2</v>
      </c>
      <c r="AE891" s="9">
        <v>4.2397698999999997E-2</v>
      </c>
      <c r="AF891" s="9">
        <v>3.4006090000000003E-2</v>
      </c>
      <c r="AG891" s="9">
        <v>2.4684670999999998E-2</v>
      </c>
      <c r="AH891" s="9">
        <v>1.1651785E-2</v>
      </c>
      <c r="AI891" s="9">
        <v>0.15322345800000001</v>
      </c>
      <c r="AJ891" s="9">
        <v>2.082146E-3</v>
      </c>
      <c r="AK891" s="9">
        <v>4.2319908000000003E-2</v>
      </c>
      <c r="AL891" s="9">
        <v>0</v>
      </c>
      <c r="AM891" s="9">
        <v>2.3366072000000002E-2</v>
      </c>
      <c r="AN891" s="9">
        <v>2.8468830000000001E-3</v>
      </c>
      <c r="AO891" s="9">
        <v>4.1723701000000002E-2</v>
      </c>
      <c r="AP891" s="9">
        <v>1.331392E-2</v>
      </c>
      <c r="AQ891" s="9">
        <v>2.707559E-2</v>
      </c>
      <c r="AR891" s="10">
        <v>2.1370600000000001E-3</v>
      </c>
    </row>
    <row r="892" spans="1:44" hidden="1" outlineLevel="1" x14ac:dyDescent="0.25">
      <c r="A892" s="52" t="s">
        <v>314</v>
      </c>
      <c r="B892" s="20" t="str">
        <f>IFERROR(VLOOKUP(LEFT($A892,6),Data!$A:$F,2,FALSE),"")</f>
        <v>БЕ Поволжье</v>
      </c>
      <c r="C892" s="4" t="str">
        <f>IFERROR(VLOOKUP(LEFT($A892,6),Data!$A:$F,4,FALSE),"")</f>
        <v>Озерки</v>
      </c>
      <c r="D892" s="4" t="str">
        <f>IFERROR(VLOOKUP(LEFT($A892,6),Data!$A:$F,5,FALSE),"")</f>
        <v>Стрит</v>
      </c>
      <c r="E892" s="4" t="str">
        <f>IFERROR(VLOOKUP(LEFT($A892,6),Data!$A:$F,8,FALSE),"")</f>
        <v/>
      </c>
      <c r="F892" s="4" t="str">
        <f>IFERROR(VLOOKUP(LEFT($A892,6),Data!$A:$F,7,FALSE),"")</f>
        <v/>
      </c>
      <c r="G892" s="4" t="str">
        <f>IFERROR(VLOOKUP(LEFT($A892,6),Data!$A:$F,6,FALSE),"")</f>
        <v>ЗФТ</v>
      </c>
      <c r="H892" s="4" t="str">
        <f>IFERROR(VLOOKUP(LEFT($A892,6),Data!$A:$F,9,FALSE),"")</f>
        <v/>
      </c>
      <c r="I892" s="21" t="str">
        <f>IFERROR(VLOOKUP(LEFT($A892,6),Data!$A:$F,10,FALSE),"")</f>
        <v/>
      </c>
      <c r="J892" s="6" t="str">
        <f>IFERROR(VLOOKUP(LEFT($A892,6),Data!$A:$F,13,FALSE),"")</f>
        <v/>
      </c>
      <c r="K892" s="21" t="str">
        <f>IFERROR(VLOOKUP(LEFT($A892,6),Data!$A:$F,14,FALSE),"")</f>
        <v/>
      </c>
      <c r="L892" s="6">
        <v>1</v>
      </c>
      <c r="M892" s="4">
        <v>28965941.52</v>
      </c>
      <c r="N892" s="4">
        <v>71215</v>
      </c>
      <c r="O892" s="4">
        <f t="shared" si="13"/>
        <v>406.73933188232814</v>
      </c>
      <c r="P892" s="56">
        <v>39.6</v>
      </c>
      <c r="Q892" s="27">
        <v>0.46692525119199502</v>
      </c>
      <c r="R892" s="28">
        <v>0.33434024399239742</v>
      </c>
      <c r="S892" s="29">
        <v>0.1987345048156077</v>
      </c>
      <c r="T892" s="8">
        <v>0.120398096</v>
      </c>
      <c r="U892" s="9">
        <v>1.8378899000000001E-2</v>
      </c>
      <c r="V892" s="9">
        <v>7.5635850000000003E-3</v>
      </c>
      <c r="W892" s="9">
        <v>1.3791369E-2</v>
      </c>
      <c r="X892" s="9">
        <v>3.2923991999999999E-2</v>
      </c>
      <c r="Y892" s="9">
        <v>5.6865620999999998E-2</v>
      </c>
      <c r="Z892" s="9">
        <v>1.8226880000000001E-2</v>
      </c>
      <c r="AA892" s="9">
        <v>4.6834628000000003E-2</v>
      </c>
      <c r="AB892" s="9">
        <v>2.7151821E-2</v>
      </c>
      <c r="AC892" s="9">
        <v>7.2307108999999994E-2</v>
      </c>
      <c r="AD892" s="9">
        <v>9.0237473999999998E-2</v>
      </c>
      <c r="AE892" s="9">
        <v>3.6607335999999997E-2</v>
      </c>
      <c r="AF892" s="9">
        <v>4.2220014E-2</v>
      </c>
      <c r="AG892" s="9">
        <v>2.4352262E-2</v>
      </c>
      <c r="AH892" s="9">
        <v>1.2166386E-2</v>
      </c>
      <c r="AI892" s="9">
        <v>0.115114142</v>
      </c>
      <c r="AJ892" s="9">
        <v>4.5933270000000003E-3</v>
      </c>
      <c r="AK892" s="9">
        <v>0.13220417800000001</v>
      </c>
      <c r="AL892" s="9">
        <v>9.3643619999999993E-3</v>
      </c>
      <c r="AM892" s="9">
        <v>4.3347733999999999E-2</v>
      </c>
      <c r="AN892" s="9">
        <v>6.1157989999999999E-3</v>
      </c>
      <c r="AO892" s="9">
        <v>1.2472716E-2</v>
      </c>
      <c r="AP892" s="9">
        <v>2.6569540999999999E-2</v>
      </c>
      <c r="AQ892" s="9">
        <v>2.4718726E-2</v>
      </c>
      <c r="AR892" s="10">
        <v>5.4740049999999997E-3</v>
      </c>
    </row>
    <row r="893" spans="1:44" hidden="1" outlineLevel="1" x14ac:dyDescent="0.25">
      <c r="A893" s="52" t="s">
        <v>354</v>
      </c>
      <c r="B893" s="20" t="str">
        <f>IFERROR(VLOOKUP(LEFT($A893,6),Data!$A:$F,2,FALSE),"")</f>
        <v>БЕ Центр</v>
      </c>
      <c r="C893" s="4" t="str">
        <f>IFERROR(VLOOKUP(LEFT($A893,6),Data!$A:$F,4,FALSE),"")</f>
        <v>Аптека.ру</v>
      </c>
      <c r="D893" s="4" t="str">
        <f>IFERROR(VLOOKUP(LEFT($A893,6),Data!$A:$F,5,FALSE),"")</f>
        <v>Стрит</v>
      </c>
      <c r="E893" s="4" t="str">
        <f>IFERROR(VLOOKUP(LEFT($A893,6),Data!$A:$F,8,FALSE),"")</f>
        <v/>
      </c>
      <c r="F893" s="4" t="str">
        <f>IFERROR(VLOOKUP(LEFT($A893,6),Data!$A:$F,7,FALSE),"")</f>
        <v/>
      </c>
      <c r="G893" s="4" t="str">
        <f>IFERROR(VLOOKUP(LEFT($A893,6),Data!$A:$F,6,FALSE),"")</f>
        <v>ЗФТ</v>
      </c>
      <c r="H893" s="4" t="str">
        <f>IFERROR(VLOOKUP(LEFT($A893,6),Data!$A:$F,9,FALSE),"")</f>
        <v/>
      </c>
      <c r="I893" s="21" t="str">
        <f>IFERROR(VLOOKUP(LEFT($A893,6),Data!$A:$F,10,FALSE),"")</f>
        <v/>
      </c>
      <c r="J893" s="6" t="str">
        <f>IFERROR(VLOOKUP(LEFT($A893,6),Data!$A:$F,13,FALSE),"")</f>
        <v/>
      </c>
      <c r="K893" s="21" t="str">
        <f>IFERROR(VLOOKUP(LEFT($A893,6),Data!$A:$F,14,FALSE),"")</f>
        <v/>
      </c>
      <c r="L893" s="6">
        <v>1</v>
      </c>
      <c r="M893" s="4">
        <v>12831401.16</v>
      </c>
      <c r="N893" s="4">
        <v>52474</v>
      </c>
      <c r="O893" s="4">
        <f t="shared" si="13"/>
        <v>244.52874109082595</v>
      </c>
      <c r="P893" s="56">
        <v>25.4</v>
      </c>
      <c r="Q893" s="27">
        <v>0.38757432620516519</v>
      </c>
      <c r="R893" s="28">
        <v>0.36698182040741317</v>
      </c>
      <c r="S893" s="29">
        <v>0.24544385338742139</v>
      </c>
      <c r="T893" s="8">
        <v>0.12489500000000001</v>
      </c>
      <c r="U893" s="9">
        <v>1.2305129E-2</v>
      </c>
      <c r="V893" s="9">
        <v>1.2217985000000001E-2</v>
      </c>
      <c r="W893" s="9">
        <v>3.4493879999999998E-3</v>
      </c>
      <c r="X893" s="9">
        <v>2.9987791E-2</v>
      </c>
      <c r="Y893" s="9">
        <v>5.3795804000000003E-2</v>
      </c>
      <c r="Z893" s="9">
        <v>1.5759193000000001E-2</v>
      </c>
      <c r="AA893" s="9">
        <v>3.6634404000000002E-2</v>
      </c>
      <c r="AB893" s="9">
        <v>4.6434604999999997E-2</v>
      </c>
      <c r="AC893" s="9">
        <v>5.1625224999999997E-2</v>
      </c>
      <c r="AD893" s="9">
        <v>0.105143624</v>
      </c>
      <c r="AE893" s="9">
        <v>6.6097623999999994E-2</v>
      </c>
      <c r="AF893" s="9">
        <v>5.1733245999999997E-2</v>
      </c>
      <c r="AG893" s="9">
        <v>1.9953507999999998E-2</v>
      </c>
      <c r="AH893" s="9">
        <v>1.4068839E-2</v>
      </c>
      <c r="AI893" s="9">
        <v>0.192647347</v>
      </c>
      <c r="AJ893" s="9">
        <v>3.225416E-3</v>
      </c>
      <c r="AK893" s="9">
        <v>5.2616456999999998E-2</v>
      </c>
      <c r="AL893" s="9">
        <v>2.7635299999999999E-5</v>
      </c>
      <c r="AM893" s="9">
        <v>2.6157679E-2</v>
      </c>
      <c r="AN893" s="9">
        <v>5.2081829999999999E-3</v>
      </c>
      <c r="AO893" s="9">
        <v>1.6386400999999998E-2</v>
      </c>
      <c r="AP893" s="9">
        <v>2.5111296000000002E-2</v>
      </c>
      <c r="AQ893" s="9">
        <v>3.2944965999999999E-2</v>
      </c>
      <c r="AR893" s="10">
        <v>1.573255E-3</v>
      </c>
    </row>
    <row r="894" spans="1:44" hidden="1" outlineLevel="1" x14ac:dyDescent="0.25">
      <c r="A894" s="52" t="s">
        <v>356</v>
      </c>
      <c r="B894" s="20" t="str">
        <f>IFERROR(VLOOKUP(LEFT($A894,6),Data!$A:$F,2,FALSE),"")</f>
        <v>БЕ Центр</v>
      </c>
      <c r="C894" s="4" t="str">
        <f>IFERROR(VLOOKUP(LEFT($A894,6),Data!$A:$F,4,FALSE),"")</f>
        <v>Озерки</v>
      </c>
      <c r="D894" s="4" t="str">
        <f>IFERROR(VLOOKUP(LEFT($A894,6),Data!$A:$F,5,FALSE),"")</f>
        <v>Стрит</v>
      </c>
      <c r="E894" s="4" t="str">
        <f>IFERROR(VLOOKUP(LEFT($A894,6),Data!$A:$F,8,FALSE),"")</f>
        <v/>
      </c>
      <c r="F894" s="4" t="str">
        <f>IFERROR(VLOOKUP(LEFT($A894,6),Data!$A:$F,7,FALSE),"")</f>
        <v/>
      </c>
      <c r="G894" s="4" t="str">
        <f>IFERROR(VLOOKUP(LEFT($A894,6),Data!$A:$F,6,FALSE),"")</f>
        <v>ЗФТ</v>
      </c>
      <c r="H894" s="4" t="str">
        <f>IFERROR(VLOOKUP(LEFT($A894,6),Data!$A:$F,9,FALSE),"")</f>
        <v/>
      </c>
      <c r="I894" s="21" t="str">
        <f>IFERROR(VLOOKUP(LEFT($A894,6),Data!$A:$F,10,FALSE),"")</f>
        <v/>
      </c>
      <c r="J894" s="6" t="str">
        <f>IFERROR(VLOOKUP(LEFT($A894,6),Data!$A:$F,13,FALSE),"")</f>
        <v/>
      </c>
      <c r="K894" s="21" t="str">
        <f>IFERROR(VLOOKUP(LEFT($A894,6),Data!$A:$F,14,FALSE),"")</f>
        <v/>
      </c>
      <c r="L894" s="6">
        <v>1</v>
      </c>
      <c r="M894" s="4">
        <v>12408052.73</v>
      </c>
      <c r="N894" s="4">
        <v>49772</v>
      </c>
      <c r="O894" s="4">
        <f t="shared" si="13"/>
        <v>249.29785280880819</v>
      </c>
      <c r="P894" s="56">
        <v>39.200000000000003</v>
      </c>
      <c r="Q894" s="27">
        <v>0.41901972484702832</v>
      </c>
      <c r="R894" s="28">
        <v>0.34615445232951519</v>
      </c>
      <c r="S894" s="29">
        <v>0.23482582282345649</v>
      </c>
      <c r="T894" s="8">
        <v>0.13049031899999999</v>
      </c>
      <c r="U894" s="9">
        <v>1.9995671E-2</v>
      </c>
      <c r="V894" s="9">
        <v>5.2452519999999997E-3</v>
      </c>
      <c r="W894" s="9">
        <v>7.50726E-3</v>
      </c>
      <c r="X894" s="9">
        <v>3.1907928000000002E-2</v>
      </c>
      <c r="Y894" s="9">
        <v>5.9278294000000002E-2</v>
      </c>
      <c r="Z894" s="9">
        <v>1.8443144000000002E-2</v>
      </c>
      <c r="AA894" s="9">
        <v>3.9732188000000002E-2</v>
      </c>
      <c r="AB894" s="9">
        <v>4.0282643999999999E-2</v>
      </c>
      <c r="AC894" s="9">
        <v>6.9237720000000003E-2</v>
      </c>
      <c r="AD894" s="9">
        <v>0.107661324</v>
      </c>
      <c r="AE894" s="9">
        <v>6.5745834000000003E-2</v>
      </c>
      <c r="AF894" s="9">
        <v>3.9020065E-2</v>
      </c>
      <c r="AG894" s="9">
        <v>1.5604460000000001E-2</v>
      </c>
      <c r="AH894" s="9">
        <v>1.0010682999999999E-2</v>
      </c>
      <c r="AI894" s="9">
        <v>0.19753710099999999</v>
      </c>
      <c r="AJ894" s="9">
        <v>3.7006589999999998E-3</v>
      </c>
      <c r="AK894" s="9">
        <v>5.4466212E-2</v>
      </c>
      <c r="AL894" s="9">
        <v>1.8741100000000001E-4</v>
      </c>
      <c r="AM894" s="9">
        <v>1.9064879999999999E-2</v>
      </c>
      <c r="AN894" s="9">
        <v>3.2148139999999999E-3</v>
      </c>
      <c r="AO894" s="9">
        <v>1.3538722E-2</v>
      </c>
      <c r="AP894" s="9">
        <v>1.4428209000000001E-2</v>
      </c>
      <c r="AQ894" s="9">
        <v>3.0998458999999999E-2</v>
      </c>
      <c r="AR894" s="10">
        <v>2.7007480000000002E-3</v>
      </c>
    </row>
    <row r="895" spans="1:44" hidden="1" outlineLevel="1" x14ac:dyDescent="0.25">
      <c r="A895" s="52" t="s">
        <v>358</v>
      </c>
      <c r="B895" s="20" t="str">
        <f>IFERROR(VLOOKUP(LEFT($A895,6),Data!$A:$F,2,FALSE),"")</f>
        <v>БЕ Центр</v>
      </c>
      <c r="C895" s="4" t="str">
        <f>IFERROR(VLOOKUP(LEFT($A895,6),Data!$A:$F,4,FALSE),"")</f>
        <v>Озерки</v>
      </c>
      <c r="D895" s="4" t="str">
        <f>IFERROR(VLOOKUP(LEFT($A895,6),Data!$A:$F,5,FALSE),"")</f>
        <v>Стрит</v>
      </c>
      <c r="E895" s="4" t="str">
        <f>IFERROR(VLOOKUP(LEFT($A895,6),Data!$A:$F,8,FALSE),"")</f>
        <v/>
      </c>
      <c r="F895" s="4" t="str">
        <f>IFERROR(VLOOKUP(LEFT($A895,6),Data!$A:$F,7,FALSE),"")</f>
        <v/>
      </c>
      <c r="G895" s="4" t="str">
        <f>IFERROR(VLOOKUP(LEFT($A895,6),Data!$A:$F,6,FALSE),"")</f>
        <v>ЗФТ</v>
      </c>
      <c r="H895" s="4" t="str">
        <f>IFERROR(VLOOKUP(LEFT($A895,6),Data!$A:$F,9,FALSE),"")</f>
        <v/>
      </c>
      <c r="I895" s="21" t="str">
        <f>IFERROR(VLOOKUP(LEFT($A895,6),Data!$A:$F,10,FALSE),"")</f>
        <v/>
      </c>
      <c r="J895" s="6" t="str">
        <f>IFERROR(VLOOKUP(LEFT($A895,6),Data!$A:$F,13,FALSE),"")</f>
        <v/>
      </c>
      <c r="K895" s="21" t="str">
        <f>IFERROR(VLOOKUP(LEFT($A895,6),Data!$A:$F,14,FALSE),"")</f>
        <v/>
      </c>
      <c r="L895" s="6">
        <v>1</v>
      </c>
      <c r="M895" s="4">
        <v>24441005.789999999</v>
      </c>
      <c r="N895" s="4">
        <v>79478</v>
      </c>
      <c r="O895" s="4">
        <f t="shared" si="13"/>
        <v>307.51913472910741</v>
      </c>
      <c r="P895" s="56">
        <v>26.1</v>
      </c>
      <c r="Q895" s="27">
        <v>0.43709835627736932</v>
      </c>
      <c r="R895" s="28">
        <v>0.36276928563003691</v>
      </c>
      <c r="S895" s="29">
        <v>0.2001323580925938</v>
      </c>
      <c r="T895" s="8">
        <v>0.145902427</v>
      </c>
      <c r="U895" s="9">
        <v>2.8713626999999999E-2</v>
      </c>
      <c r="V895" s="9">
        <v>1.1016115E-2</v>
      </c>
      <c r="W895" s="9">
        <v>9.7373080000000001E-3</v>
      </c>
      <c r="X895" s="9">
        <v>3.7394497999999998E-2</v>
      </c>
      <c r="Y895" s="9">
        <v>7.2972780000000001E-2</v>
      </c>
      <c r="Z895" s="9">
        <v>1.7985910000000001E-2</v>
      </c>
      <c r="AA895" s="9">
        <v>4.2447688999999997E-2</v>
      </c>
      <c r="AB895" s="9">
        <v>4.3756943999999999E-2</v>
      </c>
      <c r="AC895" s="9">
        <v>9.2452999999999994E-2</v>
      </c>
      <c r="AD895" s="9">
        <v>9.5744719000000006E-2</v>
      </c>
      <c r="AE895" s="9">
        <v>5.1696619999999999E-2</v>
      </c>
      <c r="AF895" s="9">
        <v>3.9428075999999999E-2</v>
      </c>
      <c r="AG895" s="9">
        <v>1.7659481000000001E-2</v>
      </c>
      <c r="AH895" s="9">
        <v>1.0034932E-2</v>
      </c>
      <c r="AI895" s="9">
        <v>0.13926107900000001</v>
      </c>
      <c r="AJ895" s="9">
        <v>2.659715E-3</v>
      </c>
      <c r="AK895" s="9">
        <v>6.6480374999999994E-2</v>
      </c>
      <c r="AL895" s="9">
        <v>8.7819999999999996E-5</v>
      </c>
      <c r="AM895" s="9">
        <v>1.9374985000000001E-2</v>
      </c>
      <c r="AN895" s="9">
        <v>1.9650499999999999E-3</v>
      </c>
      <c r="AO895" s="9">
        <v>6.7233919999999999E-3</v>
      </c>
      <c r="AP895" s="9">
        <v>1.9029913999999998E-2</v>
      </c>
      <c r="AQ895" s="9">
        <v>2.4289945E-2</v>
      </c>
      <c r="AR895" s="10">
        <v>3.1835980000000002E-3</v>
      </c>
    </row>
    <row r="896" spans="1:44" hidden="1" outlineLevel="1" x14ac:dyDescent="0.25">
      <c r="A896" s="52" t="s">
        <v>601</v>
      </c>
      <c r="B896" s="20" t="str">
        <f>IFERROR(VLOOKUP(LEFT($A896,6),Data!$A:$F,2,FALSE),"")</f>
        <v>БЕ Поволжье</v>
      </c>
      <c r="C896" s="4" t="str">
        <f>IFERROR(VLOOKUP(LEFT($A896,6),Data!$A:$F,4,FALSE),"")</f>
        <v>Озерки</v>
      </c>
      <c r="D896" s="4" t="str">
        <f>IFERROR(VLOOKUP(LEFT($A896,6),Data!$A:$F,5,FALSE),"")</f>
        <v>Стрит</v>
      </c>
      <c r="E896" s="4" t="str">
        <f>IFERROR(VLOOKUP(LEFT($A896,6),Data!$A:$F,8,FALSE),"")</f>
        <v/>
      </c>
      <c r="F896" s="4" t="str">
        <f>IFERROR(VLOOKUP(LEFT($A896,6),Data!$A:$F,7,FALSE),"")</f>
        <v/>
      </c>
      <c r="G896" s="4" t="str">
        <f>IFERROR(VLOOKUP(LEFT($A896,6),Data!$A:$F,6,FALSE),"")</f>
        <v>ЗФТ</v>
      </c>
      <c r="H896" s="4" t="str">
        <f>IFERROR(VLOOKUP(LEFT($A896,6),Data!$A:$F,9,FALSE),"")</f>
        <v/>
      </c>
      <c r="I896" s="21" t="str">
        <f>IFERROR(VLOOKUP(LEFT($A896,6),Data!$A:$F,10,FALSE),"")</f>
        <v/>
      </c>
      <c r="J896" s="6" t="str">
        <f>IFERROR(VLOOKUP(LEFT($A896,6),Data!$A:$F,13,FALSE),"")</f>
        <v/>
      </c>
      <c r="K896" s="21" t="str">
        <f>IFERROR(VLOOKUP(LEFT($A896,6),Data!$A:$F,14,FALSE),"")</f>
        <v/>
      </c>
      <c r="L896" s="6">
        <v>1</v>
      </c>
      <c r="M896" s="4">
        <v>36563402.140000001</v>
      </c>
      <c r="N896" s="4">
        <v>97896</v>
      </c>
      <c r="O896" s="4">
        <f t="shared" si="13"/>
        <v>373.49229937893273</v>
      </c>
      <c r="P896" s="56">
        <v>57.8</v>
      </c>
      <c r="Q896" s="27">
        <v>0.44497970688751959</v>
      </c>
      <c r="R896" s="28">
        <v>0.34046076497806621</v>
      </c>
      <c r="S896" s="29">
        <v>0.2145595281344142</v>
      </c>
      <c r="T896" s="8">
        <v>0.13841469300000001</v>
      </c>
      <c r="U896" s="9">
        <v>2.4077004999999999E-2</v>
      </c>
      <c r="V896" s="9">
        <v>9.3561410000000001E-3</v>
      </c>
      <c r="W896" s="9">
        <v>1.0500148000000001E-2</v>
      </c>
      <c r="X896" s="9">
        <v>2.5053501999999998E-2</v>
      </c>
      <c r="Y896" s="9">
        <v>7.4566846000000006E-2</v>
      </c>
      <c r="Z896" s="9">
        <v>1.9556336000000001E-2</v>
      </c>
      <c r="AA896" s="9">
        <v>5.8187069000000001E-2</v>
      </c>
      <c r="AB896" s="9">
        <v>2.7446124999999998E-2</v>
      </c>
      <c r="AC896" s="9">
        <v>8.2470877999999997E-2</v>
      </c>
      <c r="AD896" s="9">
        <v>0.109560804</v>
      </c>
      <c r="AE896" s="9">
        <v>4.2316319999999998E-2</v>
      </c>
      <c r="AF896" s="9">
        <v>4.3473965000000003E-2</v>
      </c>
      <c r="AG896" s="9">
        <v>2.5769377E-2</v>
      </c>
      <c r="AH896" s="9">
        <v>9.9745560000000007E-3</v>
      </c>
      <c r="AI896" s="9">
        <v>0.10598821</v>
      </c>
      <c r="AJ896" s="9">
        <v>2.380044E-3</v>
      </c>
      <c r="AK896" s="9">
        <v>7.8527519000000004E-2</v>
      </c>
      <c r="AL896" s="9">
        <v>1.2182359999999999E-3</v>
      </c>
      <c r="AM896" s="9">
        <v>3.3899000999999998E-2</v>
      </c>
      <c r="AN896" s="9">
        <v>4.3928300000000003E-3</v>
      </c>
      <c r="AO896" s="9">
        <v>1.2626032000000001E-2</v>
      </c>
      <c r="AP896" s="9">
        <v>3.2098405000000003E-2</v>
      </c>
      <c r="AQ896" s="9">
        <v>2.4951731000000001E-2</v>
      </c>
      <c r="AR896" s="10">
        <v>3.194227E-3</v>
      </c>
    </row>
    <row r="897" spans="1:44" hidden="1" outlineLevel="1" x14ac:dyDescent="0.25">
      <c r="A897" s="52" t="s">
        <v>617</v>
      </c>
      <c r="B897" s="20" t="str">
        <f>IFERROR(VLOOKUP(LEFT($A897,6),Data!$A:$F,2,FALSE),"")</f>
        <v>БЕ Поволжье</v>
      </c>
      <c r="C897" s="4" t="str">
        <f>IFERROR(VLOOKUP(LEFT($A897,6),Data!$A:$F,4,FALSE),"")</f>
        <v>Аптека.ру</v>
      </c>
      <c r="D897" s="4" t="str">
        <f>IFERROR(VLOOKUP(LEFT($A897,6),Data!$A:$F,5,FALSE),"")</f>
        <v>Стрит</v>
      </c>
      <c r="E897" s="4" t="str">
        <f>IFERROR(VLOOKUP(LEFT($A897,6),Data!$A:$F,8,FALSE),"")</f>
        <v/>
      </c>
      <c r="F897" s="4" t="str">
        <f>IFERROR(VLOOKUP(LEFT($A897,6),Data!$A:$F,7,FALSE),"")</f>
        <v/>
      </c>
      <c r="G897" s="4" t="str">
        <f>IFERROR(VLOOKUP(LEFT($A897,6),Data!$A:$F,6,FALSE),"")</f>
        <v>ЗФТ</v>
      </c>
      <c r="H897" s="4" t="str">
        <f>IFERROR(VLOOKUP(LEFT($A897,6),Data!$A:$F,9,FALSE),"")</f>
        <v/>
      </c>
      <c r="I897" s="21" t="str">
        <f>IFERROR(VLOOKUP(LEFT($A897,6),Data!$A:$F,10,FALSE),"")</f>
        <v/>
      </c>
      <c r="J897" s="6" t="str">
        <f>IFERROR(VLOOKUP(LEFT($A897,6),Data!$A:$F,13,FALSE),"")</f>
        <v/>
      </c>
      <c r="K897" s="21" t="str">
        <f>IFERROR(VLOOKUP(LEFT($A897,6),Data!$A:$F,14,FALSE),"")</f>
        <v/>
      </c>
      <c r="L897" s="6">
        <v>1</v>
      </c>
      <c r="M897" s="4">
        <v>5526833.2300000004</v>
      </c>
      <c r="N897" s="4">
        <v>20542</v>
      </c>
      <c r="O897" s="4">
        <f t="shared" si="13"/>
        <v>269.05039577451078</v>
      </c>
      <c r="P897" s="56">
        <v>31</v>
      </c>
      <c r="Q897" s="27">
        <v>0.39378227769346691</v>
      </c>
      <c r="R897" s="28">
        <v>0.36266274572016782</v>
      </c>
      <c r="S897" s="29">
        <v>0.24355497658636541</v>
      </c>
      <c r="T897" s="8">
        <v>0.117488673</v>
      </c>
      <c r="U897" s="9">
        <v>1.9636898999999999E-2</v>
      </c>
      <c r="V897" s="9">
        <v>4.6538559999999996E-3</v>
      </c>
      <c r="W897" s="9">
        <v>9.7292960000000001E-3</v>
      </c>
      <c r="X897" s="9">
        <v>3.9741751999999998E-2</v>
      </c>
      <c r="Y897" s="9">
        <v>6.9746770999999999E-2</v>
      </c>
      <c r="Z897" s="9">
        <v>1.7116065E-2</v>
      </c>
      <c r="AA897" s="9">
        <v>3.7715603E-2</v>
      </c>
      <c r="AB897" s="9">
        <v>2.6467002E-2</v>
      </c>
      <c r="AC897" s="9">
        <v>7.8229409E-2</v>
      </c>
      <c r="AD897" s="9">
        <v>0.101834677</v>
      </c>
      <c r="AE897" s="9">
        <v>6.0891993999999998E-2</v>
      </c>
      <c r="AF897" s="9">
        <v>5.0959330999999997E-2</v>
      </c>
      <c r="AG897" s="9">
        <v>2.7946571999999999E-2</v>
      </c>
      <c r="AH897" s="9">
        <v>1.2820794999999999E-2</v>
      </c>
      <c r="AI897" s="9">
        <v>0.12706716700000001</v>
      </c>
      <c r="AJ897" s="9">
        <v>2.2949509999999999E-3</v>
      </c>
      <c r="AK897" s="9">
        <v>6.2575248999999999E-2</v>
      </c>
      <c r="AL897" s="9">
        <v>0</v>
      </c>
      <c r="AM897" s="9">
        <v>3.2589435999999999E-2</v>
      </c>
      <c r="AN897" s="9">
        <v>4.1799489999999996E-3</v>
      </c>
      <c r="AO897" s="9">
        <v>1.6791179999999999E-2</v>
      </c>
      <c r="AP897" s="9">
        <v>3.8353129E-2</v>
      </c>
      <c r="AQ897" s="9">
        <v>3.6100873999999998E-2</v>
      </c>
      <c r="AR897" s="10">
        <v>5.0693689999999998E-3</v>
      </c>
    </row>
    <row r="898" spans="1:44" hidden="1" outlineLevel="1" x14ac:dyDescent="0.25">
      <c r="A898" s="52" t="s">
        <v>635</v>
      </c>
      <c r="B898" s="20" t="str">
        <f>IFERROR(VLOOKUP(LEFT($A898,6),Data!$A:$F,2,FALSE),"")</f>
        <v>БЕ Поволжье</v>
      </c>
      <c r="C898" s="4" t="str">
        <f>IFERROR(VLOOKUP(LEFT($A898,6),Data!$A:$F,4,FALSE),"")</f>
        <v>Озерки</v>
      </c>
      <c r="D898" s="4" t="str">
        <f>IFERROR(VLOOKUP(LEFT($A898,6),Data!$A:$F,5,FALSE),"")</f>
        <v>Стрит</v>
      </c>
      <c r="E898" s="4" t="str">
        <f>IFERROR(VLOOKUP(LEFT($A898,6),Data!$A:$F,8,FALSE),"")</f>
        <v/>
      </c>
      <c r="F898" s="4" t="str">
        <f>IFERROR(VLOOKUP(LEFT($A898,6),Data!$A:$F,7,FALSE),"")</f>
        <v/>
      </c>
      <c r="G898" s="4" t="str">
        <f>IFERROR(VLOOKUP(LEFT($A898,6),Data!$A:$F,6,FALSE),"")</f>
        <v>ЗФТ</v>
      </c>
      <c r="H898" s="4" t="str">
        <f>IFERROR(VLOOKUP(LEFT($A898,6),Data!$A:$F,9,FALSE),"")</f>
        <v/>
      </c>
      <c r="I898" s="21" t="str">
        <f>IFERROR(VLOOKUP(LEFT($A898,6),Data!$A:$F,10,FALSE),"")</f>
        <v/>
      </c>
      <c r="J898" s="6" t="str">
        <f>IFERROR(VLOOKUP(LEFT($A898,6),Data!$A:$F,13,FALSE),"")</f>
        <v/>
      </c>
      <c r="K898" s="21" t="str">
        <f>IFERROR(VLOOKUP(LEFT($A898,6),Data!$A:$F,14,FALSE),"")</f>
        <v/>
      </c>
      <c r="L898" s="6">
        <v>1</v>
      </c>
      <c r="M898" s="4">
        <v>35777592.609999999</v>
      </c>
      <c r="N898" s="4">
        <v>100876</v>
      </c>
      <c r="O898" s="4">
        <f t="shared" si="13"/>
        <v>354.66902543717038</v>
      </c>
      <c r="P898" s="56">
        <v>32</v>
      </c>
      <c r="Q898" s="27">
        <v>0.43744847991861258</v>
      </c>
      <c r="R898" s="28">
        <v>0.37012262993203388</v>
      </c>
      <c r="S898" s="29">
        <v>0.19242889014935341</v>
      </c>
      <c r="T898" s="8">
        <v>0.11598402200000001</v>
      </c>
      <c r="U898" s="9">
        <v>2.1707855000000002E-2</v>
      </c>
      <c r="V898" s="9">
        <v>1.2531832E-2</v>
      </c>
      <c r="W898" s="9">
        <v>9.7552999999999997E-3</v>
      </c>
      <c r="X898" s="9">
        <v>3.2332475999999999E-2</v>
      </c>
      <c r="Y898" s="9">
        <v>5.1488609999999997E-2</v>
      </c>
      <c r="Z898" s="9">
        <v>1.1650115000000001E-2</v>
      </c>
      <c r="AA898" s="9">
        <v>6.5555752999999994E-2</v>
      </c>
      <c r="AB898" s="9">
        <v>3.9890055000000001E-2</v>
      </c>
      <c r="AC898" s="9">
        <v>6.9803202999999994E-2</v>
      </c>
      <c r="AD898" s="9">
        <v>9.5421183000000007E-2</v>
      </c>
      <c r="AE898" s="9">
        <v>4.9777354000000003E-2</v>
      </c>
      <c r="AF898" s="9">
        <v>4.6561018000000003E-2</v>
      </c>
      <c r="AG898" s="9">
        <v>2.3592597999999999E-2</v>
      </c>
      <c r="AH898" s="9">
        <v>1.4820069E-2</v>
      </c>
      <c r="AI898" s="9">
        <v>0.152248151</v>
      </c>
      <c r="AJ898" s="9">
        <v>3.0399110000000002E-3</v>
      </c>
      <c r="AK898" s="9">
        <v>6.9266679999999997E-2</v>
      </c>
      <c r="AL898" s="9">
        <v>1.1385855E-2</v>
      </c>
      <c r="AM898" s="9">
        <v>3.3388137999999998E-2</v>
      </c>
      <c r="AN898" s="9">
        <v>6.3355720000000003E-3</v>
      </c>
      <c r="AO898" s="9">
        <v>1.1910109E-2</v>
      </c>
      <c r="AP898" s="9">
        <v>2.0147611999999999E-2</v>
      </c>
      <c r="AQ898" s="9">
        <v>2.7704523000000002E-2</v>
      </c>
      <c r="AR898" s="10">
        <v>3.702005E-3</v>
      </c>
    </row>
    <row r="899" spans="1:44" hidden="1" outlineLevel="1" x14ac:dyDescent="0.25">
      <c r="A899" s="52" t="s">
        <v>643</v>
      </c>
      <c r="B899" s="20" t="str">
        <f>IFERROR(VLOOKUP(LEFT($A899,6),Data!$A:$F,2,FALSE),"")</f>
        <v>БЕ Поволжье</v>
      </c>
      <c r="C899" s="4" t="str">
        <f>IFERROR(VLOOKUP(LEFT($A899,6),Data!$A:$F,4,FALSE),"")</f>
        <v>Озерки</v>
      </c>
      <c r="D899" s="4" t="str">
        <f>IFERROR(VLOOKUP(LEFT($A899,6),Data!$A:$F,5,FALSE),"")</f>
        <v>Стрит</v>
      </c>
      <c r="E899" s="4" t="str">
        <f>IFERROR(VLOOKUP(LEFT($A899,6),Data!$A:$F,8,FALSE),"")</f>
        <v/>
      </c>
      <c r="F899" s="4" t="str">
        <f>IFERROR(VLOOKUP(LEFT($A899,6),Data!$A:$F,7,FALSE),"")</f>
        <v/>
      </c>
      <c r="G899" s="4" t="str">
        <f>IFERROR(VLOOKUP(LEFT($A899,6),Data!$A:$F,6,FALSE),"")</f>
        <v>ЗФТ</v>
      </c>
      <c r="H899" s="4" t="str">
        <f>IFERROR(VLOOKUP(LEFT($A899,6),Data!$A:$F,9,FALSE),"")</f>
        <v/>
      </c>
      <c r="I899" s="21" t="str">
        <f>IFERROR(VLOOKUP(LEFT($A899,6),Data!$A:$F,10,FALSE),"")</f>
        <v/>
      </c>
      <c r="J899" s="6" t="str">
        <f>IFERROR(VLOOKUP(LEFT($A899,6),Data!$A:$F,13,FALSE),"")</f>
        <v/>
      </c>
      <c r="K899" s="21" t="str">
        <f>IFERROR(VLOOKUP(LEFT($A899,6),Data!$A:$F,14,FALSE),"")</f>
        <v/>
      </c>
      <c r="L899" s="6">
        <v>1</v>
      </c>
      <c r="M899" s="4">
        <v>12840468.58</v>
      </c>
      <c r="N899" s="4">
        <v>39592</v>
      </c>
      <c r="O899" s="4">
        <f t="shared" si="13"/>
        <v>324.31977621741765</v>
      </c>
      <c r="P899" s="56">
        <v>45.6</v>
      </c>
      <c r="Q899" s="27">
        <v>0.42191825083327428</v>
      </c>
      <c r="R899" s="28">
        <v>0.3484932627892291</v>
      </c>
      <c r="S899" s="29">
        <v>0.22958848637749649</v>
      </c>
      <c r="T899" s="8">
        <v>0.14193904399999999</v>
      </c>
      <c r="U899" s="9">
        <v>2.6068353999999998E-2</v>
      </c>
      <c r="V899" s="9">
        <v>8.3069029999999992E-3</v>
      </c>
      <c r="W899" s="9">
        <v>8.7553010000000001E-3</v>
      </c>
      <c r="X899" s="9">
        <v>3.6384358999999998E-2</v>
      </c>
      <c r="Y899" s="9">
        <v>5.8229454999999999E-2</v>
      </c>
      <c r="Z899" s="9">
        <v>1.7162464999999998E-2</v>
      </c>
      <c r="AA899" s="9">
        <v>4.5195817999999999E-2</v>
      </c>
      <c r="AB899" s="9">
        <v>3.3156861000000003E-2</v>
      </c>
      <c r="AC899" s="9">
        <v>6.7985953000000002E-2</v>
      </c>
      <c r="AD899" s="9">
        <v>0.10831241</v>
      </c>
      <c r="AE899" s="9">
        <v>4.0257217999999997E-2</v>
      </c>
      <c r="AF899" s="9">
        <v>4.8302668999999999E-2</v>
      </c>
      <c r="AG899" s="9">
        <v>2.7062104999999999E-2</v>
      </c>
      <c r="AH899" s="9">
        <v>1.4164016E-2</v>
      </c>
      <c r="AI899" s="9">
        <v>0.13129946200000001</v>
      </c>
      <c r="AJ899" s="9">
        <v>2.818531E-3</v>
      </c>
      <c r="AK899" s="9">
        <v>6.4347591999999995E-2</v>
      </c>
      <c r="AL899" s="9">
        <v>1.3775199999999999E-4</v>
      </c>
      <c r="AM899" s="9">
        <v>3.2057269999999999E-2</v>
      </c>
      <c r="AN899" s="9">
        <v>2.7082320000000001E-3</v>
      </c>
      <c r="AO899" s="9">
        <v>1.7141626E-2</v>
      </c>
      <c r="AP899" s="9">
        <v>2.5584969999999999E-2</v>
      </c>
      <c r="AQ899" s="9">
        <v>3.8885822E-2</v>
      </c>
      <c r="AR899" s="10">
        <v>3.7358130000000002E-3</v>
      </c>
    </row>
    <row r="900" spans="1:44" hidden="1" outlineLevel="1" x14ac:dyDescent="0.25">
      <c r="A900" s="52" t="s">
        <v>728</v>
      </c>
      <c r="B900" s="20" t="str">
        <f>IFERROR(VLOOKUP(LEFT($A900,6),Data!$A:$F,2,FALSE),"")</f>
        <v>БЕ Поволжье</v>
      </c>
      <c r="C900" s="4" t="str">
        <f>IFERROR(VLOOKUP(LEFT($A900,6),Data!$A:$F,4,FALSE),"")</f>
        <v>Озерки</v>
      </c>
      <c r="D900" s="4" t="str">
        <f>IFERROR(VLOOKUP(LEFT($A900,6),Data!$A:$F,5,FALSE),"")</f>
        <v>Стрит</v>
      </c>
      <c r="E900" s="4" t="str">
        <f>IFERROR(VLOOKUP(LEFT($A900,6),Data!$A:$F,8,FALSE),"")</f>
        <v/>
      </c>
      <c r="F900" s="4" t="str">
        <f>IFERROR(VLOOKUP(LEFT($A900,6),Data!$A:$F,7,FALSE),"")</f>
        <v/>
      </c>
      <c r="G900" s="4" t="str">
        <f>IFERROR(VLOOKUP(LEFT($A900,6),Data!$A:$F,6,FALSE),"")</f>
        <v>ОФТ</v>
      </c>
      <c r="H900" s="4" t="str">
        <f>IFERROR(VLOOKUP(LEFT($A900,6),Data!$A:$F,9,FALSE),"")</f>
        <v/>
      </c>
      <c r="I900" s="21" t="str">
        <f>IFERROR(VLOOKUP(LEFT($A900,6),Data!$A:$F,10,FALSE),"")</f>
        <v/>
      </c>
      <c r="J900" s="6" t="str">
        <f>IFERROR(VLOOKUP(LEFT($A900,6),Data!$A:$F,13,FALSE),"")</f>
        <v/>
      </c>
      <c r="K900" s="21" t="str">
        <f>IFERROR(VLOOKUP(LEFT($A900,6),Data!$A:$F,14,FALSE),"")</f>
        <v/>
      </c>
      <c r="L900" s="6">
        <v>1</v>
      </c>
      <c r="M900" s="4">
        <v>11487064.189999999</v>
      </c>
      <c r="N900" s="4">
        <v>34429</v>
      </c>
      <c r="O900" s="4">
        <f t="shared" ref="O900:O963" si="14">M900/N900</f>
        <v>333.64501408696157</v>
      </c>
      <c r="P900" s="56">
        <v>74</v>
      </c>
      <c r="Q900" s="27">
        <v>0.44183454552995433</v>
      </c>
      <c r="R900" s="28">
        <v>0.37380930261623452</v>
      </c>
      <c r="S900" s="29">
        <v>0.18435615185381121</v>
      </c>
      <c r="T900" s="8">
        <v>0.115225651</v>
      </c>
      <c r="U900" s="9">
        <v>1.5697995999999999E-2</v>
      </c>
      <c r="V900" s="9">
        <v>9.4788070000000006E-3</v>
      </c>
      <c r="W900" s="9">
        <v>1.4234917999999999E-2</v>
      </c>
      <c r="X900" s="9">
        <v>2.8265113000000001E-2</v>
      </c>
      <c r="Y900" s="9">
        <v>5.2528470000000001E-2</v>
      </c>
      <c r="Z900" s="9">
        <v>1.4927446E-2</v>
      </c>
      <c r="AA900" s="9">
        <v>5.5667981999999998E-2</v>
      </c>
      <c r="AB900" s="9">
        <v>4.0987915E-2</v>
      </c>
      <c r="AC900" s="9">
        <v>5.0591802999999998E-2</v>
      </c>
      <c r="AD900" s="9">
        <v>0.112149451</v>
      </c>
      <c r="AE900" s="9">
        <v>4.2345281999999998E-2</v>
      </c>
      <c r="AF900" s="9">
        <v>4.8393726999999997E-2</v>
      </c>
      <c r="AG900" s="9">
        <v>2.9473988999999999E-2</v>
      </c>
      <c r="AH900" s="9">
        <v>1.7014827E-2</v>
      </c>
      <c r="AI900" s="9">
        <v>0.149308314</v>
      </c>
      <c r="AJ900" s="9">
        <v>4.6968039999999997E-3</v>
      </c>
      <c r="AK900" s="9">
        <v>6.1296161000000002E-2</v>
      </c>
      <c r="AL900" s="9">
        <v>1.3492093E-2</v>
      </c>
      <c r="AM900" s="9">
        <v>4.3165215E-2</v>
      </c>
      <c r="AN900" s="9">
        <v>8.6992739999999999E-3</v>
      </c>
      <c r="AO900" s="9">
        <v>1.7376880000000001E-2</v>
      </c>
      <c r="AP900" s="9">
        <v>2.2714865000000001E-2</v>
      </c>
      <c r="AQ900" s="9">
        <v>2.8421680000000001E-2</v>
      </c>
      <c r="AR900" s="10">
        <v>3.8453369999999999E-3</v>
      </c>
    </row>
    <row r="901" spans="1:44" hidden="1" outlineLevel="1" x14ac:dyDescent="0.25">
      <c r="A901" s="52" t="s">
        <v>739</v>
      </c>
      <c r="B901" s="20" t="str">
        <f>IFERROR(VLOOKUP(LEFT($A901,6),Data!$A:$F,2,FALSE),"")</f>
        <v>БЕ Ниж.Новгород</v>
      </c>
      <c r="C901" s="4" t="str">
        <f>IFERROR(VLOOKUP(LEFT($A901,6),Data!$A:$F,4,FALSE),"")</f>
        <v>Озерки</v>
      </c>
      <c r="D901" s="4" t="str">
        <f>IFERROR(VLOOKUP(LEFT($A901,6),Data!$A:$F,5,FALSE),"")</f>
        <v>Стрит</v>
      </c>
      <c r="E901" s="4" t="str">
        <f>IFERROR(VLOOKUP(LEFT($A901,6),Data!$A:$F,8,FALSE),"")</f>
        <v/>
      </c>
      <c r="F901" s="4" t="str">
        <f>IFERROR(VLOOKUP(LEFT($A901,6),Data!$A:$F,7,FALSE),"")</f>
        <v/>
      </c>
      <c r="G901" s="4" t="str">
        <f>IFERROR(VLOOKUP(LEFT($A901,6),Data!$A:$F,6,FALSE),"")</f>
        <v>ЗФТ</v>
      </c>
      <c r="H901" s="4" t="str">
        <f>IFERROR(VLOOKUP(LEFT($A901,6),Data!$A:$F,9,FALSE),"")</f>
        <v/>
      </c>
      <c r="I901" s="21" t="str">
        <f>IFERROR(VLOOKUP(LEFT($A901,6),Data!$A:$F,10,FALSE),"")</f>
        <v/>
      </c>
      <c r="J901" s="6" t="str">
        <f>IFERROR(VLOOKUP(LEFT($A901,6),Data!$A:$F,13,FALSE),"")</f>
        <v/>
      </c>
      <c r="K901" s="21" t="str">
        <f>IFERROR(VLOOKUP(LEFT($A901,6),Data!$A:$F,14,FALSE),"")</f>
        <v/>
      </c>
      <c r="L901" s="6">
        <v>1</v>
      </c>
      <c r="M901" s="4">
        <v>15160349.42</v>
      </c>
      <c r="N901" s="4">
        <v>41271</v>
      </c>
      <c r="O901" s="4">
        <f t="shared" si="14"/>
        <v>367.33661457197547</v>
      </c>
      <c r="P901" s="56">
        <v>39</v>
      </c>
      <c r="Q901" s="27">
        <v>0.45655035756084361</v>
      </c>
      <c r="R901" s="28">
        <v>0.35734389347147438</v>
      </c>
      <c r="S901" s="29">
        <v>0.18610574896768201</v>
      </c>
      <c r="T901" s="8">
        <v>0.19317646199999999</v>
      </c>
      <c r="U901" s="9">
        <v>2.2364827E-2</v>
      </c>
      <c r="V901" s="9">
        <v>4.7598019999999996E-3</v>
      </c>
      <c r="W901" s="9">
        <v>1.1557420000000001E-2</v>
      </c>
      <c r="X901" s="9">
        <v>2.4848203999999999E-2</v>
      </c>
      <c r="Y901" s="9">
        <v>6.0463540000000003E-2</v>
      </c>
      <c r="Z901" s="9">
        <v>2.1904257E-2</v>
      </c>
      <c r="AA901" s="9">
        <v>3.2462394999999998E-2</v>
      </c>
      <c r="AB901" s="9">
        <v>4.3810668999999997E-2</v>
      </c>
      <c r="AC901" s="9">
        <v>6.0658040000000003E-2</v>
      </c>
      <c r="AD901" s="9">
        <v>0.108895669</v>
      </c>
      <c r="AE901" s="9">
        <v>3.6657720999999997E-2</v>
      </c>
      <c r="AF901" s="9">
        <v>4.0752772E-2</v>
      </c>
      <c r="AG901" s="9">
        <v>3.5807352000000001E-2</v>
      </c>
      <c r="AH901" s="9">
        <v>1.3636014E-2</v>
      </c>
      <c r="AI901" s="9">
        <v>0.116296845</v>
      </c>
      <c r="AJ901" s="9">
        <v>2.7969900000000001E-3</v>
      </c>
      <c r="AK901" s="9">
        <v>7.2745109000000002E-2</v>
      </c>
      <c r="AL901" s="9">
        <v>8.6231299999999997E-4</v>
      </c>
      <c r="AM901" s="9">
        <v>2.6434275E-2</v>
      </c>
      <c r="AN901" s="9">
        <v>3.8046769999999998E-3</v>
      </c>
      <c r="AO901" s="9">
        <v>1.1082570999999999E-2</v>
      </c>
      <c r="AP901" s="9">
        <v>2.8705609E-2</v>
      </c>
      <c r="AQ901" s="9">
        <v>1.9566492000000001E-2</v>
      </c>
      <c r="AR901" s="10">
        <v>5.9499740000000002E-3</v>
      </c>
    </row>
    <row r="902" spans="1:44" hidden="1" outlineLevel="1" x14ac:dyDescent="0.25">
      <c r="A902" s="52" t="s">
        <v>741</v>
      </c>
      <c r="B902" s="20" t="str">
        <f>IFERROR(VLOOKUP(LEFT($A902,6),Data!$A:$F,2,FALSE),"")</f>
        <v>БЕ Ниж.Новгород</v>
      </c>
      <c r="C902" s="4" t="str">
        <f>IFERROR(VLOOKUP(LEFT($A902,6),Data!$A:$F,4,FALSE),"")</f>
        <v>Озерки</v>
      </c>
      <c r="D902" s="4" t="str">
        <f>IFERROR(VLOOKUP(LEFT($A902,6),Data!$A:$F,5,FALSE),"")</f>
        <v>Стрит</v>
      </c>
      <c r="E902" s="4" t="str">
        <f>IFERROR(VLOOKUP(LEFT($A902,6),Data!$A:$F,8,FALSE),"")</f>
        <v/>
      </c>
      <c r="F902" s="4" t="str">
        <f>IFERROR(VLOOKUP(LEFT($A902,6),Data!$A:$F,7,FALSE),"")</f>
        <v/>
      </c>
      <c r="G902" s="4" t="str">
        <f>IFERROR(VLOOKUP(LEFT($A902,6),Data!$A:$F,6,FALSE),"")</f>
        <v>ЗФТ</v>
      </c>
      <c r="H902" s="4" t="str">
        <f>IFERROR(VLOOKUP(LEFT($A902,6),Data!$A:$F,9,FALSE),"")</f>
        <v/>
      </c>
      <c r="I902" s="21" t="str">
        <f>IFERROR(VLOOKUP(LEFT($A902,6),Data!$A:$F,10,FALSE),"")</f>
        <v/>
      </c>
      <c r="J902" s="6" t="str">
        <f>IFERROR(VLOOKUP(LEFT($A902,6),Data!$A:$F,13,FALSE),"")</f>
        <v/>
      </c>
      <c r="K902" s="21" t="str">
        <f>IFERROR(VLOOKUP(LEFT($A902,6),Data!$A:$F,14,FALSE),"")</f>
        <v/>
      </c>
      <c r="L902" s="6">
        <v>1</v>
      </c>
      <c r="M902" s="4">
        <v>12415926.25</v>
      </c>
      <c r="N902" s="4">
        <v>37174</v>
      </c>
      <c r="O902" s="4">
        <f t="shared" si="14"/>
        <v>333.99489562597512</v>
      </c>
      <c r="P902" s="56">
        <v>43.48</v>
      </c>
      <c r="Q902" s="27">
        <v>0.42545746083305719</v>
      </c>
      <c r="R902" s="28">
        <v>0.35565618778210772</v>
      </c>
      <c r="S902" s="29">
        <v>0.2188863513848352</v>
      </c>
      <c r="T902" s="8">
        <v>0.16635572800000001</v>
      </c>
      <c r="U902" s="9">
        <v>1.7756147E-2</v>
      </c>
      <c r="V902" s="9">
        <v>8.3599290000000003E-3</v>
      </c>
      <c r="W902" s="9">
        <v>6.1991640000000001E-3</v>
      </c>
      <c r="X902" s="9">
        <v>2.7195855000000001E-2</v>
      </c>
      <c r="Y902" s="9">
        <v>7.0908381000000006E-2</v>
      </c>
      <c r="Z902" s="9">
        <v>1.9993091000000001E-2</v>
      </c>
      <c r="AA902" s="9">
        <v>4.1028078000000003E-2</v>
      </c>
      <c r="AB902" s="9">
        <v>3.5391337000000002E-2</v>
      </c>
      <c r="AC902" s="9">
        <v>8.3585153999999995E-2</v>
      </c>
      <c r="AD902" s="9">
        <v>0.119105264</v>
      </c>
      <c r="AE902" s="9">
        <v>3.5307589E-2</v>
      </c>
      <c r="AF902" s="9">
        <v>5.0509857999999998E-2</v>
      </c>
      <c r="AG902" s="9">
        <v>2.9757938000000001E-2</v>
      </c>
      <c r="AH902" s="9">
        <v>7.1433089999999996E-3</v>
      </c>
      <c r="AI902" s="9">
        <v>9.5698663000000003E-2</v>
      </c>
      <c r="AJ902" s="9">
        <v>2.8575990000000002E-3</v>
      </c>
      <c r="AK902" s="9">
        <v>8.1242894999999996E-2</v>
      </c>
      <c r="AL902" s="9">
        <v>2.5555499999999997E-4</v>
      </c>
      <c r="AM902" s="9">
        <v>3.1419251000000002E-2</v>
      </c>
      <c r="AN902" s="9">
        <v>3.753054E-3</v>
      </c>
      <c r="AO902" s="9">
        <v>1.7881761999999999E-2</v>
      </c>
      <c r="AP902" s="9">
        <v>2.2086391E-2</v>
      </c>
      <c r="AQ902" s="9">
        <v>2.3524072E-2</v>
      </c>
      <c r="AR902" s="10">
        <v>2.6839350000000001E-3</v>
      </c>
    </row>
    <row r="903" spans="1:44" hidden="1" outlineLevel="1" x14ac:dyDescent="0.25">
      <c r="A903" s="52" t="s">
        <v>787</v>
      </c>
      <c r="B903" s="20" t="str">
        <f>IFERROR(VLOOKUP(LEFT($A903,6),Data!$A:$F,2,FALSE),"")</f>
        <v>БЕ Ниж.Новгород</v>
      </c>
      <c r="C903" s="4" t="str">
        <f>IFERROR(VLOOKUP(LEFT($A903,6),Data!$A:$F,4,FALSE),"")</f>
        <v>Озерки</v>
      </c>
      <c r="D903" s="4" t="str">
        <f>IFERROR(VLOOKUP(LEFT($A903,6),Data!$A:$F,5,FALSE),"")</f>
        <v>Стрит</v>
      </c>
      <c r="E903" s="4" t="str">
        <f>IFERROR(VLOOKUP(LEFT($A903,6),Data!$A:$F,8,FALSE),"")</f>
        <v/>
      </c>
      <c r="F903" s="4" t="str">
        <f>IFERROR(VLOOKUP(LEFT($A903,6),Data!$A:$F,7,FALSE),"")</f>
        <v/>
      </c>
      <c r="G903" s="4" t="str">
        <f>IFERROR(VLOOKUP(LEFT($A903,6),Data!$A:$F,6,FALSE),"")</f>
        <v>ЗФТ</v>
      </c>
      <c r="H903" s="4" t="str">
        <f>IFERROR(VLOOKUP(LEFT($A903,6),Data!$A:$F,9,FALSE),"")</f>
        <v/>
      </c>
      <c r="I903" s="21" t="str">
        <f>IFERROR(VLOOKUP(LEFT($A903,6),Data!$A:$F,10,FALSE),"")</f>
        <v/>
      </c>
      <c r="J903" s="6" t="str">
        <f>IFERROR(VLOOKUP(LEFT($A903,6),Data!$A:$F,13,FALSE),"")</f>
        <v/>
      </c>
      <c r="K903" s="21" t="str">
        <f>IFERROR(VLOOKUP(LEFT($A903,6),Data!$A:$F,14,FALSE),"")</f>
        <v/>
      </c>
      <c r="L903" s="6">
        <v>1</v>
      </c>
      <c r="M903" s="4">
        <v>18378098.57</v>
      </c>
      <c r="N903" s="4">
        <v>59316</v>
      </c>
      <c r="O903" s="4">
        <f t="shared" si="14"/>
        <v>309.83374755546566</v>
      </c>
      <c r="P903" s="56">
        <v>29</v>
      </c>
      <c r="Q903" s="27">
        <v>0.39863795357612059</v>
      </c>
      <c r="R903" s="28">
        <v>0.37046031137158159</v>
      </c>
      <c r="S903" s="29">
        <v>0.23090173505229791</v>
      </c>
      <c r="T903" s="8">
        <v>0.12727159900000001</v>
      </c>
      <c r="U903" s="9">
        <v>1.3401972E-2</v>
      </c>
      <c r="V903" s="9">
        <v>6.5542550000000002E-3</v>
      </c>
      <c r="W903" s="9">
        <v>7.6388970000000004E-3</v>
      </c>
      <c r="X903" s="9">
        <v>3.0801161000000001E-2</v>
      </c>
      <c r="Y903" s="9">
        <v>5.4634915999999999E-2</v>
      </c>
      <c r="Z903" s="9">
        <v>2.1687173000000001E-2</v>
      </c>
      <c r="AA903" s="9">
        <v>3.5752296000000003E-2</v>
      </c>
      <c r="AB903" s="9">
        <v>2.8654580999999998E-2</v>
      </c>
      <c r="AC903" s="9">
        <v>6.8381827000000006E-2</v>
      </c>
      <c r="AD903" s="9">
        <v>0.118811634</v>
      </c>
      <c r="AE903" s="9">
        <v>4.1547727999999999E-2</v>
      </c>
      <c r="AF903" s="9">
        <v>4.4434495999999997E-2</v>
      </c>
      <c r="AG903" s="9">
        <v>2.7753495999999999E-2</v>
      </c>
      <c r="AH903" s="9">
        <v>1.5086884E-2</v>
      </c>
      <c r="AI903" s="9">
        <v>0.18234614199999999</v>
      </c>
      <c r="AJ903" s="9">
        <v>2.9712279999999998E-3</v>
      </c>
      <c r="AK903" s="9">
        <v>5.5881726E-2</v>
      </c>
      <c r="AL903" s="9">
        <v>1.89433E-4</v>
      </c>
      <c r="AM903" s="9">
        <v>2.7515471E-2</v>
      </c>
      <c r="AN903" s="9">
        <v>4.412165E-3</v>
      </c>
      <c r="AO903" s="9">
        <v>2.9140676000000001E-2</v>
      </c>
      <c r="AP903" s="9">
        <v>1.7560836999999999E-2</v>
      </c>
      <c r="AQ903" s="9">
        <v>3.3596626999999997E-2</v>
      </c>
      <c r="AR903" s="10">
        <v>3.9727809999999999E-3</v>
      </c>
    </row>
    <row r="904" spans="1:44" hidden="1" outlineLevel="1" x14ac:dyDescent="0.25">
      <c r="A904" s="52" t="s">
        <v>799</v>
      </c>
      <c r="B904" s="20" t="str">
        <f>IFERROR(VLOOKUP(LEFT($A904,6),Data!$A:$F,2,FALSE),"")</f>
        <v>БЕ Сибирь</v>
      </c>
      <c r="C904" s="4" t="str">
        <f>IFERROR(VLOOKUP(LEFT($A904,6),Data!$A:$F,4,FALSE),"")</f>
        <v>Озерки</v>
      </c>
      <c r="D904" s="4" t="str">
        <f>IFERROR(VLOOKUP(LEFT($A904,6),Data!$A:$F,5,FALSE),"")</f>
        <v>Стрит</v>
      </c>
      <c r="E904" s="4" t="str">
        <f>IFERROR(VLOOKUP(LEFT($A904,6),Data!$A:$F,8,FALSE),"")</f>
        <v/>
      </c>
      <c r="F904" s="4" t="str">
        <f>IFERROR(VLOOKUP(LEFT($A904,6),Data!$A:$F,7,FALSE),"")</f>
        <v/>
      </c>
      <c r="G904" s="4" t="str">
        <f>IFERROR(VLOOKUP(LEFT($A904,6),Data!$A:$F,6,FALSE),"")</f>
        <v>ЗФТ</v>
      </c>
      <c r="H904" s="4" t="str">
        <f>IFERROR(VLOOKUP(LEFT($A904,6),Data!$A:$F,9,FALSE),"")</f>
        <v/>
      </c>
      <c r="I904" s="21" t="str">
        <f>IFERROR(VLOOKUP(LEFT($A904,6),Data!$A:$F,10,FALSE),"")</f>
        <v/>
      </c>
      <c r="J904" s="6" t="str">
        <f>IFERROR(VLOOKUP(LEFT($A904,6),Data!$A:$F,13,FALSE),"")</f>
        <v/>
      </c>
      <c r="K904" s="21" t="str">
        <f>IFERROR(VLOOKUP(LEFT($A904,6),Data!$A:$F,14,FALSE),"")</f>
        <v/>
      </c>
      <c r="L904" s="6">
        <v>1</v>
      </c>
      <c r="M904" s="4">
        <v>20033566.73</v>
      </c>
      <c r="N904" s="4">
        <v>57564</v>
      </c>
      <c r="O904" s="4">
        <f t="shared" si="14"/>
        <v>348.02249200889446</v>
      </c>
      <c r="P904" s="56">
        <v>38</v>
      </c>
      <c r="Q904" s="27">
        <v>0.45626560767460911</v>
      </c>
      <c r="R904" s="28">
        <v>0.33762081973608332</v>
      </c>
      <c r="S904" s="29">
        <v>0.20611357258930771</v>
      </c>
      <c r="T904" s="8">
        <v>0.14637984900000001</v>
      </c>
      <c r="U904" s="9">
        <v>3.5929490000000001E-2</v>
      </c>
      <c r="V904" s="9">
        <v>7.930721E-3</v>
      </c>
      <c r="W904" s="9">
        <v>1.4009008E-2</v>
      </c>
      <c r="X904" s="9">
        <v>2.0835125999999999E-2</v>
      </c>
      <c r="Y904" s="9">
        <v>7.9123094000000005E-2</v>
      </c>
      <c r="Z904" s="9">
        <v>1.8199402999999999E-2</v>
      </c>
      <c r="AA904" s="9">
        <v>3.4311979999999999E-2</v>
      </c>
      <c r="AB904" s="9">
        <v>4.5828318E-2</v>
      </c>
      <c r="AC904" s="9">
        <v>6.2829839999999998E-2</v>
      </c>
      <c r="AD904" s="9">
        <v>0.10641144700000001</v>
      </c>
      <c r="AE904" s="9">
        <v>4.1875556000000001E-2</v>
      </c>
      <c r="AF904" s="9">
        <v>4.7828584E-2</v>
      </c>
      <c r="AG904" s="9">
        <v>2.5484129000000001E-2</v>
      </c>
      <c r="AH904" s="9">
        <v>1.094147E-2</v>
      </c>
      <c r="AI904" s="9">
        <v>0.13303148100000001</v>
      </c>
      <c r="AJ904" s="9">
        <v>3.4077589999999998E-3</v>
      </c>
      <c r="AK904" s="9">
        <v>6.9683799000000005E-2</v>
      </c>
      <c r="AL904" s="9">
        <v>2.7718600000000001E-4</v>
      </c>
      <c r="AM904" s="9">
        <v>2.6155943000000001E-2</v>
      </c>
      <c r="AN904" s="9">
        <v>3.4960379999999999E-3</v>
      </c>
      <c r="AO904" s="9">
        <v>7.5303920000000003E-3</v>
      </c>
      <c r="AP904" s="9">
        <v>2.9544946999999998E-2</v>
      </c>
      <c r="AQ904" s="9">
        <v>2.7492803999999999E-2</v>
      </c>
      <c r="AR904" s="10">
        <v>1.4616329999999999E-3</v>
      </c>
    </row>
    <row r="905" spans="1:44" hidden="1" outlineLevel="1" x14ac:dyDescent="0.25">
      <c r="A905" s="52" t="s">
        <v>837</v>
      </c>
      <c r="B905" s="20" t="str">
        <f>IFERROR(VLOOKUP(LEFT($A905,6),Data!$A:$F,2,FALSE),"")</f>
        <v>БЕ Ниж.Новгород</v>
      </c>
      <c r="C905" s="4" t="str">
        <f>IFERROR(VLOOKUP(LEFT($A905,6),Data!$A:$F,4,FALSE),"")</f>
        <v>Озерки</v>
      </c>
      <c r="D905" s="4" t="str">
        <f>IFERROR(VLOOKUP(LEFT($A905,6),Data!$A:$F,5,FALSE),"")</f>
        <v>Стрит</v>
      </c>
      <c r="E905" s="4" t="str">
        <f>IFERROR(VLOOKUP(LEFT($A905,6),Data!$A:$F,8,FALSE),"")</f>
        <v/>
      </c>
      <c r="F905" s="4" t="str">
        <f>IFERROR(VLOOKUP(LEFT($A905,6),Data!$A:$F,7,FALSE),"")</f>
        <v/>
      </c>
      <c r="G905" s="4" t="str">
        <f>IFERROR(VLOOKUP(LEFT($A905,6),Data!$A:$F,6,FALSE),"")</f>
        <v>ЗФТ</v>
      </c>
      <c r="H905" s="4" t="str">
        <f>IFERROR(VLOOKUP(LEFT($A905,6),Data!$A:$F,9,FALSE),"")</f>
        <v/>
      </c>
      <c r="I905" s="21" t="str">
        <f>IFERROR(VLOOKUP(LEFT($A905,6),Data!$A:$F,10,FALSE),"")</f>
        <v/>
      </c>
      <c r="J905" s="6" t="str">
        <f>IFERROR(VLOOKUP(LEFT($A905,6),Data!$A:$F,13,FALSE),"")</f>
        <v/>
      </c>
      <c r="K905" s="21" t="str">
        <f>IFERROR(VLOOKUP(LEFT($A905,6),Data!$A:$F,14,FALSE),"")</f>
        <v/>
      </c>
      <c r="L905" s="6">
        <v>1</v>
      </c>
      <c r="M905" s="4">
        <v>11953971.9</v>
      </c>
      <c r="N905" s="4">
        <v>43689</v>
      </c>
      <c r="O905" s="4">
        <f t="shared" si="14"/>
        <v>273.6151411110348</v>
      </c>
      <c r="P905" s="56">
        <v>24</v>
      </c>
      <c r="Q905" s="27">
        <v>0.43353081520768161</v>
      </c>
      <c r="R905" s="28">
        <v>0.32892069381982669</v>
      </c>
      <c r="S905" s="29">
        <v>0.23754849097249181</v>
      </c>
      <c r="T905" s="8">
        <v>0.12786561799999999</v>
      </c>
      <c r="U905" s="9">
        <v>3.0138970000000001E-2</v>
      </c>
      <c r="V905" s="9">
        <v>1.2115845E-2</v>
      </c>
      <c r="W905" s="9">
        <v>1.4714481E-2</v>
      </c>
      <c r="X905" s="9">
        <v>3.9908301E-2</v>
      </c>
      <c r="Y905" s="9">
        <v>6.7784167000000006E-2</v>
      </c>
      <c r="Z905" s="9">
        <v>1.7827083000000001E-2</v>
      </c>
      <c r="AA905" s="9">
        <v>4.4659854999999998E-2</v>
      </c>
      <c r="AB905" s="9">
        <v>3.0335819E-2</v>
      </c>
      <c r="AC905" s="9">
        <v>8.2333815000000005E-2</v>
      </c>
      <c r="AD905" s="9">
        <v>0.115267931</v>
      </c>
      <c r="AE905" s="9">
        <v>3.5124444999999997E-2</v>
      </c>
      <c r="AF905" s="9">
        <v>5.0909013000000003E-2</v>
      </c>
      <c r="AG905" s="9">
        <v>3.2451889999999997E-2</v>
      </c>
      <c r="AH905" s="9">
        <v>7.2903250000000003E-3</v>
      </c>
      <c r="AI905" s="9">
        <v>0.115531826</v>
      </c>
      <c r="AJ905" s="9">
        <v>3.3938100000000001E-3</v>
      </c>
      <c r="AK905" s="9">
        <v>5.7897557000000002E-2</v>
      </c>
      <c r="AL905" s="9">
        <v>4.7880699999999997E-5</v>
      </c>
      <c r="AM905" s="9">
        <v>2.3280243999999999E-2</v>
      </c>
      <c r="AN905" s="9">
        <v>3.5434659999999999E-3</v>
      </c>
      <c r="AO905" s="9">
        <v>1.8080033999999998E-2</v>
      </c>
      <c r="AP905" s="9">
        <v>3.2483102999999999E-2</v>
      </c>
      <c r="AQ905" s="9">
        <v>3.3697708E-2</v>
      </c>
      <c r="AR905" s="10">
        <v>3.316814E-3</v>
      </c>
    </row>
    <row r="906" spans="1:44" hidden="1" outlineLevel="1" x14ac:dyDescent="0.25">
      <c r="A906" s="52" t="s">
        <v>859</v>
      </c>
      <c r="B906" s="20" t="str">
        <f>IFERROR(VLOOKUP(LEFT($A906,6),Data!$A:$F,2,FALSE),"")</f>
        <v>БЕ Ниж.Новгород</v>
      </c>
      <c r="C906" s="4" t="str">
        <f>IFERROR(VLOOKUP(LEFT($A906,6),Data!$A:$F,4,FALSE),"")</f>
        <v>Озерки</v>
      </c>
      <c r="D906" s="4" t="str">
        <f>IFERROR(VLOOKUP(LEFT($A906,6),Data!$A:$F,5,FALSE),"")</f>
        <v>Стрит</v>
      </c>
      <c r="E906" s="4" t="str">
        <f>IFERROR(VLOOKUP(LEFT($A906,6),Data!$A:$F,8,FALSE),"")</f>
        <v/>
      </c>
      <c r="F906" s="4" t="str">
        <f>IFERROR(VLOOKUP(LEFT($A906,6),Data!$A:$F,7,FALSE),"")</f>
        <v/>
      </c>
      <c r="G906" s="4" t="str">
        <f>IFERROR(VLOOKUP(LEFT($A906,6),Data!$A:$F,6,FALSE),"")</f>
        <v>ЗФТ</v>
      </c>
      <c r="H906" s="4" t="str">
        <f>IFERROR(VLOOKUP(LEFT($A906,6),Data!$A:$F,9,FALSE),"")</f>
        <v/>
      </c>
      <c r="I906" s="21" t="str">
        <f>IFERROR(VLOOKUP(LEFT($A906,6),Data!$A:$F,10,FALSE),"")</f>
        <v/>
      </c>
      <c r="J906" s="6" t="str">
        <f>IFERROR(VLOOKUP(LEFT($A906,6),Data!$A:$F,13,FALSE),"")</f>
        <v/>
      </c>
      <c r="K906" s="21" t="str">
        <f>IFERROR(VLOOKUP(LEFT($A906,6),Data!$A:$F,14,FALSE),"")</f>
        <v/>
      </c>
      <c r="L906" s="6">
        <v>1</v>
      </c>
      <c r="M906" s="4">
        <v>18428690.140000001</v>
      </c>
      <c r="N906" s="4">
        <v>49599</v>
      </c>
      <c r="O906" s="4">
        <f t="shared" si="14"/>
        <v>371.55366317869311</v>
      </c>
      <c r="P906" s="56">
        <v>50</v>
      </c>
      <c r="Q906" s="27">
        <v>0.4698553931672127</v>
      </c>
      <c r="R906" s="28">
        <v>0.34248604966358071</v>
      </c>
      <c r="S906" s="29">
        <v>0.1876585571692066</v>
      </c>
      <c r="T906" s="8">
        <v>0.142910073</v>
      </c>
      <c r="U906" s="9">
        <v>1.9359568000000001E-2</v>
      </c>
      <c r="V906" s="9">
        <v>7.4109120000000004E-3</v>
      </c>
      <c r="W906" s="9">
        <v>7.2205960000000001E-3</v>
      </c>
      <c r="X906" s="9">
        <v>3.2865842999999999E-2</v>
      </c>
      <c r="Y906" s="9">
        <v>5.2572455999999997E-2</v>
      </c>
      <c r="Z906" s="9">
        <v>2.0275930000000001E-2</v>
      </c>
      <c r="AA906" s="9">
        <v>4.4498584000000001E-2</v>
      </c>
      <c r="AB906" s="9">
        <v>2.8121727999999999E-2</v>
      </c>
      <c r="AC906" s="9">
        <v>8.0833786000000005E-2</v>
      </c>
      <c r="AD906" s="9">
        <v>0.118348183</v>
      </c>
      <c r="AE906" s="9">
        <v>4.3753378000000002E-2</v>
      </c>
      <c r="AF906" s="9">
        <v>4.9881231999999998E-2</v>
      </c>
      <c r="AG906" s="9">
        <v>3.1102643999999999E-2</v>
      </c>
      <c r="AH906" s="9">
        <v>1.5226195E-2</v>
      </c>
      <c r="AI906" s="9">
        <v>0.15390435399999999</v>
      </c>
      <c r="AJ906" s="9">
        <v>1.770502E-3</v>
      </c>
      <c r="AK906" s="9">
        <v>6.1624837000000002E-2</v>
      </c>
      <c r="AL906" s="9">
        <v>5.9525760000000002E-3</v>
      </c>
      <c r="AM906" s="9">
        <v>2.1299308999999999E-2</v>
      </c>
      <c r="AN906" s="9">
        <v>3.3645089999999999E-3</v>
      </c>
      <c r="AO906" s="9">
        <v>1.0918189E-2</v>
      </c>
      <c r="AP906" s="9">
        <v>1.8763605999999999E-2</v>
      </c>
      <c r="AQ906" s="9">
        <v>2.5942394000000001E-2</v>
      </c>
      <c r="AR906" s="10">
        <v>2.0786170000000001E-3</v>
      </c>
    </row>
    <row r="907" spans="1:44" hidden="1" outlineLevel="1" x14ac:dyDescent="0.25">
      <c r="A907" s="52" t="s">
        <v>905</v>
      </c>
      <c r="B907" s="20" t="str">
        <f>IFERROR(VLOOKUP(LEFT($A907,6),Data!$A:$F,2,FALSE),"")</f>
        <v>БЕ Поволжье</v>
      </c>
      <c r="C907" s="4" t="str">
        <f>IFERROR(VLOOKUP(LEFT($A907,6),Data!$A:$F,4,FALSE),"")</f>
        <v>Аптека.ру</v>
      </c>
      <c r="D907" s="4" t="str">
        <f>IFERROR(VLOOKUP(LEFT($A907,6),Data!$A:$F,5,FALSE),"")</f>
        <v>Стрит</v>
      </c>
      <c r="E907" s="4" t="str">
        <f>IFERROR(VLOOKUP(LEFT($A907,6),Data!$A:$F,8,FALSE),"")</f>
        <v/>
      </c>
      <c r="F907" s="4" t="str">
        <f>IFERROR(VLOOKUP(LEFT($A907,6),Data!$A:$F,7,FALSE),"")</f>
        <v/>
      </c>
      <c r="G907" s="4" t="str">
        <f>IFERROR(VLOOKUP(LEFT($A907,6),Data!$A:$F,6,FALSE),"")</f>
        <v>ЗФТ</v>
      </c>
      <c r="H907" s="4" t="str">
        <f>IFERROR(VLOOKUP(LEFT($A907,6),Data!$A:$F,9,FALSE),"")</f>
        <v/>
      </c>
      <c r="I907" s="21" t="str">
        <f>IFERROR(VLOOKUP(LEFT($A907,6),Data!$A:$F,10,FALSE),"")</f>
        <v/>
      </c>
      <c r="J907" s="6" t="str">
        <f>IFERROR(VLOOKUP(LEFT($A907,6),Data!$A:$F,13,FALSE),"")</f>
        <v/>
      </c>
      <c r="K907" s="21" t="str">
        <f>IFERROR(VLOOKUP(LEFT($A907,6),Data!$A:$F,14,FALSE),"")</f>
        <v/>
      </c>
      <c r="L907" s="6">
        <v>1</v>
      </c>
      <c r="M907" s="4">
        <v>17249531.829999998</v>
      </c>
      <c r="N907" s="4">
        <v>52293</v>
      </c>
      <c r="O907" s="4">
        <f t="shared" si="14"/>
        <v>329.86311418354268</v>
      </c>
      <c r="P907" s="56">
        <v>79.599999999999994</v>
      </c>
      <c r="Q907" s="27">
        <v>0.42330232993751449</v>
      </c>
      <c r="R907" s="28">
        <v>0.35865807552629891</v>
      </c>
      <c r="S907" s="29">
        <v>0.21803959453618671</v>
      </c>
      <c r="T907" s="8">
        <v>0.11332824699999999</v>
      </c>
      <c r="U907" s="9">
        <v>1.7955413999999999E-2</v>
      </c>
      <c r="V907" s="9">
        <v>9.6981470000000007E-3</v>
      </c>
      <c r="W907" s="9">
        <v>1.0604898999999999E-2</v>
      </c>
      <c r="X907" s="9">
        <v>2.7484721E-2</v>
      </c>
      <c r="Y907" s="9">
        <v>5.3167415000000003E-2</v>
      </c>
      <c r="Z907" s="9">
        <v>1.5286146E-2</v>
      </c>
      <c r="AA907" s="9">
        <v>3.848936E-2</v>
      </c>
      <c r="AB907" s="9">
        <v>3.1436189000000003E-2</v>
      </c>
      <c r="AC907" s="9">
        <v>6.5395122E-2</v>
      </c>
      <c r="AD907" s="9">
        <v>0.120925668</v>
      </c>
      <c r="AE907" s="9">
        <v>4.7543241999999999E-2</v>
      </c>
      <c r="AF907" s="9">
        <v>5.0124090000000003E-2</v>
      </c>
      <c r="AG907" s="9">
        <v>3.2127002000000002E-2</v>
      </c>
      <c r="AH907" s="9">
        <v>1.4963379000000001E-2</v>
      </c>
      <c r="AI907" s="9">
        <v>0.17295495999999999</v>
      </c>
      <c r="AJ907" s="9">
        <v>2.5124180000000002E-3</v>
      </c>
      <c r="AK907" s="9">
        <v>6.5293288000000005E-2</v>
      </c>
      <c r="AL907" s="9">
        <v>0</v>
      </c>
      <c r="AM907" s="9">
        <v>2.6004455999999999E-2</v>
      </c>
      <c r="AN907" s="9">
        <v>4.1576319999999996E-3</v>
      </c>
      <c r="AO907" s="9">
        <v>1.2679576E-2</v>
      </c>
      <c r="AP907" s="9">
        <v>3.5189718000000002E-2</v>
      </c>
      <c r="AQ907" s="9">
        <v>3.0662221E-2</v>
      </c>
      <c r="AR907" s="10">
        <v>2.0166899999999998E-3</v>
      </c>
    </row>
    <row r="908" spans="1:44" hidden="1" outlineLevel="1" x14ac:dyDescent="0.25">
      <c r="A908" s="52" t="s">
        <v>1172</v>
      </c>
      <c r="B908" s="20" t="str">
        <f>IFERROR(VLOOKUP(LEFT($A908,6),Data!$A:$F,2,FALSE),"")</f>
        <v>БЕ Сибирь</v>
      </c>
      <c r="C908" s="4" t="str">
        <f>IFERROR(VLOOKUP(LEFT($A908,6),Data!$A:$F,4,FALSE),"")</f>
        <v>Озерки</v>
      </c>
      <c r="D908" s="4" t="str">
        <f>IFERROR(VLOOKUP(LEFT($A908,6),Data!$A:$F,5,FALSE),"")</f>
        <v>Стрит</v>
      </c>
      <c r="E908" s="4" t="str">
        <f>IFERROR(VLOOKUP(LEFT($A908,6),Data!$A:$F,8,FALSE),"")</f>
        <v/>
      </c>
      <c r="F908" s="4" t="str">
        <f>IFERROR(VLOOKUP(LEFT($A908,6),Data!$A:$F,7,FALSE),"")</f>
        <v/>
      </c>
      <c r="G908" s="4" t="str">
        <f>IFERROR(VLOOKUP(LEFT($A908,6),Data!$A:$F,6,FALSE),"")</f>
        <v>ЗФТ</v>
      </c>
      <c r="H908" s="4" t="str">
        <f>IFERROR(VLOOKUP(LEFT($A908,6),Data!$A:$F,9,FALSE),"")</f>
        <v/>
      </c>
      <c r="I908" s="21" t="str">
        <f>IFERROR(VLOOKUP(LEFT($A908,6),Data!$A:$F,10,FALSE),"")</f>
        <v/>
      </c>
      <c r="J908" s="6" t="str">
        <f>IFERROR(VLOOKUP(LEFT($A908,6),Data!$A:$F,13,FALSE),"")</f>
        <v/>
      </c>
      <c r="K908" s="21" t="str">
        <f>IFERROR(VLOOKUP(LEFT($A908,6),Data!$A:$F,14,FALSE),"")</f>
        <v/>
      </c>
      <c r="L908" s="6">
        <v>1</v>
      </c>
      <c r="M908" s="4">
        <v>27484891.300000001</v>
      </c>
      <c r="N908" s="4">
        <v>81576</v>
      </c>
      <c r="O908" s="4">
        <f t="shared" si="14"/>
        <v>336.9237435029911</v>
      </c>
      <c r="P908" s="56">
        <v>78</v>
      </c>
      <c r="Q908" s="27">
        <v>0.41312942278760278</v>
      </c>
      <c r="R908" s="28">
        <v>0.36567066916138202</v>
      </c>
      <c r="S908" s="29">
        <v>0.2211999080510153</v>
      </c>
      <c r="T908" s="8">
        <v>0.148209076</v>
      </c>
      <c r="U908" s="9">
        <v>2.922549E-2</v>
      </c>
      <c r="V908" s="9">
        <v>7.1570059999999996E-3</v>
      </c>
      <c r="W908" s="9">
        <v>1.4402528E-2</v>
      </c>
      <c r="X908" s="9">
        <v>1.6213934999999999E-2</v>
      </c>
      <c r="Y908" s="9">
        <v>6.9798921999999999E-2</v>
      </c>
      <c r="Z908" s="9">
        <v>2.3429274999999999E-2</v>
      </c>
      <c r="AA908" s="9">
        <v>3.8664197999999997E-2</v>
      </c>
      <c r="AB908" s="9">
        <v>3.7919485000000003E-2</v>
      </c>
      <c r="AC908" s="9">
        <v>6.7732129000000002E-2</v>
      </c>
      <c r="AD908" s="9">
        <v>0.10942397700000001</v>
      </c>
      <c r="AE908" s="9">
        <v>4.6834335999999997E-2</v>
      </c>
      <c r="AF908" s="9">
        <v>4.2032100000000003E-2</v>
      </c>
      <c r="AG908" s="9">
        <v>3.2154507999999998E-2</v>
      </c>
      <c r="AH908" s="9">
        <v>1.2458327999999999E-2</v>
      </c>
      <c r="AI908" s="9">
        <v>0.13734246</v>
      </c>
      <c r="AJ908" s="9">
        <v>2.6884000000000001E-3</v>
      </c>
      <c r="AK908" s="9">
        <v>6.8820086000000003E-2</v>
      </c>
      <c r="AL908" s="9">
        <v>2.4262200000000001E-4</v>
      </c>
      <c r="AM908" s="9">
        <v>2.8606268000000001E-2</v>
      </c>
      <c r="AN908" s="9">
        <v>3.8374289999999998E-3</v>
      </c>
      <c r="AO908" s="9">
        <v>1.0650095E-2</v>
      </c>
      <c r="AP908" s="9">
        <v>2.5940411999999999E-2</v>
      </c>
      <c r="AQ908" s="9">
        <v>2.4098956000000001E-2</v>
      </c>
      <c r="AR908" s="10">
        <v>2.1179770000000001E-3</v>
      </c>
    </row>
    <row r="909" spans="1:44" hidden="1" outlineLevel="1" x14ac:dyDescent="0.25">
      <c r="A909" s="52" t="s">
        <v>1180</v>
      </c>
      <c r="B909" s="20" t="str">
        <f>IFERROR(VLOOKUP(LEFT($A909,6),Data!$A:$F,2,FALSE),"")</f>
        <v>БЕ Сибирь</v>
      </c>
      <c r="C909" s="4" t="str">
        <f>IFERROR(VLOOKUP(LEFT($A909,6),Data!$A:$F,4,FALSE),"")</f>
        <v>Озерки</v>
      </c>
      <c r="D909" s="4" t="str">
        <f>IFERROR(VLOOKUP(LEFT($A909,6),Data!$A:$F,5,FALSE),"")</f>
        <v>Стрит</v>
      </c>
      <c r="E909" s="4" t="str">
        <f>IFERROR(VLOOKUP(LEFT($A909,6),Data!$A:$F,8,FALSE),"")</f>
        <v/>
      </c>
      <c r="F909" s="4" t="str">
        <f>IFERROR(VLOOKUP(LEFT($A909,6),Data!$A:$F,7,FALSE),"")</f>
        <v/>
      </c>
      <c r="G909" s="4" t="str">
        <f>IFERROR(VLOOKUP(LEFT($A909,6),Data!$A:$F,6,FALSE),"")</f>
        <v>ЗФТ</v>
      </c>
      <c r="H909" s="4" t="str">
        <f>IFERROR(VLOOKUP(LEFT($A909,6),Data!$A:$F,9,FALSE),"")</f>
        <v/>
      </c>
      <c r="I909" s="21" t="str">
        <f>IFERROR(VLOOKUP(LEFT($A909,6),Data!$A:$F,10,FALSE),"")</f>
        <v/>
      </c>
      <c r="J909" s="6" t="str">
        <f>IFERROR(VLOOKUP(LEFT($A909,6),Data!$A:$F,13,FALSE),"")</f>
        <v/>
      </c>
      <c r="K909" s="21" t="str">
        <f>IFERROR(VLOOKUP(LEFT($A909,6),Data!$A:$F,14,FALSE),"")</f>
        <v/>
      </c>
      <c r="L909" s="6">
        <v>1</v>
      </c>
      <c r="M909" s="4">
        <v>14665362.43</v>
      </c>
      <c r="N909" s="4">
        <v>52345</v>
      </c>
      <c r="O909" s="4">
        <f t="shared" si="14"/>
        <v>280.16739765020537</v>
      </c>
      <c r="P909" s="56">
        <v>20</v>
      </c>
      <c r="Q909" s="27">
        <v>0.41014553522624309</v>
      </c>
      <c r="R909" s="28">
        <v>0.34645986447060778</v>
      </c>
      <c r="S909" s="29">
        <v>0.24339460030314899</v>
      </c>
      <c r="T909" s="8">
        <v>0.143855334</v>
      </c>
      <c r="U909" s="9">
        <v>1.5684567999999999E-2</v>
      </c>
      <c r="V909" s="9">
        <v>5.2729999999999999E-3</v>
      </c>
      <c r="W909" s="9">
        <v>1.2088300999999999E-2</v>
      </c>
      <c r="X909" s="9">
        <v>2.1350786E-2</v>
      </c>
      <c r="Y909" s="9">
        <v>6.9011595999999994E-2</v>
      </c>
      <c r="Z909" s="9">
        <v>1.9507183000000001E-2</v>
      </c>
      <c r="AA909" s="9">
        <v>5.3748397000000003E-2</v>
      </c>
      <c r="AB909" s="9">
        <v>2.4668427999999999E-2</v>
      </c>
      <c r="AC909" s="9">
        <v>6.1046690000000001E-2</v>
      </c>
      <c r="AD909" s="9">
        <v>0.118703454</v>
      </c>
      <c r="AE909" s="9">
        <v>6.5182730999999994E-2</v>
      </c>
      <c r="AF909" s="9">
        <v>4.3914622E-2</v>
      </c>
      <c r="AG909" s="9">
        <v>2.2357700000000001E-2</v>
      </c>
      <c r="AH909" s="9">
        <v>1.0760899000000001E-2</v>
      </c>
      <c r="AI909" s="9">
        <v>0.162978179</v>
      </c>
      <c r="AJ909" s="9">
        <v>4.2118069999999997E-3</v>
      </c>
      <c r="AK909" s="9">
        <v>5.5358703000000002E-2</v>
      </c>
      <c r="AL909" s="9">
        <v>0</v>
      </c>
      <c r="AM909" s="9">
        <v>2.3696357000000001E-2</v>
      </c>
      <c r="AN909" s="9">
        <v>2.947089E-3</v>
      </c>
      <c r="AO909" s="9">
        <v>1.140826E-2</v>
      </c>
      <c r="AP909" s="9">
        <v>2.0575979000000001E-2</v>
      </c>
      <c r="AQ909" s="9">
        <v>2.7792227999999999E-2</v>
      </c>
      <c r="AR909" s="10">
        <v>3.877709E-3</v>
      </c>
    </row>
    <row r="910" spans="1:44" hidden="1" outlineLevel="1" x14ac:dyDescent="0.25">
      <c r="A910" s="52" t="s">
        <v>1220</v>
      </c>
      <c r="B910" s="20" t="str">
        <f>IFERROR(VLOOKUP(LEFT($A910,6),Data!$A:$F,2,FALSE),"")</f>
        <v>БЕ Сибирь</v>
      </c>
      <c r="C910" s="4" t="str">
        <f>IFERROR(VLOOKUP(LEFT($A910,6),Data!$A:$F,4,FALSE),"")</f>
        <v>Озерки</v>
      </c>
      <c r="D910" s="4" t="str">
        <f>IFERROR(VLOOKUP(LEFT($A910,6),Data!$A:$F,5,FALSE),"")</f>
        <v>Стрит</v>
      </c>
      <c r="E910" s="4" t="str">
        <f>IFERROR(VLOOKUP(LEFT($A910,6),Data!$A:$F,8,FALSE),"")</f>
        <v/>
      </c>
      <c r="F910" s="4" t="str">
        <f>IFERROR(VLOOKUP(LEFT($A910,6),Data!$A:$F,7,FALSE),"")</f>
        <v/>
      </c>
      <c r="G910" s="4" t="str">
        <f>IFERROR(VLOOKUP(LEFT($A910,6),Data!$A:$F,6,FALSE),"")</f>
        <v>ЗФТ</v>
      </c>
      <c r="H910" s="4" t="str">
        <f>IFERROR(VLOOKUP(LEFT($A910,6),Data!$A:$F,9,FALSE),"")</f>
        <v/>
      </c>
      <c r="I910" s="21" t="str">
        <f>IFERROR(VLOOKUP(LEFT($A910,6),Data!$A:$F,10,FALSE),"")</f>
        <v/>
      </c>
      <c r="J910" s="6" t="str">
        <f>IFERROR(VLOOKUP(LEFT($A910,6),Data!$A:$F,13,FALSE),"")</f>
        <v/>
      </c>
      <c r="K910" s="21" t="str">
        <f>IFERROR(VLOOKUP(LEFT($A910,6),Data!$A:$F,14,FALSE),"")</f>
        <v/>
      </c>
      <c r="L910" s="6">
        <v>1</v>
      </c>
      <c r="M910" s="4">
        <v>15033317.460000001</v>
      </c>
      <c r="N910" s="4">
        <v>50817</v>
      </c>
      <c r="O910" s="4">
        <f t="shared" si="14"/>
        <v>295.83244701576245</v>
      </c>
      <c r="P910" s="56">
        <v>39.700000000000003</v>
      </c>
      <c r="Q910" s="27">
        <v>0.39588481705160228</v>
      </c>
      <c r="R910" s="28">
        <v>0.375587696120327</v>
      </c>
      <c r="S910" s="29">
        <v>0.22852748682807081</v>
      </c>
      <c r="T910" s="8">
        <v>0.14088905900000001</v>
      </c>
      <c r="U910" s="9">
        <v>2.9709656000000001E-2</v>
      </c>
      <c r="V910" s="9">
        <v>7.1989640000000004E-3</v>
      </c>
      <c r="W910" s="9">
        <v>1.2360795000000001E-2</v>
      </c>
      <c r="X910" s="9">
        <v>3.2628021E-2</v>
      </c>
      <c r="Y910" s="9">
        <v>5.5452173E-2</v>
      </c>
      <c r="Z910" s="9">
        <v>1.6757293999999999E-2</v>
      </c>
      <c r="AA910" s="9">
        <v>4.2687218999999998E-2</v>
      </c>
      <c r="AB910" s="9">
        <v>3.5773160999999998E-2</v>
      </c>
      <c r="AC910" s="9">
        <v>5.9614549000000003E-2</v>
      </c>
      <c r="AD910" s="9">
        <v>0.111418751</v>
      </c>
      <c r="AE910" s="9">
        <v>4.6293922000000001E-2</v>
      </c>
      <c r="AF910" s="9">
        <v>4.6115937000000003E-2</v>
      </c>
      <c r="AG910" s="9">
        <v>3.3135733000000001E-2</v>
      </c>
      <c r="AH910" s="9">
        <v>1.0915978E-2</v>
      </c>
      <c r="AI910" s="9">
        <v>0.134970758</v>
      </c>
      <c r="AJ910" s="9">
        <v>2.140613E-3</v>
      </c>
      <c r="AK910" s="9">
        <v>7.1618803999999994E-2</v>
      </c>
      <c r="AL910" s="9">
        <v>3.3165400000000002E-4</v>
      </c>
      <c r="AM910" s="9">
        <v>3.0300451999999999E-2</v>
      </c>
      <c r="AN910" s="9">
        <v>3.9665719999999998E-3</v>
      </c>
      <c r="AO910" s="9">
        <v>1.4461801E-2</v>
      </c>
      <c r="AP910" s="9">
        <v>2.9400346000000001E-2</v>
      </c>
      <c r="AQ910" s="9">
        <v>2.8762915999999999E-2</v>
      </c>
      <c r="AR910" s="10">
        <v>3.0948709999999999E-3</v>
      </c>
    </row>
    <row r="911" spans="1:44" hidden="1" outlineLevel="1" x14ac:dyDescent="0.25">
      <c r="A911" s="52" t="s">
        <v>1800</v>
      </c>
      <c r="B911" s="20" t="str">
        <f>IFERROR(VLOOKUP(LEFT($A911,6),Data!$A:$F,2,FALSE),"")</f>
        <v>БЕ Поволжье</v>
      </c>
      <c r="C911" s="4" t="str">
        <f>IFERROR(VLOOKUP(LEFT($A911,6),Data!$A:$F,4,FALSE),"")</f>
        <v>Аптека.ру</v>
      </c>
      <c r="D911" s="4" t="str">
        <f>IFERROR(VLOOKUP(LEFT($A911,6),Data!$A:$F,5,FALSE),"")</f>
        <v>Стрит</v>
      </c>
      <c r="E911" s="4" t="str">
        <f>IFERROR(VLOOKUP(LEFT($A911,6),Data!$A:$F,8,FALSE),"")</f>
        <v/>
      </c>
      <c r="F911" s="4" t="str">
        <f>IFERROR(VLOOKUP(LEFT($A911,6),Data!$A:$F,7,FALSE),"")</f>
        <v/>
      </c>
      <c r="G911" s="4" t="str">
        <f>IFERROR(VLOOKUP(LEFT($A911,6),Data!$A:$F,6,FALSE),"")</f>
        <v>ЗФТ</v>
      </c>
      <c r="H911" s="4" t="str">
        <f>IFERROR(VLOOKUP(LEFT($A911,6),Data!$A:$F,9,FALSE),"")</f>
        <v/>
      </c>
      <c r="I911" s="21" t="str">
        <f>IFERROR(VLOOKUP(LEFT($A911,6),Data!$A:$F,10,FALSE),"")</f>
        <v/>
      </c>
      <c r="J911" s="6" t="str">
        <f>IFERROR(VLOOKUP(LEFT($A911,6),Data!$A:$F,13,FALSE),"")</f>
        <v/>
      </c>
      <c r="K911" s="21" t="str">
        <f>IFERROR(VLOOKUP(LEFT($A911,6),Data!$A:$F,14,FALSE),"")</f>
        <v/>
      </c>
      <c r="L911" s="6">
        <v>1</v>
      </c>
      <c r="M911" s="4">
        <v>20505533.329999998</v>
      </c>
      <c r="N911" s="4">
        <v>70132</v>
      </c>
      <c r="O911" s="4">
        <f t="shared" si="14"/>
        <v>292.38483616608676</v>
      </c>
      <c r="P911" s="56">
        <v>24.4</v>
      </c>
      <c r="Q911" s="27">
        <v>0.41841233322296001</v>
      </c>
      <c r="R911" s="28">
        <v>0.34844969409385163</v>
      </c>
      <c r="S911" s="29">
        <v>0.23313797268318839</v>
      </c>
      <c r="T911" s="8">
        <v>0.105420031</v>
      </c>
      <c r="U911" s="9">
        <v>1.6921169E-2</v>
      </c>
      <c r="V911" s="9">
        <v>2.1454669999999999E-2</v>
      </c>
      <c r="W911" s="9">
        <v>1.246806E-2</v>
      </c>
      <c r="X911" s="9">
        <v>3.3158140000000003E-2</v>
      </c>
      <c r="Y911" s="9">
        <v>6.8511424000000001E-2</v>
      </c>
      <c r="Z911" s="9">
        <v>1.5014911000000001E-2</v>
      </c>
      <c r="AA911" s="9">
        <v>3.7876943000000003E-2</v>
      </c>
      <c r="AB911" s="9">
        <v>3.8144773999999999E-2</v>
      </c>
      <c r="AC911" s="9">
        <v>9.1838243E-2</v>
      </c>
      <c r="AD911" s="9">
        <v>0.104541148</v>
      </c>
      <c r="AE911" s="9">
        <v>4.5321413999999997E-2</v>
      </c>
      <c r="AF911" s="9">
        <v>4.9034485000000003E-2</v>
      </c>
      <c r="AG911" s="9">
        <v>2.5591147000000002E-2</v>
      </c>
      <c r="AH911" s="9">
        <v>1.2971958E-2</v>
      </c>
      <c r="AI911" s="9">
        <v>0.14101513700000001</v>
      </c>
      <c r="AJ911" s="9">
        <v>4.923574E-3</v>
      </c>
      <c r="AK911" s="9">
        <v>7.3399190000000003E-2</v>
      </c>
      <c r="AL911" s="9">
        <v>3.8771510000000001E-3</v>
      </c>
      <c r="AM911" s="9">
        <v>2.2298759000000001E-2</v>
      </c>
      <c r="AN911" s="9">
        <v>3.8957269999999999E-3</v>
      </c>
      <c r="AO911" s="9">
        <v>6.634806E-3</v>
      </c>
      <c r="AP911" s="9">
        <v>2.7013741000000001E-2</v>
      </c>
      <c r="AQ911" s="9">
        <v>3.2475729000000002E-2</v>
      </c>
      <c r="AR911" s="10">
        <v>6.1976699999999997E-3</v>
      </c>
    </row>
    <row r="912" spans="1:44" hidden="1" outlineLevel="1" x14ac:dyDescent="0.25">
      <c r="A912" s="52" t="s">
        <v>1804</v>
      </c>
      <c r="B912" s="20" t="str">
        <f>IFERROR(VLOOKUP(LEFT($A912,6),Data!$A:$F,2,FALSE),"")</f>
        <v>БЕ Поволжье</v>
      </c>
      <c r="C912" s="4" t="str">
        <f>IFERROR(VLOOKUP(LEFT($A912,6),Data!$A:$F,4,FALSE),"")</f>
        <v>Озерки</v>
      </c>
      <c r="D912" s="4" t="str">
        <f>IFERROR(VLOOKUP(LEFT($A912,6),Data!$A:$F,5,FALSE),"")</f>
        <v>Стрит</v>
      </c>
      <c r="E912" s="4" t="str">
        <f>IFERROR(VLOOKUP(LEFT($A912,6),Data!$A:$F,8,FALSE),"")</f>
        <v/>
      </c>
      <c r="F912" s="4" t="str">
        <f>IFERROR(VLOOKUP(LEFT($A912,6),Data!$A:$F,7,FALSE),"")</f>
        <v/>
      </c>
      <c r="G912" s="4" t="str">
        <f>IFERROR(VLOOKUP(LEFT($A912,6),Data!$A:$F,6,FALSE),"")</f>
        <v>ЗФТ</v>
      </c>
      <c r="H912" s="4" t="str">
        <f>IFERROR(VLOOKUP(LEFT($A912,6),Data!$A:$F,9,FALSE),"")</f>
        <v/>
      </c>
      <c r="I912" s="21" t="str">
        <f>IFERROR(VLOOKUP(LEFT($A912,6),Data!$A:$F,10,FALSE),"")</f>
        <v/>
      </c>
      <c r="J912" s="6" t="str">
        <f>IFERROR(VLOOKUP(LEFT($A912,6),Data!$A:$F,13,FALSE),"")</f>
        <v/>
      </c>
      <c r="K912" s="21" t="str">
        <f>IFERROR(VLOOKUP(LEFT($A912,6),Data!$A:$F,14,FALSE),"")</f>
        <v/>
      </c>
      <c r="L912" s="6">
        <v>1</v>
      </c>
      <c r="M912" s="4">
        <v>14543116.59</v>
      </c>
      <c r="N912" s="4">
        <v>46475</v>
      </c>
      <c r="O912" s="4">
        <f t="shared" si="14"/>
        <v>312.92343388918772</v>
      </c>
      <c r="P912" s="56">
        <v>29.9</v>
      </c>
      <c r="Q912" s="27">
        <v>0.39760577031220529</v>
      </c>
      <c r="R912" s="28">
        <v>0.35988131561978332</v>
      </c>
      <c r="S912" s="29">
        <v>0.2425129140680114</v>
      </c>
      <c r="T912" s="8">
        <v>0.13308689500000001</v>
      </c>
      <c r="U912" s="9">
        <v>1.813615E-2</v>
      </c>
      <c r="V912" s="9">
        <v>1.7234518000000001E-2</v>
      </c>
      <c r="W912" s="9">
        <v>9.4647410000000005E-3</v>
      </c>
      <c r="X912" s="9">
        <v>4.3431215000000002E-2</v>
      </c>
      <c r="Y912" s="9">
        <v>6.5417817000000003E-2</v>
      </c>
      <c r="Z912" s="9">
        <v>1.8021921999999999E-2</v>
      </c>
      <c r="AA912" s="9">
        <v>4.4869389000000003E-2</v>
      </c>
      <c r="AB912" s="9">
        <v>4.0238547999999999E-2</v>
      </c>
      <c r="AC912" s="9">
        <v>7.8830758000000001E-2</v>
      </c>
      <c r="AD912" s="9">
        <v>0.10445546999999999</v>
      </c>
      <c r="AE912" s="9">
        <v>4.9371563E-2</v>
      </c>
      <c r="AF912" s="9">
        <v>4.5766972000000003E-2</v>
      </c>
      <c r="AG912" s="9">
        <v>2.5895306E-2</v>
      </c>
      <c r="AH912" s="9">
        <v>1.0943922E-2</v>
      </c>
      <c r="AI912" s="9">
        <v>0.123690433</v>
      </c>
      <c r="AJ912" s="9">
        <v>4.4123060000000004E-3</v>
      </c>
      <c r="AK912" s="9">
        <v>6.0708353999999999E-2</v>
      </c>
      <c r="AL912" s="9">
        <v>1.7778611999999999E-2</v>
      </c>
      <c r="AM912" s="9">
        <v>2.6297886999999999E-2</v>
      </c>
      <c r="AN912" s="9">
        <v>4.3252849999999999E-3</v>
      </c>
      <c r="AO912" s="9">
        <v>9.9801530000000003E-3</v>
      </c>
      <c r="AP912" s="9">
        <v>1.6287256E-2</v>
      </c>
      <c r="AQ912" s="9">
        <v>2.6978408999999998E-2</v>
      </c>
      <c r="AR912" s="10">
        <v>4.376118E-3</v>
      </c>
    </row>
    <row r="913" spans="1:44" hidden="1" outlineLevel="1" x14ac:dyDescent="0.25">
      <c r="A913" s="52" t="s">
        <v>1880</v>
      </c>
      <c r="B913" s="20" t="str">
        <f>IFERROR(VLOOKUP(LEFT($A913,6),Data!$A:$F,2,FALSE),"")</f>
        <v>БЕ Поволжье</v>
      </c>
      <c r="C913" s="4" t="str">
        <f>IFERROR(VLOOKUP(LEFT($A913,6),Data!$A:$F,4,FALSE),"")</f>
        <v>Озерки</v>
      </c>
      <c r="D913" s="4" t="str">
        <f>IFERROR(VLOOKUP(LEFT($A913,6),Data!$A:$F,5,FALSE),"")</f>
        <v>Стрит</v>
      </c>
      <c r="E913" s="4" t="str">
        <f>IFERROR(VLOOKUP(LEFT($A913,6),Data!$A:$F,8,FALSE),"")</f>
        <v/>
      </c>
      <c r="F913" s="4" t="str">
        <f>IFERROR(VLOOKUP(LEFT($A913,6),Data!$A:$F,7,FALSE),"")</f>
        <v/>
      </c>
      <c r="G913" s="4" t="str">
        <f>IFERROR(VLOOKUP(LEFT($A913,6),Data!$A:$F,6,FALSE),"")</f>
        <v>ЗФТ</v>
      </c>
      <c r="H913" s="4" t="str">
        <f>IFERROR(VLOOKUP(LEFT($A913,6),Data!$A:$F,9,FALSE),"")</f>
        <v/>
      </c>
      <c r="I913" s="21" t="str">
        <f>IFERROR(VLOOKUP(LEFT($A913,6),Data!$A:$F,10,FALSE),"")</f>
        <v/>
      </c>
      <c r="J913" s="6" t="str">
        <f>IFERROR(VLOOKUP(LEFT($A913,6),Data!$A:$F,13,FALSE),"")</f>
        <v/>
      </c>
      <c r="K913" s="21" t="str">
        <f>IFERROR(VLOOKUP(LEFT($A913,6),Data!$A:$F,14,FALSE),"")</f>
        <v/>
      </c>
      <c r="L913" s="6">
        <v>1</v>
      </c>
      <c r="M913" s="4">
        <v>18383984.760000002</v>
      </c>
      <c r="N913" s="4">
        <v>53151</v>
      </c>
      <c r="O913" s="4">
        <f t="shared" si="14"/>
        <v>345.88219901789245</v>
      </c>
      <c r="P913" s="56">
        <v>22.4</v>
      </c>
      <c r="Q913" s="27">
        <v>0.4370230024782818</v>
      </c>
      <c r="R913" s="28">
        <v>0.35549007269916089</v>
      </c>
      <c r="S913" s="29">
        <v>0.20748692482255729</v>
      </c>
      <c r="T913" s="8">
        <v>0.13185512699999999</v>
      </c>
      <c r="U913" s="9">
        <v>1.6959874999999999E-2</v>
      </c>
      <c r="V913" s="9">
        <v>1.5782111000000001E-2</v>
      </c>
      <c r="W913" s="9">
        <v>9.9101529999999997E-3</v>
      </c>
      <c r="X913" s="9">
        <v>3.2930116000000002E-2</v>
      </c>
      <c r="Y913" s="9">
        <v>7.1131147000000006E-2</v>
      </c>
      <c r="Z913" s="9">
        <v>1.9957254000000001E-2</v>
      </c>
      <c r="AA913" s="9">
        <v>5.7576721999999997E-2</v>
      </c>
      <c r="AB913" s="9">
        <v>4.2561071999999998E-2</v>
      </c>
      <c r="AC913" s="9">
        <v>8.5978965000000004E-2</v>
      </c>
      <c r="AD913" s="9">
        <v>0.114489703</v>
      </c>
      <c r="AE913" s="9">
        <v>3.9784734000000002E-2</v>
      </c>
      <c r="AF913" s="9">
        <v>4.2554267E-2</v>
      </c>
      <c r="AG913" s="9">
        <v>2.6584645E-2</v>
      </c>
      <c r="AH913" s="9">
        <v>1.0245182E-2</v>
      </c>
      <c r="AI913" s="9">
        <v>0.101269449</v>
      </c>
      <c r="AJ913" s="9">
        <v>3.0790129999999998E-3</v>
      </c>
      <c r="AK913" s="9">
        <v>8.3096234000000005E-2</v>
      </c>
      <c r="AL913" s="9">
        <v>5.2492229999999999E-3</v>
      </c>
      <c r="AM913" s="9">
        <v>2.518459E-2</v>
      </c>
      <c r="AN913" s="9">
        <v>3.0428249999999999E-3</v>
      </c>
      <c r="AO913" s="9">
        <v>8.8774470000000001E-3</v>
      </c>
      <c r="AP913" s="9">
        <v>2.1306485E-2</v>
      </c>
      <c r="AQ913" s="9">
        <v>2.3947829E-2</v>
      </c>
      <c r="AR913" s="10">
        <v>6.645832E-3</v>
      </c>
    </row>
    <row r="914" spans="1:44" collapsed="1" x14ac:dyDescent="0.25">
      <c r="A914" s="51" t="s">
        <v>1971</v>
      </c>
      <c r="B914" s="45" t="str">
        <f>IFERROR(VLOOKUP(LEFT($A914,6),Data!$A:$F,2,FALSE),"")</f>
        <v/>
      </c>
      <c r="C914" s="46" t="str">
        <f>IFERROR(VLOOKUP(LEFT($A914,6),Data!$A:$F,4,FALSE),"")</f>
        <v/>
      </c>
      <c r="D914" s="46" t="str">
        <f>IFERROR(VLOOKUP(LEFT($A914,6),Data!$A:$F,5,FALSE),"")</f>
        <v/>
      </c>
      <c r="E914" s="46" t="str">
        <f>IFERROR(VLOOKUP(LEFT($A914,6),Data!$A:$F,8,FALSE),"")</f>
        <v/>
      </c>
      <c r="F914" s="46" t="str">
        <f>IFERROR(VLOOKUP(LEFT($A914,6),Data!$A:$F,7,FALSE),"")</f>
        <v/>
      </c>
      <c r="G914" s="46" t="str">
        <f>IFERROR(VLOOKUP(LEFT($A914,6),Data!$A:$F,6,FALSE),"")</f>
        <v/>
      </c>
      <c r="H914" s="46" t="str">
        <f>IFERROR(VLOOKUP(LEFT($A914,6),Data!$A:$F,9,FALSE),"")</f>
        <v/>
      </c>
      <c r="I914" s="47" t="str">
        <f>IFERROR(VLOOKUP(LEFT($A914,6),Data!$A:$F,10,FALSE),"")</f>
        <v/>
      </c>
      <c r="J914" s="17" t="str">
        <f>IFERROR(VLOOKUP(LEFT($A914,6),Data!$A:$F,13,FALSE),"")</f>
        <v/>
      </c>
      <c r="K914" s="47" t="str">
        <f>IFERROR(VLOOKUP(LEFT($A914,6),Data!$A:$F,14,FALSE),"")</f>
        <v/>
      </c>
      <c r="L914" s="17">
        <v>32</v>
      </c>
      <c r="M914" s="46">
        <v>14018566.372187501</v>
      </c>
      <c r="N914" s="46">
        <v>54056</v>
      </c>
      <c r="O914" s="46">
        <f t="shared" si="14"/>
        <v>259.33414185636195</v>
      </c>
      <c r="P914" s="55">
        <v>35.045937500000001</v>
      </c>
      <c r="Q914" s="24">
        <v>0.35701682206847857</v>
      </c>
      <c r="R914" s="25">
        <v>0.37455948513560366</v>
      </c>
      <c r="S914" s="26">
        <v>0.26842369279591788</v>
      </c>
      <c r="T914" s="33">
        <v>0.1296446245625</v>
      </c>
      <c r="U914" s="34">
        <v>1.9141157187500001E-2</v>
      </c>
      <c r="V914" s="34">
        <v>8.2970249374999996E-3</v>
      </c>
      <c r="W914" s="34">
        <v>1.0646105812499999E-2</v>
      </c>
      <c r="X914" s="34">
        <v>3.4409676031249989E-2</v>
      </c>
      <c r="Y914" s="34">
        <v>6.11759131875E-2</v>
      </c>
      <c r="Z914" s="34">
        <v>1.6362570625E-2</v>
      </c>
      <c r="AA914" s="34">
        <v>4.2951223343749997E-2</v>
      </c>
      <c r="AB914" s="34">
        <v>3.3175661624999991E-2</v>
      </c>
      <c r="AC914" s="34">
        <v>7.0299291343750001E-2</v>
      </c>
      <c r="AD914" s="34">
        <v>0.10745750175000002</v>
      </c>
      <c r="AE914" s="34">
        <v>6.1380561375000003E-2</v>
      </c>
      <c r="AF914" s="34">
        <v>4.4533682249999998E-2</v>
      </c>
      <c r="AG914" s="34">
        <v>2.3579585937500001E-2</v>
      </c>
      <c r="AH914" s="34">
        <v>1.1783088875000002E-2</v>
      </c>
      <c r="AI914" s="34">
        <v>0.16147695965625003</v>
      </c>
      <c r="AJ914" s="34">
        <v>3.5402144687500009E-3</v>
      </c>
      <c r="AK914" s="34">
        <v>5.0743994593749994E-2</v>
      </c>
      <c r="AL914" s="34">
        <v>6.5827535593750012E-4</v>
      </c>
      <c r="AM914" s="34">
        <v>2.7387794968750004E-2</v>
      </c>
      <c r="AN914" s="34">
        <v>4.5951827187500011E-3</v>
      </c>
      <c r="AO914" s="34">
        <v>1.6806907781249998E-2</v>
      </c>
      <c r="AP914" s="34">
        <v>2.4818396218749997E-2</v>
      </c>
      <c r="AQ914" s="34">
        <v>3.1761142156249998E-2</v>
      </c>
      <c r="AR914" s="35">
        <v>3.3734631562500005E-3</v>
      </c>
    </row>
    <row r="915" spans="1:44" hidden="1" outlineLevel="1" x14ac:dyDescent="0.25">
      <c r="A915" s="52" t="s">
        <v>101</v>
      </c>
      <c r="B915" s="20" t="str">
        <f>IFERROR(VLOOKUP(LEFT($A915,6),Data!$A:$F,2,FALSE),"")</f>
        <v>БЕ Юг</v>
      </c>
      <c r="C915" s="4" t="str">
        <f>IFERROR(VLOOKUP(LEFT($A915,6),Data!$A:$F,4,FALSE),"")</f>
        <v>Аптека.ру</v>
      </c>
      <c r="D915" s="4" t="str">
        <f>IFERROR(VLOOKUP(LEFT($A915,6),Data!$A:$F,5,FALSE),"")</f>
        <v>Стрит</v>
      </c>
      <c r="E915" s="4" t="str">
        <f>IFERROR(VLOOKUP(LEFT($A915,6),Data!$A:$F,8,FALSE),"")</f>
        <v/>
      </c>
      <c r="F915" s="4" t="str">
        <f>IFERROR(VLOOKUP(LEFT($A915,6),Data!$A:$F,7,FALSE),"")</f>
        <v/>
      </c>
      <c r="G915" s="4" t="str">
        <f>IFERROR(VLOOKUP(LEFT($A915,6),Data!$A:$F,6,FALSE),"")</f>
        <v>ЗФТ</v>
      </c>
      <c r="H915" s="4" t="str">
        <f>IFERROR(VLOOKUP(LEFT($A915,6),Data!$A:$F,9,FALSE),"")</f>
        <v/>
      </c>
      <c r="I915" s="21" t="str">
        <f>IFERROR(VLOOKUP(LEFT($A915,6),Data!$A:$F,10,FALSE),"")</f>
        <v/>
      </c>
      <c r="J915" s="6" t="str">
        <f>IFERROR(VLOOKUP(LEFT($A915,6),Data!$A:$F,13,FALSE),"")</f>
        <v/>
      </c>
      <c r="K915" s="21" t="str">
        <f>IFERROR(VLOOKUP(LEFT($A915,6),Data!$A:$F,14,FALSE),"")</f>
        <v/>
      </c>
      <c r="L915" s="6">
        <v>1</v>
      </c>
      <c r="M915" s="4">
        <v>8789763.9100000001</v>
      </c>
      <c r="N915" s="4">
        <v>36779</v>
      </c>
      <c r="O915" s="4">
        <f t="shared" si="14"/>
        <v>238.98865956116262</v>
      </c>
      <c r="P915" s="56">
        <v>22</v>
      </c>
      <c r="Q915" s="27">
        <v>0.33641766682675039</v>
      </c>
      <c r="R915" s="28">
        <v>0.37679838358677181</v>
      </c>
      <c r="S915" s="29">
        <v>0.28678394958647779</v>
      </c>
      <c r="T915" s="8">
        <v>0.12064232599999999</v>
      </c>
      <c r="U915" s="9">
        <v>1.4145474E-2</v>
      </c>
      <c r="V915" s="9">
        <v>6.9131690000000003E-3</v>
      </c>
      <c r="W915" s="9">
        <v>6.1530919999999998E-3</v>
      </c>
      <c r="X915" s="9">
        <v>3.8141288000000002E-2</v>
      </c>
      <c r="Y915" s="9">
        <v>6.4545867000000007E-2</v>
      </c>
      <c r="Z915" s="9">
        <v>1.7207869000000001E-2</v>
      </c>
      <c r="AA915" s="9">
        <v>4.9233282000000003E-2</v>
      </c>
      <c r="AB915" s="9">
        <v>3.0077946000000001E-2</v>
      </c>
      <c r="AC915" s="9">
        <v>6.7963639000000006E-2</v>
      </c>
      <c r="AD915" s="9">
        <v>0.10862467200000001</v>
      </c>
      <c r="AE915" s="9">
        <v>6.6040031999999999E-2</v>
      </c>
      <c r="AF915" s="9">
        <v>5.0119038999999997E-2</v>
      </c>
      <c r="AG915" s="9">
        <v>2.2396299000000001E-2</v>
      </c>
      <c r="AH915" s="9">
        <v>9.0891129999999994E-3</v>
      </c>
      <c r="AI915" s="9">
        <v>0.17732400100000001</v>
      </c>
      <c r="AJ915" s="9">
        <v>5.6396780000000004E-3</v>
      </c>
      <c r="AK915" s="9">
        <v>5.1978603999999998E-2</v>
      </c>
      <c r="AL915" s="9">
        <v>6.0566599999999997E-5</v>
      </c>
      <c r="AM915" s="9">
        <v>2.4204093999999999E-2</v>
      </c>
      <c r="AN915" s="9">
        <v>5.2749709999999998E-3</v>
      </c>
      <c r="AO915" s="9">
        <v>6.4507840000000002E-3</v>
      </c>
      <c r="AP915" s="9">
        <v>2.1151297999999999E-2</v>
      </c>
      <c r="AQ915" s="9">
        <v>3.2007582999999999E-2</v>
      </c>
      <c r="AR915" s="10">
        <v>4.6153130000000002E-3</v>
      </c>
    </row>
    <row r="916" spans="1:44" hidden="1" outlineLevel="1" x14ac:dyDescent="0.25">
      <c r="A916" s="52" t="s">
        <v>143</v>
      </c>
      <c r="B916" s="20" t="str">
        <f>IFERROR(VLOOKUP(LEFT($A916,6),Data!$A:$F,2,FALSE),"")</f>
        <v>БЕ Поволжье</v>
      </c>
      <c r="C916" s="4" t="str">
        <f>IFERROR(VLOOKUP(LEFT($A916,6),Data!$A:$F,4,FALSE),"")</f>
        <v>Аптека.ру</v>
      </c>
      <c r="D916" s="4" t="str">
        <f>IFERROR(VLOOKUP(LEFT($A916,6),Data!$A:$F,5,FALSE),"")</f>
        <v>Стрит</v>
      </c>
      <c r="E916" s="4" t="str">
        <f>IFERROR(VLOOKUP(LEFT($A916,6),Data!$A:$F,8,FALSE),"")</f>
        <v/>
      </c>
      <c r="F916" s="4" t="str">
        <f>IFERROR(VLOOKUP(LEFT($A916,6),Data!$A:$F,7,FALSE),"")</f>
        <v/>
      </c>
      <c r="G916" s="4" t="str">
        <f>IFERROR(VLOOKUP(LEFT($A916,6),Data!$A:$F,6,FALSE),"")</f>
        <v>ЗФТ</v>
      </c>
      <c r="H916" s="4" t="str">
        <f>IFERROR(VLOOKUP(LEFT($A916,6),Data!$A:$F,9,FALSE),"")</f>
        <v/>
      </c>
      <c r="I916" s="21" t="str">
        <f>IFERROR(VLOOKUP(LEFT($A916,6),Data!$A:$F,10,FALSE),"")</f>
        <v/>
      </c>
      <c r="J916" s="6" t="str">
        <f>IFERROR(VLOOKUP(LEFT($A916,6),Data!$A:$F,13,FALSE),"")</f>
        <v/>
      </c>
      <c r="K916" s="21" t="str">
        <f>IFERROR(VLOOKUP(LEFT($A916,6),Data!$A:$F,14,FALSE),"")</f>
        <v/>
      </c>
      <c r="L916" s="6">
        <v>1</v>
      </c>
      <c r="M916" s="4">
        <v>15996146.460000001</v>
      </c>
      <c r="N916" s="4">
        <v>64978</v>
      </c>
      <c r="O916" s="4">
        <f t="shared" si="14"/>
        <v>246.17788266797996</v>
      </c>
      <c r="P916" s="56">
        <v>53.7</v>
      </c>
      <c r="Q916" s="27">
        <v>0.31016852878988732</v>
      </c>
      <c r="R916" s="28">
        <v>0.38687195043980549</v>
      </c>
      <c r="S916" s="29">
        <v>0.30295952077030702</v>
      </c>
      <c r="T916" s="8">
        <v>0.140157384</v>
      </c>
      <c r="U916" s="9">
        <v>2.3214001000000001E-2</v>
      </c>
      <c r="V916" s="9">
        <v>7.39713E-3</v>
      </c>
      <c r="W916" s="9">
        <v>1.4308207999999999E-2</v>
      </c>
      <c r="X916" s="9">
        <v>3.4450541000000001E-2</v>
      </c>
      <c r="Y916" s="9">
        <v>6.7880881000000004E-2</v>
      </c>
      <c r="Z916" s="9">
        <v>1.432524E-2</v>
      </c>
      <c r="AA916" s="9">
        <v>5.0414548000000003E-2</v>
      </c>
      <c r="AB916" s="9">
        <v>3.4256001000000001E-2</v>
      </c>
      <c r="AC916" s="9">
        <v>7.1183426999999994E-2</v>
      </c>
      <c r="AD916" s="9">
        <v>0.103901065</v>
      </c>
      <c r="AE916" s="9">
        <v>6.8608290000000002E-2</v>
      </c>
      <c r="AF916" s="9">
        <v>4.6172665000000002E-2</v>
      </c>
      <c r="AG916" s="9">
        <v>2.8030768000000001E-2</v>
      </c>
      <c r="AH916" s="9">
        <v>1.2089432000000001E-2</v>
      </c>
      <c r="AI916" s="9">
        <v>0.14059407400000001</v>
      </c>
      <c r="AJ916" s="9">
        <v>2.5644370000000001E-3</v>
      </c>
      <c r="AK916" s="9">
        <v>3.9271948000000001E-2</v>
      </c>
      <c r="AL916" s="9">
        <v>2.3411999999999999E-4</v>
      </c>
      <c r="AM916" s="9">
        <v>2.5953945999999999E-2</v>
      </c>
      <c r="AN916" s="9">
        <v>3.1012380000000001E-3</v>
      </c>
      <c r="AO916" s="9">
        <v>1.3386835E-2</v>
      </c>
      <c r="AP916" s="9">
        <v>2.2084037000000001E-2</v>
      </c>
      <c r="AQ916" s="9">
        <v>3.3134853999999998E-2</v>
      </c>
      <c r="AR916" s="10">
        <v>3.2849289999999998E-3</v>
      </c>
    </row>
    <row r="917" spans="1:44" hidden="1" outlineLevel="1" x14ac:dyDescent="0.25">
      <c r="A917" s="52" t="s">
        <v>147</v>
      </c>
      <c r="B917" s="20" t="str">
        <f>IFERROR(VLOOKUP(LEFT($A917,6),Data!$A:$F,2,FALSE),"")</f>
        <v>БЕ Поволжье</v>
      </c>
      <c r="C917" s="4" t="str">
        <f>IFERROR(VLOOKUP(LEFT($A917,6),Data!$A:$F,4,FALSE),"")</f>
        <v>Аптека.ру</v>
      </c>
      <c r="D917" s="4" t="str">
        <f>IFERROR(VLOOKUP(LEFT($A917,6),Data!$A:$F,5,FALSE),"")</f>
        <v>Стрит</v>
      </c>
      <c r="E917" s="4" t="str">
        <f>IFERROR(VLOOKUP(LEFT($A917,6),Data!$A:$F,8,FALSE),"")</f>
        <v/>
      </c>
      <c r="F917" s="4" t="str">
        <f>IFERROR(VLOOKUP(LEFT($A917,6),Data!$A:$F,7,FALSE),"")</f>
        <v/>
      </c>
      <c r="G917" s="4" t="str">
        <f>IFERROR(VLOOKUP(LEFT($A917,6),Data!$A:$F,6,FALSE),"")</f>
        <v>ЗФТ</v>
      </c>
      <c r="H917" s="4" t="str">
        <f>IFERROR(VLOOKUP(LEFT($A917,6),Data!$A:$F,9,FALSE),"")</f>
        <v/>
      </c>
      <c r="I917" s="21" t="str">
        <f>IFERROR(VLOOKUP(LEFT($A917,6),Data!$A:$F,10,FALSE),"")</f>
        <v/>
      </c>
      <c r="J917" s="6" t="str">
        <f>IFERROR(VLOOKUP(LEFT($A917,6),Data!$A:$F,13,FALSE),"")</f>
        <v/>
      </c>
      <c r="K917" s="21" t="str">
        <f>IFERROR(VLOOKUP(LEFT($A917,6),Data!$A:$F,14,FALSE),"")</f>
        <v/>
      </c>
      <c r="L917" s="6">
        <v>1</v>
      </c>
      <c r="M917" s="4">
        <v>6993882.2199999997</v>
      </c>
      <c r="N917" s="4">
        <v>26159</v>
      </c>
      <c r="O917" s="4">
        <f t="shared" si="14"/>
        <v>267.36045796857678</v>
      </c>
      <c r="P917" s="56">
        <v>33.6</v>
      </c>
      <c r="Q917" s="27">
        <v>0.35779007842201233</v>
      </c>
      <c r="R917" s="28">
        <v>0.3795564919865646</v>
      </c>
      <c r="S917" s="29">
        <v>0.26265342959142313</v>
      </c>
      <c r="T917" s="8">
        <v>0.111967118</v>
      </c>
      <c r="U917" s="9">
        <v>1.2025617000000001E-2</v>
      </c>
      <c r="V917" s="9">
        <v>8.3480829999999992E-3</v>
      </c>
      <c r="W917" s="9">
        <v>8.6988410000000006E-3</v>
      </c>
      <c r="X917" s="9">
        <v>4.5878437000000001E-2</v>
      </c>
      <c r="Y917" s="9">
        <v>8.5614269000000007E-2</v>
      </c>
      <c r="Z917" s="9">
        <v>1.7656534000000002E-2</v>
      </c>
      <c r="AA917" s="9">
        <v>4.8839796999999997E-2</v>
      </c>
      <c r="AB917" s="9">
        <v>2.4735275000000001E-2</v>
      </c>
      <c r="AC917" s="9">
        <v>7.0765624999999999E-2</v>
      </c>
      <c r="AD917" s="9">
        <v>0.103518718</v>
      </c>
      <c r="AE917" s="9">
        <v>6.5100601999999994E-2</v>
      </c>
      <c r="AF917" s="9">
        <v>5.0251385000000003E-2</v>
      </c>
      <c r="AG917" s="9">
        <v>2.0133142E-2</v>
      </c>
      <c r="AH917" s="9">
        <v>1.0006401E-2</v>
      </c>
      <c r="AI917" s="9">
        <v>0.127763182</v>
      </c>
      <c r="AJ917" s="9">
        <v>1.5394580000000001E-3</v>
      </c>
      <c r="AK917" s="9">
        <v>5.9135466999999997E-2</v>
      </c>
      <c r="AL917" s="9">
        <v>2.0670789999999999E-3</v>
      </c>
      <c r="AM917" s="9">
        <v>3.1972362999999997E-2</v>
      </c>
      <c r="AN917" s="9">
        <v>6.3565330000000001E-3</v>
      </c>
      <c r="AO917" s="9">
        <v>1.6511742999999999E-2</v>
      </c>
      <c r="AP917" s="9">
        <v>3.2776462999999999E-2</v>
      </c>
      <c r="AQ917" s="9">
        <v>3.3401985000000002E-2</v>
      </c>
      <c r="AR917" s="10">
        <v>4.9358839999999998E-3</v>
      </c>
    </row>
    <row r="918" spans="1:44" hidden="1" outlineLevel="1" x14ac:dyDescent="0.25">
      <c r="A918" s="52" t="s">
        <v>151</v>
      </c>
      <c r="B918" s="20" t="str">
        <f>IFERROR(VLOOKUP(LEFT($A918,6),Data!$A:$F,2,FALSE),"")</f>
        <v>БЕ Поволжье</v>
      </c>
      <c r="C918" s="4" t="str">
        <f>IFERROR(VLOOKUP(LEFT($A918,6),Data!$A:$F,4,FALSE),"")</f>
        <v>Аптека.ру</v>
      </c>
      <c r="D918" s="4" t="str">
        <f>IFERROR(VLOOKUP(LEFT($A918,6),Data!$A:$F,5,FALSE),"")</f>
        <v>Стрит</v>
      </c>
      <c r="E918" s="4" t="str">
        <f>IFERROR(VLOOKUP(LEFT($A918,6),Data!$A:$F,8,FALSE),"")</f>
        <v/>
      </c>
      <c r="F918" s="4" t="str">
        <f>IFERROR(VLOOKUP(LEFT($A918,6),Data!$A:$F,7,FALSE),"")</f>
        <v/>
      </c>
      <c r="G918" s="4" t="str">
        <f>IFERROR(VLOOKUP(LEFT($A918,6),Data!$A:$F,6,FALSE),"")</f>
        <v>ЗФТ</v>
      </c>
      <c r="H918" s="4" t="str">
        <f>IFERROR(VLOOKUP(LEFT($A918,6),Data!$A:$F,9,FALSE),"")</f>
        <v/>
      </c>
      <c r="I918" s="21" t="str">
        <f>IFERROR(VLOOKUP(LEFT($A918,6),Data!$A:$F,10,FALSE),"")</f>
        <v/>
      </c>
      <c r="J918" s="6" t="str">
        <f>IFERROR(VLOOKUP(LEFT($A918,6),Data!$A:$F,13,FALSE),"")</f>
        <v/>
      </c>
      <c r="K918" s="21" t="str">
        <f>IFERROR(VLOOKUP(LEFT($A918,6),Data!$A:$F,14,FALSE),"")</f>
        <v/>
      </c>
      <c r="L918" s="6">
        <v>1</v>
      </c>
      <c r="M918" s="4">
        <v>10351535.65</v>
      </c>
      <c r="N918" s="4">
        <v>43236</v>
      </c>
      <c r="O918" s="4">
        <f t="shared" si="14"/>
        <v>239.41936464982885</v>
      </c>
      <c r="P918" s="56">
        <v>37.299999999999997</v>
      </c>
      <c r="Q918" s="27">
        <v>0.31548983998189872</v>
      </c>
      <c r="R918" s="28">
        <v>0.3625670961409968</v>
      </c>
      <c r="S918" s="29">
        <v>0.32194306387710458</v>
      </c>
      <c r="T918" s="8">
        <v>0.12992944200000001</v>
      </c>
      <c r="U918" s="9">
        <v>2.7185332E-2</v>
      </c>
      <c r="V918" s="9">
        <v>5.7607459999999997E-3</v>
      </c>
      <c r="W918" s="9">
        <v>8.4817369999999996E-3</v>
      </c>
      <c r="X918" s="9">
        <v>4.1279050999999997E-2</v>
      </c>
      <c r="Y918" s="9">
        <v>5.2601254E-2</v>
      </c>
      <c r="Z918" s="9">
        <v>1.1187565999999999E-2</v>
      </c>
      <c r="AA918" s="9">
        <v>3.6116041000000002E-2</v>
      </c>
      <c r="AB918" s="9">
        <v>2.5177636E-2</v>
      </c>
      <c r="AC918" s="9">
        <v>0.111403343</v>
      </c>
      <c r="AD918" s="9">
        <v>9.7906894999999994E-2</v>
      </c>
      <c r="AE918" s="9">
        <v>6.7979464000000003E-2</v>
      </c>
      <c r="AF918" s="9">
        <v>5.2331244999999998E-2</v>
      </c>
      <c r="AG918" s="9">
        <v>2.9698598999999999E-2</v>
      </c>
      <c r="AH918" s="9">
        <v>1.2688631000000001E-2</v>
      </c>
      <c r="AI918" s="9">
        <v>0.14554125000000001</v>
      </c>
      <c r="AJ918" s="9">
        <v>2.8619980000000001E-3</v>
      </c>
      <c r="AK918" s="9">
        <v>4.6976821000000002E-2</v>
      </c>
      <c r="AL918" s="9">
        <v>0</v>
      </c>
      <c r="AM918" s="9">
        <v>2.6547322000000002E-2</v>
      </c>
      <c r="AN918" s="9">
        <v>4.5435359999999999E-3</v>
      </c>
      <c r="AO918" s="9">
        <v>8.5463770000000008E-3</v>
      </c>
      <c r="AP918" s="9">
        <v>1.8445975999999999E-2</v>
      </c>
      <c r="AQ918" s="9">
        <v>3.3167345000000001E-2</v>
      </c>
      <c r="AR918" s="10">
        <v>3.6423929999999998E-3</v>
      </c>
    </row>
    <row r="919" spans="1:44" hidden="1" outlineLevel="1" x14ac:dyDescent="0.25">
      <c r="A919" s="52" t="s">
        <v>155</v>
      </c>
      <c r="B919" s="20" t="str">
        <f>IFERROR(VLOOKUP(LEFT($A919,6),Data!$A:$F,2,FALSE),"")</f>
        <v>БЕ Поволжье</v>
      </c>
      <c r="C919" s="4" t="str">
        <f>IFERROR(VLOOKUP(LEFT($A919,6),Data!$A:$F,4,FALSE),"")</f>
        <v>Аптека.ру</v>
      </c>
      <c r="D919" s="4" t="str">
        <f>IFERROR(VLOOKUP(LEFT($A919,6),Data!$A:$F,5,FALSE),"")</f>
        <v>Стрит</v>
      </c>
      <c r="E919" s="4" t="str">
        <f>IFERROR(VLOOKUP(LEFT($A919,6),Data!$A:$F,8,FALSE),"")</f>
        <v/>
      </c>
      <c r="F919" s="4" t="str">
        <f>IFERROR(VLOOKUP(LEFT($A919,6),Data!$A:$F,7,FALSE),"")</f>
        <v/>
      </c>
      <c r="G919" s="4" t="str">
        <f>IFERROR(VLOOKUP(LEFT($A919,6),Data!$A:$F,6,FALSE),"")</f>
        <v>ЗФТ</v>
      </c>
      <c r="H919" s="4" t="str">
        <f>IFERROR(VLOOKUP(LEFT($A919,6),Data!$A:$F,9,FALSE),"")</f>
        <v/>
      </c>
      <c r="I919" s="21" t="str">
        <f>IFERROR(VLOOKUP(LEFT($A919,6),Data!$A:$F,10,FALSE),"")</f>
        <v/>
      </c>
      <c r="J919" s="6" t="str">
        <f>IFERROR(VLOOKUP(LEFT($A919,6),Data!$A:$F,13,FALSE),"")</f>
        <v/>
      </c>
      <c r="K919" s="21" t="str">
        <f>IFERROR(VLOOKUP(LEFT($A919,6),Data!$A:$F,14,FALSE),"")</f>
        <v/>
      </c>
      <c r="L919" s="6">
        <v>1</v>
      </c>
      <c r="M919" s="4">
        <v>20200216.149999999</v>
      </c>
      <c r="N919" s="4">
        <v>83718</v>
      </c>
      <c r="O919" s="4">
        <f t="shared" si="14"/>
        <v>241.28880467760814</v>
      </c>
      <c r="P919" s="56">
        <v>44.67</v>
      </c>
      <c r="Q919" s="27">
        <v>0.34334741362194349</v>
      </c>
      <c r="R919" s="28">
        <v>0.37366692515130617</v>
      </c>
      <c r="S919" s="29">
        <v>0.28298566122675028</v>
      </c>
      <c r="T919" s="8">
        <v>0.12306505500000001</v>
      </c>
      <c r="U919" s="9">
        <v>1.6792996000000001E-2</v>
      </c>
      <c r="V919" s="9">
        <v>1.0793709E-2</v>
      </c>
      <c r="W919" s="9">
        <v>9.913392E-3</v>
      </c>
      <c r="X919" s="9">
        <v>4.1053025999999999E-2</v>
      </c>
      <c r="Y919" s="9">
        <v>5.8212158999999999E-2</v>
      </c>
      <c r="Z919" s="9">
        <v>1.4008718999999999E-2</v>
      </c>
      <c r="AA919" s="9">
        <v>4.3522875000000003E-2</v>
      </c>
      <c r="AB919" s="9">
        <v>2.7386897E-2</v>
      </c>
      <c r="AC919" s="9">
        <v>8.2778205999999993E-2</v>
      </c>
      <c r="AD919" s="9">
        <v>0.10382585900000001</v>
      </c>
      <c r="AE919" s="9">
        <v>7.4564684000000006E-2</v>
      </c>
      <c r="AF919" s="9">
        <v>4.7915395999999999E-2</v>
      </c>
      <c r="AG919" s="9">
        <v>2.152743E-2</v>
      </c>
      <c r="AH919" s="9">
        <v>1.1781138E-2</v>
      </c>
      <c r="AI919" s="9">
        <v>0.16616531800000001</v>
      </c>
      <c r="AJ919" s="9">
        <v>2.6980749999999999E-3</v>
      </c>
      <c r="AK919" s="9">
        <v>4.4466255000000003E-2</v>
      </c>
      <c r="AL919" s="9">
        <v>3.7273699999999999E-4</v>
      </c>
      <c r="AM919" s="9">
        <v>2.1360253999999999E-2</v>
      </c>
      <c r="AN919" s="9">
        <v>3.0304289999999998E-3</v>
      </c>
      <c r="AO919" s="9">
        <v>1.5946476000000001E-2</v>
      </c>
      <c r="AP919" s="9">
        <v>2.3013724999999999E-2</v>
      </c>
      <c r="AQ919" s="9">
        <v>3.3337245000000001E-2</v>
      </c>
      <c r="AR919" s="10">
        <v>2.4679459999999999E-3</v>
      </c>
    </row>
    <row r="920" spans="1:44" hidden="1" outlineLevel="1" x14ac:dyDescent="0.25">
      <c r="A920" s="52" t="s">
        <v>163</v>
      </c>
      <c r="B920" s="20" t="str">
        <f>IFERROR(VLOOKUP(LEFT($A920,6),Data!$A:$F,2,FALSE),"")</f>
        <v>БЕ Поволжье</v>
      </c>
      <c r="C920" s="4" t="str">
        <f>IFERROR(VLOOKUP(LEFT($A920,6),Data!$A:$F,4,FALSE),"")</f>
        <v>Озерки</v>
      </c>
      <c r="D920" s="4" t="str">
        <f>IFERROR(VLOOKUP(LEFT($A920,6),Data!$A:$F,5,FALSE),"")</f>
        <v>Стрит</v>
      </c>
      <c r="E920" s="4" t="str">
        <f>IFERROR(VLOOKUP(LEFT($A920,6),Data!$A:$F,8,FALSE),"")</f>
        <v/>
      </c>
      <c r="F920" s="4" t="str">
        <f>IFERROR(VLOOKUP(LEFT($A920,6),Data!$A:$F,7,FALSE),"")</f>
        <v/>
      </c>
      <c r="G920" s="4" t="str">
        <f>IFERROR(VLOOKUP(LEFT($A920,6),Data!$A:$F,6,FALSE),"")</f>
        <v>ЗФТ</v>
      </c>
      <c r="H920" s="4" t="str">
        <f>IFERROR(VLOOKUP(LEFT($A920,6),Data!$A:$F,9,FALSE),"")</f>
        <v/>
      </c>
      <c r="I920" s="21" t="str">
        <f>IFERROR(VLOOKUP(LEFT($A920,6),Data!$A:$F,10,FALSE),"")</f>
        <v/>
      </c>
      <c r="J920" s="6" t="str">
        <f>IFERROR(VLOOKUP(LEFT($A920,6),Data!$A:$F,13,FALSE),"")</f>
        <v/>
      </c>
      <c r="K920" s="21" t="str">
        <f>IFERROR(VLOOKUP(LEFT($A920,6),Data!$A:$F,14,FALSE),"")</f>
        <v/>
      </c>
      <c r="L920" s="6">
        <v>1</v>
      </c>
      <c r="M920" s="4">
        <v>7618329.6399999997</v>
      </c>
      <c r="N920" s="4">
        <v>27035</v>
      </c>
      <c r="O920" s="4">
        <f t="shared" si="14"/>
        <v>281.7950671351951</v>
      </c>
      <c r="P920" s="56">
        <v>71.599999999999994</v>
      </c>
      <c r="Q920" s="27">
        <v>0.36407931838323232</v>
      </c>
      <c r="R920" s="28">
        <v>0.34768970233442109</v>
      </c>
      <c r="S920" s="29">
        <v>0.28823097928234659</v>
      </c>
      <c r="T920" s="8">
        <v>0.11020553399999999</v>
      </c>
      <c r="U920" s="9">
        <v>1.5831794999999999E-2</v>
      </c>
      <c r="V920" s="9">
        <v>2.3379889000000001E-2</v>
      </c>
      <c r="W920" s="9">
        <v>8.4531199999999997E-3</v>
      </c>
      <c r="X920" s="9">
        <v>4.6281305000000002E-2</v>
      </c>
      <c r="Y920" s="9">
        <v>6.6520651E-2</v>
      </c>
      <c r="Z920" s="9">
        <v>1.4888812E-2</v>
      </c>
      <c r="AA920" s="9">
        <v>5.5500554000000001E-2</v>
      </c>
      <c r="AB920" s="9">
        <v>2.4835758999999999E-2</v>
      </c>
      <c r="AC920" s="9">
        <v>7.6553749000000004E-2</v>
      </c>
      <c r="AD920" s="9">
        <v>0.103191319</v>
      </c>
      <c r="AE920" s="9">
        <v>6.3213499000000006E-2</v>
      </c>
      <c r="AF920" s="9">
        <v>4.4273768999999998E-2</v>
      </c>
      <c r="AG920" s="9">
        <v>2.0950752E-2</v>
      </c>
      <c r="AH920" s="9">
        <v>1.1914912E-2</v>
      </c>
      <c r="AI920" s="9">
        <v>0.134643859</v>
      </c>
      <c r="AJ920" s="9">
        <v>5.9652919999999996E-3</v>
      </c>
      <c r="AK920" s="9">
        <v>6.2621282E-2</v>
      </c>
      <c r="AL920" s="9">
        <v>8.6495200000000005E-5</v>
      </c>
      <c r="AM920" s="9">
        <v>2.6295703E-2</v>
      </c>
      <c r="AN920" s="9">
        <v>4.3876999999999996E-3</v>
      </c>
      <c r="AO920" s="9">
        <v>1.521783E-2</v>
      </c>
      <c r="AP920" s="9">
        <v>3.1083449999999999E-2</v>
      </c>
      <c r="AQ920" s="9">
        <v>2.9288934999999999E-2</v>
      </c>
      <c r="AR920" s="10">
        <v>4.414032E-3</v>
      </c>
    </row>
    <row r="921" spans="1:44" hidden="1" outlineLevel="1" x14ac:dyDescent="0.25">
      <c r="A921" s="52" t="s">
        <v>175</v>
      </c>
      <c r="B921" s="20" t="str">
        <f>IFERROR(VLOOKUP(LEFT($A921,6),Data!$A:$F,2,FALSE),"")</f>
        <v>БЕ Поволжье</v>
      </c>
      <c r="C921" s="4" t="str">
        <f>IFERROR(VLOOKUP(LEFT($A921,6),Data!$A:$F,4,FALSE),"")</f>
        <v>Озерки</v>
      </c>
      <c r="D921" s="4" t="str">
        <f>IFERROR(VLOOKUP(LEFT($A921,6),Data!$A:$F,5,FALSE),"")</f>
        <v>Стрит</v>
      </c>
      <c r="E921" s="4" t="str">
        <f>IFERROR(VLOOKUP(LEFT($A921,6),Data!$A:$F,8,FALSE),"")</f>
        <v/>
      </c>
      <c r="F921" s="4" t="str">
        <f>IFERROR(VLOOKUP(LEFT($A921,6),Data!$A:$F,7,FALSE),"")</f>
        <v/>
      </c>
      <c r="G921" s="4" t="str">
        <f>IFERROR(VLOOKUP(LEFT($A921,6),Data!$A:$F,6,FALSE),"")</f>
        <v>ЗФТ</v>
      </c>
      <c r="H921" s="4" t="str">
        <f>IFERROR(VLOOKUP(LEFT($A921,6),Data!$A:$F,9,FALSE),"")</f>
        <v/>
      </c>
      <c r="I921" s="21" t="str">
        <f>IFERROR(VLOOKUP(LEFT($A921,6),Data!$A:$F,10,FALSE),"")</f>
        <v/>
      </c>
      <c r="J921" s="6" t="str">
        <f>IFERROR(VLOOKUP(LEFT($A921,6),Data!$A:$F,13,FALSE),"")</f>
        <v/>
      </c>
      <c r="K921" s="21" t="str">
        <f>IFERROR(VLOOKUP(LEFT($A921,6),Data!$A:$F,14,FALSE),"")</f>
        <v/>
      </c>
      <c r="L921" s="6">
        <v>1</v>
      </c>
      <c r="M921" s="4">
        <v>17367053.77</v>
      </c>
      <c r="N921" s="4">
        <v>59533</v>
      </c>
      <c r="O921" s="4">
        <f t="shared" si="14"/>
        <v>291.72146154233786</v>
      </c>
      <c r="P921" s="56">
        <v>30</v>
      </c>
      <c r="Q921" s="27">
        <v>0.37847098518891098</v>
      </c>
      <c r="R921" s="28">
        <v>0.368550717950478</v>
      </c>
      <c r="S921" s="29">
        <v>0.25297829686061102</v>
      </c>
      <c r="T921" s="8">
        <v>0.12847995700000001</v>
      </c>
      <c r="U921" s="9">
        <v>1.9181038000000001E-2</v>
      </c>
      <c r="V921" s="9">
        <v>1.1768837000000001E-2</v>
      </c>
      <c r="W921" s="9">
        <v>1.0689479999999999E-2</v>
      </c>
      <c r="X921" s="9">
        <v>4.0870913000000002E-2</v>
      </c>
      <c r="Y921" s="9">
        <v>6.2415274E-2</v>
      </c>
      <c r="Z921" s="9">
        <v>1.5664239E-2</v>
      </c>
      <c r="AA921" s="9">
        <v>6.1356537000000003E-2</v>
      </c>
      <c r="AB921" s="9">
        <v>2.6590062000000001E-2</v>
      </c>
      <c r="AC921" s="9">
        <v>7.4578446000000007E-2</v>
      </c>
      <c r="AD921" s="9">
        <v>0.10404854700000001</v>
      </c>
      <c r="AE921" s="9">
        <v>5.8303734000000003E-2</v>
      </c>
      <c r="AF921" s="9">
        <v>4.4562620999999997E-2</v>
      </c>
      <c r="AG921" s="9">
        <v>2.4752176000000001E-2</v>
      </c>
      <c r="AH921" s="9">
        <v>1.0781522999999999E-2</v>
      </c>
      <c r="AI921" s="9">
        <v>0.14080784599999999</v>
      </c>
      <c r="AJ921" s="9">
        <v>4.0688440000000003E-3</v>
      </c>
      <c r="AK921" s="9">
        <v>4.4100803000000001E-2</v>
      </c>
      <c r="AL921" s="9">
        <v>4.33688E-4</v>
      </c>
      <c r="AM921" s="9">
        <v>2.4634553999999999E-2</v>
      </c>
      <c r="AN921" s="9">
        <v>5.482237E-3</v>
      </c>
      <c r="AO921" s="9">
        <v>2.1517318000000001E-2</v>
      </c>
      <c r="AP921" s="9">
        <v>2.2100104999999998E-2</v>
      </c>
      <c r="AQ921" s="9">
        <v>3.8551121000000001E-2</v>
      </c>
      <c r="AR921" s="10">
        <v>4.2600989999999998E-3</v>
      </c>
    </row>
    <row r="922" spans="1:44" hidden="1" outlineLevel="1" x14ac:dyDescent="0.25">
      <c r="A922" s="52" t="s">
        <v>202</v>
      </c>
      <c r="B922" s="20" t="str">
        <f>IFERROR(VLOOKUP(LEFT($A922,6),Data!$A:$F,2,FALSE),"")</f>
        <v>БЕ Юг</v>
      </c>
      <c r="C922" s="4" t="str">
        <f>IFERROR(VLOOKUP(LEFT($A922,6),Data!$A:$F,4,FALSE),"")</f>
        <v>Аптека.ру</v>
      </c>
      <c r="D922" s="4" t="str">
        <f>IFERROR(VLOOKUP(LEFT($A922,6),Data!$A:$F,5,FALSE),"")</f>
        <v>Стрит</v>
      </c>
      <c r="E922" s="4" t="str">
        <f>IFERROR(VLOOKUP(LEFT($A922,6),Data!$A:$F,8,FALSE),"")</f>
        <v/>
      </c>
      <c r="F922" s="4" t="str">
        <f>IFERROR(VLOOKUP(LEFT($A922,6),Data!$A:$F,7,FALSE),"")</f>
        <v/>
      </c>
      <c r="G922" s="4" t="str">
        <f>IFERROR(VLOOKUP(LEFT($A922,6),Data!$A:$F,6,FALSE),"")</f>
        <v>ЗФТ</v>
      </c>
      <c r="H922" s="4" t="str">
        <f>IFERROR(VLOOKUP(LEFT($A922,6),Data!$A:$F,9,FALSE),"")</f>
        <v/>
      </c>
      <c r="I922" s="21" t="str">
        <f>IFERROR(VLOOKUP(LEFT($A922,6),Data!$A:$F,10,FALSE),"")</f>
        <v/>
      </c>
      <c r="J922" s="6" t="str">
        <f>IFERROR(VLOOKUP(LEFT($A922,6),Data!$A:$F,13,FALSE),"")</f>
        <v/>
      </c>
      <c r="K922" s="21" t="str">
        <f>IFERROR(VLOOKUP(LEFT($A922,6),Data!$A:$F,14,FALSE),"")</f>
        <v/>
      </c>
      <c r="L922" s="6">
        <v>1</v>
      </c>
      <c r="M922" s="4">
        <v>27592276.039999999</v>
      </c>
      <c r="N922" s="4">
        <v>110783</v>
      </c>
      <c r="O922" s="4">
        <f t="shared" si="14"/>
        <v>249.06597618768222</v>
      </c>
      <c r="P922" s="56">
        <v>52.2</v>
      </c>
      <c r="Q922" s="27">
        <v>0.37661383340151011</v>
      </c>
      <c r="R922" s="28">
        <v>0.37448671525497618</v>
      </c>
      <c r="S922" s="29">
        <v>0.24889945134351371</v>
      </c>
      <c r="T922" s="8">
        <v>0.113580847</v>
      </c>
      <c r="U922" s="9">
        <v>1.1441720000000001E-2</v>
      </c>
      <c r="V922" s="9">
        <v>1.1757320999999999E-2</v>
      </c>
      <c r="W922" s="9">
        <v>1.5478333E-2</v>
      </c>
      <c r="X922" s="9">
        <v>3.8537031999999999E-2</v>
      </c>
      <c r="Y922" s="9">
        <v>4.9873945000000003E-2</v>
      </c>
      <c r="Z922" s="9">
        <v>1.9165212000000001E-2</v>
      </c>
      <c r="AA922" s="9">
        <v>4.3617380999999997E-2</v>
      </c>
      <c r="AB922" s="9">
        <v>2.7755752000000002E-2</v>
      </c>
      <c r="AC922" s="9">
        <v>5.9317397000000001E-2</v>
      </c>
      <c r="AD922" s="9">
        <v>0.112621109</v>
      </c>
      <c r="AE922" s="9">
        <v>5.8874405999999997E-2</v>
      </c>
      <c r="AF922" s="9">
        <v>4.2741601999999997E-2</v>
      </c>
      <c r="AG922" s="9">
        <v>2.0819956000000001E-2</v>
      </c>
      <c r="AH922" s="9">
        <v>1.5318729999999999E-2</v>
      </c>
      <c r="AI922" s="9">
        <v>0.20966821499999999</v>
      </c>
      <c r="AJ922" s="9">
        <v>3.2821500000000002E-3</v>
      </c>
      <c r="AK922" s="9">
        <v>5.598392E-2</v>
      </c>
      <c r="AL922" s="9">
        <v>7.4452900000000007E-5</v>
      </c>
      <c r="AM922" s="9">
        <v>2.29064E-2</v>
      </c>
      <c r="AN922" s="9">
        <v>5.6287350000000002E-3</v>
      </c>
      <c r="AO922" s="9">
        <v>8.6963130000000007E-3</v>
      </c>
      <c r="AP922" s="9">
        <v>1.4254691E-2</v>
      </c>
      <c r="AQ922" s="9">
        <v>3.3191391000000001E-2</v>
      </c>
      <c r="AR922" s="10">
        <v>5.412989E-3</v>
      </c>
    </row>
    <row r="923" spans="1:44" hidden="1" outlineLevel="1" x14ac:dyDescent="0.25">
      <c r="A923" s="52" t="s">
        <v>208</v>
      </c>
      <c r="B923" s="20" t="str">
        <f>IFERROR(VLOOKUP(LEFT($A923,6),Data!$A:$F,2,FALSE),"")</f>
        <v>БЕ Центр</v>
      </c>
      <c r="C923" s="4" t="str">
        <f>IFERROR(VLOOKUP(LEFT($A923,6),Data!$A:$F,4,FALSE),"")</f>
        <v>Аптека.ру</v>
      </c>
      <c r="D923" s="4" t="str">
        <f>IFERROR(VLOOKUP(LEFT($A923,6),Data!$A:$F,5,FALSE),"")</f>
        <v>Стрит</v>
      </c>
      <c r="E923" s="4" t="str">
        <f>IFERROR(VLOOKUP(LEFT($A923,6),Data!$A:$F,8,FALSE),"")</f>
        <v/>
      </c>
      <c r="F923" s="4" t="str">
        <f>IFERROR(VLOOKUP(LEFT($A923,6),Data!$A:$F,7,FALSE),"")</f>
        <v/>
      </c>
      <c r="G923" s="4" t="str">
        <f>IFERROR(VLOOKUP(LEFT($A923,6),Data!$A:$F,6,FALSE),"")</f>
        <v>ЗФТ</v>
      </c>
      <c r="H923" s="4" t="str">
        <f>IFERROR(VLOOKUP(LEFT($A923,6),Data!$A:$F,9,FALSE),"")</f>
        <v/>
      </c>
      <c r="I923" s="21" t="str">
        <f>IFERROR(VLOOKUP(LEFT($A923,6),Data!$A:$F,10,FALSE),"")</f>
        <v/>
      </c>
      <c r="J923" s="6" t="str">
        <f>IFERROR(VLOOKUP(LEFT($A923,6),Data!$A:$F,13,FALSE),"")</f>
        <v/>
      </c>
      <c r="K923" s="21" t="str">
        <f>IFERROR(VLOOKUP(LEFT($A923,6),Data!$A:$F,14,FALSE),"")</f>
        <v/>
      </c>
      <c r="L923" s="6">
        <v>1</v>
      </c>
      <c r="M923" s="4">
        <v>12598672.140000001</v>
      </c>
      <c r="N923" s="4">
        <v>50869</v>
      </c>
      <c r="O923" s="4">
        <f t="shared" si="14"/>
        <v>247.66895633883112</v>
      </c>
      <c r="P923" s="56">
        <v>54.3</v>
      </c>
      <c r="Q923" s="27">
        <v>0.39352929734822262</v>
      </c>
      <c r="R923" s="28">
        <v>0.35134805615914821</v>
      </c>
      <c r="S923" s="29">
        <v>0.25512264649262922</v>
      </c>
      <c r="T923" s="8">
        <v>0.16788094200000001</v>
      </c>
      <c r="U923" s="9">
        <v>2.1979789999999999E-2</v>
      </c>
      <c r="V923" s="9">
        <v>4.7491019999999998E-3</v>
      </c>
      <c r="W923" s="9">
        <v>1.27026E-2</v>
      </c>
      <c r="X923" s="9">
        <v>2.6602965999999999E-2</v>
      </c>
      <c r="Y923" s="9">
        <v>5.6079459999999998E-2</v>
      </c>
      <c r="Z923" s="9">
        <v>1.1750157000000001E-2</v>
      </c>
      <c r="AA923" s="9">
        <v>3.5751918000000001E-2</v>
      </c>
      <c r="AB923" s="9">
        <v>4.1856718000000001E-2</v>
      </c>
      <c r="AC923" s="9">
        <v>5.3029445000000001E-2</v>
      </c>
      <c r="AD923" s="9">
        <v>8.8267908000000006E-2</v>
      </c>
      <c r="AE923" s="9">
        <v>5.8237784000000001E-2</v>
      </c>
      <c r="AF923" s="9">
        <v>4.4817988000000003E-2</v>
      </c>
      <c r="AG923" s="9">
        <v>2.1719025999999999E-2</v>
      </c>
      <c r="AH923" s="9">
        <v>1.1258107999999999E-2</v>
      </c>
      <c r="AI923" s="9">
        <v>0.16749697</v>
      </c>
      <c r="AJ923" s="9">
        <v>2.6448079999999998E-3</v>
      </c>
      <c r="AK923" s="9">
        <v>4.4755535999999999E-2</v>
      </c>
      <c r="AL923" s="9">
        <v>3.9346800000000001E-4</v>
      </c>
      <c r="AM923" s="9">
        <v>2.8355546999999998E-2</v>
      </c>
      <c r="AN923" s="9">
        <v>7.2668539999999997E-3</v>
      </c>
      <c r="AO923" s="9">
        <v>2.8761915999999998E-2</v>
      </c>
      <c r="AP923" s="9">
        <v>2.5395904E-2</v>
      </c>
      <c r="AQ923" s="9">
        <v>3.6083328999999997E-2</v>
      </c>
      <c r="AR923" s="10">
        <v>2.1617559999999999E-3</v>
      </c>
    </row>
    <row r="924" spans="1:44" hidden="1" outlineLevel="1" x14ac:dyDescent="0.25">
      <c r="A924" s="52" t="s">
        <v>224</v>
      </c>
      <c r="B924" s="20" t="str">
        <f>IFERROR(VLOOKUP(LEFT($A924,6),Data!$A:$F,2,FALSE),"")</f>
        <v>БЕ Центр</v>
      </c>
      <c r="C924" s="4" t="str">
        <f>IFERROR(VLOOKUP(LEFT($A924,6),Data!$A:$F,4,FALSE),"")</f>
        <v>Аптека.ру</v>
      </c>
      <c r="D924" s="4" t="str">
        <f>IFERROR(VLOOKUP(LEFT($A924,6),Data!$A:$F,5,FALSE),"")</f>
        <v>Стрит</v>
      </c>
      <c r="E924" s="4" t="str">
        <f>IFERROR(VLOOKUP(LEFT($A924,6),Data!$A:$F,8,FALSE),"")</f>
        <v/>
      </c>
      <c r="F924" s="4" t="str">
        <f>IFERROR(VLOOKUP(LEFT($A924,6),Data!$A:$F,7,FALSE),"")</f>
        <v/>
      </c>
      <c r="G924" s="4" t="str">
        <f>IFERROR(VLOOKUP(LEFT($A924,6),Data!$A:$F,6,FALSE),"")</f>
        <v>ЗФТ</v>
      </c>
      <c r="H924" s="4" t="str">
        <f>IFERROR(VLOOKUP(LEFT($A924,6),Data!$A:$F,9,FALSE),"")</f>
        <v/>
      </c>
      <c r="I924" s="21" t="str">
        <f>IFERROR(VLOOKUP(LEFT($A924,6),Data!$A:$F,10,FALSE),"")</f>
        <v/>
      </c>
      <c r="J924" s="6" t="str">
        <f>IFERROR(VLOOKUP(LEFT($A924,6),Data!$A:$F,13,FALSE),"")</f>
        <v/>
      </c>
      <c r="K924" s="21" t="str">
        <f>IFERROR(VLOOKUP(LEFT($A924,6),Data!$A:$F,14,FALSE),"")</f>
        <v/>
      </c>
      <c r="L924" s="6">
        <v>1</v>
      </c>
      <c r="M924" s="4">
        <v>9961703.3599999994</v>
      </c>
      <c r="N924" s="4">
        <v>43005</v>
      </c>
      <c r="O924" s="4">
        <f t="shared" si="14"/>
        <v>231.64058504825019</v>
      </c>
      <c r="P924" s="56">
        <v>31.2</v>
      </c>
      <c r="Q924" s="27">
        <v>0.391767015492059</v>
      </c>
      <c r="R924" s="28">
        <v>0.35105234616180042</v>
      </c>
      <c r="S924" s="29">
        <v>0.25718063834614058</v>
      </c>
      <c r="T924" s="8">
        <v>0.139089028</v>
      </c>
      <c r="U924" s="9">
        <v>1.2591188E-2</v>
      </c>
      <c r="V924" s="9">
        <v>8.0698880000000008E-3</v>
      </c>
      <c r="W924" s="9">
        <v>7.0626309999999998E-3</v>
      </c>
      <c r="X924" s="9">
        <v>2.9402431999999999E-2</v>
      </c>
      <c r="Y924" s="9">
        <v>5.4869210000000002E-2</v>
      </c>
      <c r="Z924" s="9">
        <v>1.2639579999999999E-2</v>
      </c>
      <c r="AA924" s="9">
        <v>3.5314371999999997E-2</v>
      </c>
      <c r="AB924" s="9">
        <v>4.2582275000000003E-2</v>
      </c>
      <c r="AC924" s="9">
        <v>6.2019719000000001E-2</v>
      </c>
      <c r="AD924" s="9">
        <v>0.10034415100000001</v>
      </c>
      <c r="AE924" s="9">
        <v>5.5931613999999998E-2</v>
      </c>
      <c r="AF924" s="9">
        <v>4.3701143999999997E-2</v>
      </c>
      <c r="AG924" s="9">
        <v>1.9813192E-2</v>
      </c>
      <c r="AH924" s="9">
        <v>1.2428639999999999E-2</v>
      </c>
      <c r="AI924" s="9">
        <v>0.20034875699999999</v>
      </c>
      <c r="AJ924" s="9">
        <v>4.5237330000000003E-3</v>
      </c>
      <c r="AK924" s="9">
        <v>5.3387148000000002E-2</v>
      </c>
      <c r="AL924" s="9">
        <v>1.19114E-4</v>
      </c>
      <c r="AM924" s="9">
        <v>2.1484188000000001E-2</v>
      </c>
      <c r="AN924" s="9">
        <v>4.2230130000000003E-3</v>
      </c>
      <c r="AO924" s="9">
        <v>1.9831221999999999E-2</v>
      </c>
      <c r="AP924" s="9">
        <v>2.5080013000000002E-2</v>
      </c>
      <c r="AQ924" s="9">
        <v>3.2953379999999997E-2</v>
      </c>
      <c r="AR924" s="10">
        <v>2.1903690000000002E-3</v>
      </c>
    </row>
    <row r="925" spans="1:44" hidden="1" outlineLevel="1" x14ac:dyDescent="0.25">
      <c r="A925" s="52" t="s">
        <v>246</v>
      </c>
      <c r="B925" s="20" t="str">
        <f>IFERROR(VLOOKUP(LEFT($A925,6),Data!$A:$F,2,FALSE),"")</f>
        <v>БЕ Поволжье</v>
      </c>
      <c r="C925" s="4" t="str">
        <f>IFERROR(VLOOKUP(LEFT($A925,6),Data!$A:$F,4,FALSE),"")</f>
        <v>Аптека.ру</v>
      </c>
      <c r="D925" s="4" t="str">
        <f>IFERROR(VLOOKUP(LEFT($A925,6),Data!$A:$F,5,FALSE),"")</f>
        <v>Стрит</v>
      </c>
      <c r="E925" s="4" t="str">
        <f>IFERROR(VLOOKUP(LEFT($A925,6),Data!$A:$F,8,FALSE),"")</f>
        <v/>
      </c>
      <c r="F925" s="4" t="str">
        <f>IFERROR(VLOOKUP(LEFT($A925,6),Data!$A:$F,7,FALSE),"")</f>
        <v/>
      </c>
      <c r="G925" s="4" t="str">
        <f>IFERROR(VLOOKUP(LEFT($A925,6),Data!$A:$F,6,FALSE),"")</f>
        <v>ЗФТ</v>
      </c>
      <c r="H925" s="4" t="str">
        <f>IFERROR(VLOOKUP(LEFT($A925,6),Data!$A:$F,9,FALSE),"")</f>
        <v/>
      </c>
      <c r="I925" s="21" t="str">
        <f>IFERROR(VLOOKUP(LEFT($A925,6),Data!$A:$F,10,FALSE),"")</f>
        <v/>
      </c>
      <c r="J925" s="6" t="str">
        <f>IFERROR(VLOOKUP(LEFT($A925,6),Data!$A:$F,13,FALSE),"")</f>
        <v/>
      </c>
      <c r="K925" s="21" t="str">
        <f>IFERROR(VLOOKUP(LEFT($A925,6),Data!$A:$F,14,FALSE),"")</f>
        <v/>
      </c>
      <c r="L925" s="6">
        <v>1</v>
      </c>
      <c r="M925" s="4">
        <v>7501260.6500000004</v>
      </c>
      <c r="N925" s="4">
        <v>28721</v>
      </c>
      <c r="O925" s="4">
        <f t="shared" si="14"/>
        <v>261.17686187806834</v>
      </c>
      <c r="P925" s="56">
        <v>26.6</v>
      </c>
      <c r="Q925" s="27">
        <v>0.35006966252850258</v>
      </c>
      <c r="R925" s="28">
        <v>0.38623484653230727</v>
      </c>
      <c r="S925" s="29">
        <v>0.26369549093918998</v>
      </c>
      <c r="T925" s="8">
        <v>0.108735501</v>
      </c>
      <c r="U925" s="9">
        <v>1.4479598E-2</v>
      </c>
      <c r="V925" s="9">
        <v>1.4362253E-2</v>
      </c>
      <c r="W925" s="9">
        <v>1.2341893E-2</v>
      </c>
      <c r="X925" s="9">
        <v>4.2034703999999999E-2</v>
      </c>
      <c r="Y925" s="9">
        <v>5.9168167000000001E-2</v>
      </c>
      <c r="Z925" s="9">
        <v>1.4295528E-2</v>
      </c>
      <c r="AA925" s="9">
        <v>4.1546698E-2</v>
      </c>
      <c r="AB925" s="9">
        <v>4.0032327999999999E-2</v>
      </c>
      <c r="AC925" s="9">
        <v>6.9577428999999996E-2</v>
      </c>
      <c r="AD925" s="9">
        <v>0.11675482399999999</v>
      </c>
      <c r="AE925" s="9">
        <v>5.2965435999999998E-2</v>
      </c>
      <c r="AF925" s="9">
        <v>4.1759752999999997E-2</v>
      </c>
      <c r="AG925" s="9">
        <v>2.5425669000000001E-2</v>
      </c>
      <c r="AH925" s="9">
        <v>1.3681604999999999E-2</v>
      </c>
      <c r="AI925" s="9">
        <v>0.172835288</v>
      </c>
      <c r="AJ925" s="9">
        <v>3.4072379999999999E-3</v>
      </c>
      <c r="AK925" s="9">
        <v>5.6965956999999998E-2</v>
      </c>
      <c r="AL925" s="9">
        <v>3.6577900000000001E-5</v>
      </c>
      <c r="AM925" s="9">
        <v>2.2038520999999998E-2</v>
      </c>
      <c r="AN925" s="9">
        <v>4.4162790000000004E-3</v>
      </c>
      <c r="AO925" s="9">
        <v>1.3556245999999999E-2</v>
      </c>
      <c r="AP925" s="9">
        <v>2.6018276999999999E-2</v>
      </c>
      <c r="AQ925" s="9">
        <v>3.0837366000000001E-2</v>
      </c>
      <c r="AR925" s="10">
        <v>2.726862E-3</v>
      </c>
    </row>
    <row r="926" spans="1:44" hidden="1" outlineLevel="1" x14ac:dyDescent="0.25">
      <c r="A926" s="52" t="s">
        <v>270</v>
      </c>
      <c r="B926" s="20" t="str">
        <f>IFERROR(VLOOKUP(LEFT($A926,6),Data!$A:$F,2,FALSE),"")</f>
        <v>БЕ Юг</v>
      </c>
      <c r="C926" s="4" t="str">
        <f>IFERROR(VLOOKUP(LEFT($A926,6),Data!$A:$F,4,FALSE),"")</f>
        <v>Аптека.ру</v>
      </c>
      <c r="D926" s="4" t="str">
        <f>IFERROR(VLOOKUP(LEFT($A926,6),Data!$A:$F,5,FALSE),"")</f>
        <v>Стрит</v>
      </c>
      <c r="E926" s="4" t="str">
        <f>IFERROR(VLOOKUP(LEFT($A926,6),Data!$A:$F,8,FALSE),"")</f>
        <v/>
      </c>
      <c r="F926" s="4" t="str">
        <f>IFERROR(VLOOKUP(LEFT($A926,6),Data!$A:$F,7,FALSE),"")</f>
        <v/>
      </c>
      <c r="G926" s="4" t="str">
        <f>IFERROR(VLOOKUP(LEFT($A926,6),Data!$A:$F,6,FALSE),"")</f>
        <v>ЗФТ</v>
      </c>
      <c r="H926" s="4" t="str">
        <f>IFERROR(VLOOKUP(LEFT($A926,6),Data!$A:$F,9,FALSE),"")</f>
        <v/>
      </c>
      <c r="I926" s="21" t="str">
        <f>IFERROR(VLOOKUP(LEFT($A926,6),Data!$A:$F,10,FALSE),"")</f>
        <v/>
      </c>
      <c r="J926" s="6" t="str">
        <f>IFERROR(VLOOKUP(LEFT($A926,6),Data!$A:$F,13,FALSE),"")</f>
        <v/>
      </c>
      <c r="K926" s="21" t="str">
        <f>IFERROR(VLOOKUP(LEFT($A926,6),Data!$A:$F,14,FALSE),"")</f>
        <v/>
      </c>
      <c r="L926" s="6">
        <v>1</v>
      </c>
      <c r="M926" s="4">
        <v>15666075.140000001</v>
      </c>
      <c r="N926" s="4">
        <v>58094</v>
      </c>
      <c r="O926" s="4">
        <f t="shared" si="14"/>
        <v>269.66769614762285</v>
      </c>
      <c r="P926" s="56">
        <v>21.7</v>
      </c>
      <c r="Q926" s="27">
        <v>0.39190372919659039</v>
      </c>
      <c r="R926" s="28">
        <v>0.35034823909515361</v>
      </c>
      <c r="S926" s="29">
        <v>0.25774803170825611</v>
      </c>
      <c r="T926" s="8">
        <v>9.7998898000000001E-2</v>
      </c>
      <c r="U926" s="9">
        <v>1.8725904000000002E-2</v>
      </c>
      <c r="V926" s="9">
        <v>8.9133249999999997E-3</v>
      </c>
      <c r="W926" s="9">
        <v>1.483896E-2</v>
      </c>
      <c r="X926" s="9">
        <v>3.2733511999999999E-2</v>
      </c>
      <c r="Y926" s="9">
        <v>5.5474057E-2</v>
      </c>
      <c r="Z926" s="9">
        <v>1.4318908E-2</v>
      </c>
      <c r="AA926" s="9">
        <v>3.4651046999999997E-2</v>
      </c>
      <c r="AB926" s="9">
        <v>3.3054660999999999E-2</v>
      </c>
      <c r="AC926" s="9">
        <v>6.8825867999999998E-2</v>
      </c>
      <c r="AD926" s="9">
        <v>0.10763097100000001</v>
      </c>
      <c r="AE926" s="9">
        <v>6.7066554E-2</v>
      </c>
      <c r="AF926" s="9">
        <v>4.9184730000000003E-2</v>
      </c>
      <c r="AG926" s="9">
        <v>2.3675930000000001E-2</v>
      </c>
      <c r="AH926" s="9">
        <v>1.3876763E-2</v>
      </c>
      <c r="AI926" s="9">
        <v>0.18249655400000001</v>
      </c>
      <c r="AJ926" s="9">
        <v>3.7510349999999998E-3</v>
      </c>
      <c r="AK926" s="9">
        <v>5.0347392999999997E-2</v>
      </c>
      <c r="AL926" s="9">
        <v>3.345776E-3</v>
      </c>
      <c r="AM926" s="9">
        <v>3.5836484000000002E-2</v>
      </c>
      <c r="AN926" s="9">
        <v>1.3490136999999999E-2</v>
      </c>
      <c r="AO926" s="9">
        <v>7.4739740000000004E-3</v>
      </c>
      <c r="AP926" s="9">
        <v>2.4214737E-2</v>
      </c>
      <c r="AQ926" s="9">
        <v>3.3662035E-2</v>
      </c>
      <c r="AR926" s="10">
        <v>4.4117870000000003E-3</v>
      </c>
    </row>
    <row r="927" spans="1:44" hidden="1" outlineLevel="1" x14ac:dyDescent="0.25">
      <c r="A927" s="52" t="s">
        <v>274</v>
      </c>
      <c r="B927" s="20" t="str">
        <f>IFERROR(VLOOKUP(LEFT($A927,6),Data!$A:$F,2,FALSE),"")</f>
        <v>БЕ Юг</v>
      </c>
      <c r="C927" s="4" t="str">
        <f>IFERROR(VLOOKUP(LEFT($A927,6),Data!$A:$F,4,FALSE),"")</f>
        <v>Озерки</v>
      </c>
      <c r="D927" s="4" t="str">
        <f>IFERROR(VLOOKUP(LEFT($A927,6),Data!$A:$F,5,FALSE),"")</f>
        <v>ТЦ</v>
      </c>
      <c r="E927" s="4" t="str">
        <f>IFERROR(VLOOKUP(LEFT($A927,6),Data!$A:$F,8,FALSE),"")</f>
        <v/>
      </c>
      <c r="F927" s="4" t="str">
        <f>IFERROR(VLOOKUP(LEFT($A927,6),Data!$A:$F,7,FALSE),"")</f>
        <v/>
      </c>
      <c r="G927" s="4" t="str">
        <f>IFERROR(VLOOKUP(LEFT($A927,6),Data!$A:$F,6,FALSE),"")</f>
        <v>ЗФТ</v>
      </c>
      <c r="H927" s="4" t="str">
        <f>IFERROR(VLOOKUP(LEFT($A927,6),Data!$A:$F,9,FALSE),"")</f>
        <v/>
      </c>
      <c r="I927" s="21" t="str">
        <f>IFERROR(VLOOKUP(LEFT($A927,6),Data!$A:$F,10,FALSE),"")</f>
        <v/>
      </c>
      <c r="J927" s="6" t="str">
        <f>IFERROR(VLOOKUP(LEFT($A927,6),Data!$A:$F,13,FALSE),"")</f>
        <v/>
      </c>
      <c r="K927" s="21" t="str">
        <f>IFERROR(VLOOKUP(LEFT($A927,6),Data!$A:$F,14,FALSE),"")</f>
        <v/>
      </c>
      <c r="L927" s="6">
        <v>1</v>
      </c>
      <c r="M927" s="4">
        <v>29812025.559999999</v>
      </c>
      <c r="N927" s="4">
        <v>113679</v>
      </c>
      <c r="O927" s="4">
        <f t="shared" si="14"/>
        <v>262.2474296923794</v>
      </c>
      <c r="P927" s="56">
        <v>62.3</v>
      </c>
      <c r="Q927" s="27">
        <v>0.34634912557580899</v>
      </c>
      <c r="R927" s="28">
        <v>0.38542041624706569</v>
      </c>
      <c r="S927" s="29">
        <v>0.26823045817712532</v>
      </c>
      <c r="T927" s="8">
        <v>0.13749146300000001</v>
      </c>
      <c r="U927" s="9">
        <v>2.0010785999999999E-2</v>
      </c>
      <c r="V927" s="9">
        <v>8.5608009999999998E-3</v>
      </c>
      <c r="W927" s="9">
        <v>9.1179090000000004E-3</v>
      </c>
      <c r="X927" s="9">
        <v>2.5310004000000001E-2</v>
      </c>
      <c r="Y927" s="9">
        <v>6.2587396000000003E-2</v>
      </c>
      <c r="Z927" s="9">
        <v>1.883247E-2</v>
      </c>
      <c r="AA927" s="9">
        <v>4.1772403E-2</v>
      </c>
      <c r="AB927" s="9">
        <v>2.8964197000000001E-2</v>
      </c>
      <c r="AC927" s="9">
        <v>7.2063618999999995E-2</v>
      </c>
      <c r="AD927" s="9">
        <v>0.111640296</v>
      </c>
      <c r="AE927" s="9">
        <v>5.5476565999999998E-2</v>
      </c>
      <c r="AF927" s="9">
        <v>4.9843618999999999E-2</v>
      </c>
      <c r="AG927" s="9">
        <v>2.6040793999999999E-2</v>
      </c>
      <c r="AH927" s="9">
        <v>1.2174232E-2</v>
      </c>
      <c r="AI927" s="9">
        <v>0.15206214500000001</v>
      </c>
      <c r="AJ927" s="9">
        <v>3.9495540000000001E-3</v>
      </c>
      <c r="AK927" s="9">
        <v>5.1726078000000002E-2</v>
      </c>
      <c r="AL927" s="9">
        <v>6.7978299999999999E-4</v>
      </c>
      <c r="AM927" s="9">
        <v>3.6704146E-2</v>
      </c>
      <c r="AN927" s="9">
        <v>4.3745820000000001E-3</v>
      </c>
      <c r="AO927" s="9">
        <v>2.4429864999999999E-2</v>
      </c>
      <c r="AP927" s="9">
        <v>1.5353675000000001E-2</v>
      </c>
      <c r="AQ927" s="9">
        <v>2.7627946E-2</v>
      </c>
      <c r="AR927" s="10">
        <v>3.205673E-3</v>
      </c>
    </row>
    <row r="928" spans="1:44" hidden="1" outlineLevel="1" x14ac:dyDescent="0.25">
      <c r="A928" s="52" t="s">
        <v>292</v>
      </c>
      <c r="B928" s="20" t="str">
        <f>IFERROR(VLOOKUP(LEFT($A928,6),Data!$A:$F,2,FALSE),"")</f>
        <v>БЕ Центр</v>
      </c>
      <c r="C928" s="4" t="str">
        <f>IFERROR(VLOOKUP(LEFT($A928,6),Data!$A:$F,4,FALSE),"")</f>
        <v>Аптека.ру</v>
      </c>
      <c r="D928" s="4" t="str">
        <f>IFERROR(VLOOKUP(LEFT($A928,6),Data!$A:$F,5,FALSE),"")</f>
        <v>Стрит</v>
      </c>
      <c r="E928" s="4" t="str">
        <f>IFERROR(VLOOKUP(LEFT($A928,6),Data!$A:$F,8,FALSE),"")</f>
        <v/>
      </c>
      <c r="F928" s="4" t="str">
        <f>IFERROR(VLOOKUP(LEFT($A928,6),Data!$A:$F,7,FALSE),"")</f>
        <v/>
      </c>
      <c r="G928" s="4" t="str">
        <f>IFERROR(VLOOKUP(LEFT($A928,6),Data!$A:$F,6,FALSE),"")</f>
        <v>ЗФТ</v>
      </c>
      <c r="H928" s="4" t="str">
        <f>IFERROR(VLOOKUP(LEFT($A928,6),Data!$A:$F,9,FALSE),"")</f>
        <v/>
      </c>
      <c r="I928" s="21" t="str">
        <f>IFERROR(VLOOKUP(LEFT($A928,6),Data!$A:$F,10,FALSE),"")</f>
        <v/>
      </c>
      <c r="J928" s="6" t="str">
        <f>IFERROR(VLOOKUP(LEFT($A928,6),Data!$A:$F,13,FALSE),"")</f>
        <v/>
      </c>
      <c r="K928" s="21" t="str">
        <f>IFERROR(VLOOKUP(LEFT($A928,6),Data!$A:$F,14,FALSE),"")</f>
        <v/>
      </c>
      <c r="L928" s="6">
        <v>1</v>
      </c>
      <c r="M928" s="4">
        <v>35421612.869999997</v>
      </c>
      <c r="N928" s="4">
        <v>126814</v>
      </c>
      <c r="O928" s="4">
        <f t="shared" si="14"/>
        <v>279.31941954358348</v>
      </c>
      <c r="P928" s="56">
        <v>28.6</v>
      </c>
      <c r="Q928" s="27">
        <v>0.36474899829788299</v>
      </c>
      <c r="R928" s="28">
        <v>0.39176333314814771</v>
      </c>
      <c r="S928" s="29">
        <v>0.24348766855396919</v>
      </c>
      <c r="T928" s="8">
        <v>0.14484981399999999</v>
      </c>
      <c r="U928" s="9">
        <v>2.0807662000000001E-2</v>
      </c>
      <c r="V928" s="9">
        <v>9.7152369999999998E-3</v>
      </c>
      <c r="W928" s="9">
        <v>8.7455859999999996E-3</v>
      </c>
      <c r="X928" s="9">
        <v>3.7158779000000003E-2</v>
      </c>
      <c r="Y928" s="9">
        <v>6.8355728000000004E-2</v>
      </c>
      <c r="Z928" s="9">
        <v>1.4288207000000001E-2</v>
      </c>
      <c r="AA928" s="9">
        <v>4.0884274999999998E-2</v>
      </c>
      <c r="AB928" s="9">
        <v>3.8076908E-2</v>
      </c>
      <c r="AC928" s="9">
        <v>5.9059199E-2</v>
      </c>
      <c r="AD928" s="9">
        <v>8.9068973999999995E-2</v>
      </c>
      <c r="AE928" s="9">
        <v>6.1303422000000003E-2</v>
      </c>
      <c r="AF928" s="9">
        <v>4.4656279E-2</v>
      </c>
      <c r="AG928" s="9">
        <v>2.3638517000000001E-2</v>
      </c>
      <c r="AH928" s="9">
        <v>9.1466940000000004E-3</v>
      </c>
      <c r="AI928" s="9">
        <v>0.18022421599999999</v>
      </c>
      <c r="AJ928" s="9">
        <v>4.0612390000000003E-3</v>
      </c>
      <c r="AK928" s="9">
        <v>3.6959315999999999E-2</v>
      </c>
      <c r="AL928" s="9">
        <v>6.4076499999999995E-4</v>
      </c>
      <c r="AM928" s="9">
        <v>2.1203527E-2</v>
      </c>
      <c r="AN928" s="9">
        <v>7.573148E-3</v>
      </c>
      <c r="AO928" s="9">
        <v>1.6856278999999998E-2</v>
      </c>
      <c r="AP928" s="9">
        <v>3.1887668000000001E-2</v>
      </c>
      <c r="AQ928" s="9">
        <v>2.8877837E-2</v>
      </c>
      <c r="AR928" s="10">
        <v>1.9607240000000001E-3</v>
      </c>
    </row>
    <row r="929" spans="1:44" hidden="1" outlineLevel="1" x14ac:dyDescent="0.25">
      <c r="A929" s="52" t="s">
        <v>302</v>
      </c>
      <c r="B929" s="20" t="str">
        <f>IFERROR(VLOOKUP(LEFT($A929,6),Data!$A:$F,2,FALSE),"")</f>
        <v>БЕ Центр</v>
      </c>
      <c r="C929" s="4" t="str">
        <f>IFERROR(VLOOKUP(LEFT($A929,6),Data!$A:$F,4,FALSE),"")</f>
        <v>Аптека.ру</v>
      </c>
      <c r="D929" s="4" t="str">
        <f>IFERROR(VLOOKUP(LEFT($A929,6),Data!$A:$F,5,FALSE),"")</f>
        <v>Стрит</v>
      </c>
      <c r="E929" s="4" t="str">
        <f>IFERROR(VLOOKUP(LEFT($A929,6),Data!$A:$F,8,FALSE),"")</f>
        <v/>
      </c>
      <c r="F929" s="4" t="str">
        <f>IFERROR(VLOOKUP(LEFT($A929,6),Data!$A:$F,7,FALSE),"")</f>
        <v/>
      </c>
      <c r="G929" s="4" t="str">
        <f>IFERROR(VLOOKUP(LEFT($A929,6),Data!$A:$F,6,FALSE),"")</f>
        <v>ЗФТ</v>
      </c>
      <c r="H929" s="4" t="str">
        <f>IFERROR(VLOOKUP(LEFT($A929,6),Data!$A:$F,9,FALSE),"")</f>
        <v/>
      </c>
      <c r="I929" s="21" t="str">
        <f>IFERROR(VLOOKUP(LEFT($A929,6),Data!$A:$F,10,FALSE),"")</f>
        <v/>
      </c>
      <c r="J929" s="6" t="str">
        <f>IFERROR(VLOOKUP(LEFT($A929,6),Data!$A:$F,13,FALSE),"")</f>
        <v/>
      </c>
      <c r="K929" s="21" t="str">
        <f>IFERROR(VLOOKUP(LEFT($A929,6),Data!$A:$F,14,FALSE),"")</f>
        <v/>
      </c>
      <c r="L929" s="6">
        <v>1</v>
      </c>
      <c r="M929" s="4">
        <v>11110148.710000001</v>
      </c>
      <c r="N929" s="4">
        <v>49309</v>
      </c>
      <c r="O929" s="4">
        <f t="shared" si="14"/>
        <v>225.31685310997995</v>
      </c>
      <c r="P929" s="56">
        <v>39</v>
      </c>
      <c r="Q929" s="27">
        <v>0.35840681731855728</v>
      </c>
      <c r="R929" s="28">
        <v>0.38472386912897849</v>
      </c>
      <c r="S929" s="29">
        <v>0.25686931355246428</v>
      </c>
      <c r="T929" s="8">
        <v>0.163914115</v>
      </c>
      <c r="U929" s="9">
        <v>1.6446639999999998E-2</v>
      </c>
      <c r="V929" s="9">
        <v>3.345995E-3</v>
      </c>
      <c r="W929" s="9">
        <v>4.2596149999999996E-3</v>
      </c>
      <c r="X929" s="9">
        <v>2.6841331E-2</v>
      </c>
      <c r="Y929" s="9">
        <v>5.8094962999999999E-2</v>
      </c>
      <c r="Z929" s="9">
        <v>1.9072644999999999E-2</v>
      </c>
      <c r="AA929" s="9">
        <v>3.9124206000000002E-2</v>
      </c>
      <c r="AB929" s="9">
        <v>3.5108840000000002E-2</v>
      </c>
      <c r="AC929" s="9">
        <v>5.6620935999999997E-2</v>
      </c>
      <c r="AD929" s="9">
        <v>0.103377867</v>
      </c>
      <c r="AE929" s="9">
        <v>6.0675127000000002E-2</v>
      </c>
      <c r="AF929" s="9">
        <v>4.6285041999999998E-2</v>
      </c>
      <c r="AG929" s="9">
        <v>2.4806875999999999E-2</v>
      </c>
      <c r="AH929" s="9">
        <v>1.1779955999999999E-2</v>
      </c>
      <c r="AI929" s="9">
        <v>0.17948587299999999</v>
      </c>
      <c r="AJ929" s="9">
        <v>2.9101750000000001E-3</v>
      </c>
      <c r="AK929" s="9">
        <v>4.5504138E-2</v>
      </c>
      <c r="AL929" s="9">
        <v>9.5860900000000006E-6</v>
      </c>
      <c r="AM929" s="9">
        <v>2.8056593000000001E-2</v>
      </c>
      <c r="AN929" s="9">
        <v>3.5783260000000002E-3</v>
      </c>
      <c r="AO929" s="9">
        <v>1.7019053999999999E-2</v>
      </c>
      <c r="AP929" s="9">
        <v>1.9391861999999999E-2</v>
      </c>
      <c r="AQ929" s="9">
        <v>3.1179258000000001E-2</v>
      </c>
      <c r="AR929" s="10">
        <v>3.1109800000000002E-3</v>
      </c>
    </row>
    <row r="930" spans="1:44" hidden="1" outlineLevel="1" x14ac:dyDescent="0.25">
      <c r="A930" s="52" t="s">
        <v>609</v>
      </c>
      <c r="B930" s="20" t="str">
        <f>IFERROR(VLOOKUP(LEFT($A930,6),Data!$A:$F,2,FALSE),"")</f>
        <v>БЕ Поволжье</v>
      </c>
      <c r="C930" s="4" t="str">
        <f>IFERROR(VLOOKUP(LEFT($A930,6),Data!$A:$F,4,FALSE),"")</f>
        <v>Озерки</v>
      </c>
      <c r="D930" s="4" t="str">
        <f>IFERROR(VLOOKUP(LEFT($A930,6),Data!$A:$F,5,FALSE),"")</f>
        <v>Стрит</v>
      </c>
      <c r="E930" s="4" t="str">
        <f>IFERROR(VLOOKUP(LEFT($A930,6),Data!$A:$F,8,FALSE),"")</f>
        <v/>
      </c>
      <c r="F930" s="4" t="str">
        <f>IFERROR(VLOOKUP(LEFT($A930,6),Data!$A:$F,7,FALSE),"")</f>
        <v/>
      </c>
      <c r="G930" s="4" t="str">
        <f>IFERROR(VLOOKUP(LEFT($A930,6),Data!$A:$F,6,FALSE),"")</f>
        <v>ЗФТ</v>
      </c>
      <c r="H930" s="4" t="str">
        <f>IFERROR(VLOOKUP(LEFT($A930,6),Data!$A:$F,9,FALSE),"")</f>
        <v/>
      </c>
      <c r="I930" s="21" t="str">
        <f>IFERROR(VLOOKUP(LEFT($A930,6),Data!$A:$F,10,FALSE),"")</f>
        <v/>
      </c>
      <c r="J930" s="6" t="str">
        <f>IFERROR(VLOOKUP(LEFT($A930,6),Data!$A:$F,13,FALSE),"")</f>
        <v/>
      </c>
      <c r="K930" s="21" t="str">
        <f>IFERROR(VLOOKUP(LEFT($A930,6),Data!$A:$F,14,FALSE),"")</f>
        <v/>
      </c>
      <c r="L930" s="6">
        <v>1</v>
      </c>
      <c r="M930" s="4">
        <v>20480743.43</v>
      </c>
      <c r="N930" s="4">
        <v>75096</v>
      </c>
      <c r="O930" s="4">
        <f t="shared" si="14"/>
        <v>272.72748788217746</v>
      </c>
      <c r="P930" s="56">
        <v>49</v>
      </c>
      <c r="Q930" s="27">
        <v>0.35870570296959148</v>
      </c>
      <c r="R930" s="28">
        <v>0.3805582537113939</v>
      </c>
      <c r="S930" s="29">
        <v>0.26073604331901451</v>
      </c>
      <c r="T930" s="8">
        <v>0.112281904</v>
      </c>
      <c r="U930" s="9">
        <v>1.4163541999999999E-2</v>
      </c>
      <c r="V930" s="9">
        <v>1.0789941000000001E-2</v>
      </c>
      <c r="W930" s="9">
        <v>1.1184246E-2</v>
      </c>
      <c r="X930" s="9">
        <v>4.1321227000000002E-2</v>
      </c>
      <c r="Y930" s="9">
        <v>4.9909399E-2</v>
      </c>
      <c r="Z930" s="9">
        <v>1.2218219000000001E-2</v>
      </c>
      <c r="AA930" s="9">
        <v>3.8494751000000001E-2</v>
      </c>
      <c r="AB930" s="9">
        <v>3.1958897E-2</v>
      </c>
      <c r="AC930" s="9">
        <v>5.9015617999999999E-2</v>
      </c>
      <c r="AD930" s="9">
        <v>0.117032513</v>
      </c>
      <c r="AE930" s="9">
        <v>6.4069623000000006E-2</v>
      </c>
      <c r="AF930" s="9">
        <v>4.6371138999999999E-2</v>
      </c>
      <c r="AG930" s="9">
        <v>2.4875699000000001E-2</v>
      </c>
      <c r="AH930" s="9">
        <v>1.3938857000000001E-2</v>
      </c>
      <c r="AI930" s="9">
        <v>0.192301834</v>
      </c>
      <c r="AJ930" s="9">
        <v>5.2863520000000002E-3</v>
      </c>
      <c r="AK930" s="9">
        <v>5.2581770999999999E-2</v>
      </c>
      <c r="AL930" s="9">
        <v>1.7571000000000001E-4</v>
      </c>
      <c r="AM930" s="9">
        <v>2.6250796E-2</v>
      </c>
      <c r="AN930" s="9">
        <v>5.1811740000000002E-3</v>
      </c>
      <c r="AO930" s="9">
        <v>8.5353930000000005E-3</v>
      </c>
      <c r="AP930" s="9">
        <v>2.4737447999999999E-2</v>
      </c>
      <c r="AQ930" s="9">
        <v>3.5442172000000001E-2</v>
      </c>
      <c r="AR930" s="10">
        <v>1.8817790000000001E-3</v>
      </c>
    </row>
    <row r="931" spans="1:44" hidden="1" outlineLevel="1" x14ac:dyDescent="0.25">
      <c r="A931" s="52" t="s">
        <v>611</v>
      </c>
      <c r="B931" s="20" t="str">
        <f>IFERROR(VLOOKUP(LEFT($A931,6),Data!$A:$F,2,FALSE),"")</f>
        <v>БЕ Поволжье</v>
      </c>
      <c r="C931" s="4" t="str">
        <f>IFERROR(VLOOKUP(LEFT($A931,6),Data!$A:$F,4,FALSE),"")</f>
        <v>Аптека.ру</v>
      </c>
      <c r="D931" s="4" t="str">
        <f>IFERROR(VLOOKUP(LEFT($A931,6),Data!$A:$F,5,FALSE),"")</f>
        <v>Стрит</v>
      </c>
      <c r="E931" s="4" t="str">
        <f>IFERROR(VLOOKUP(LEFT($A931,6),Data!$A:$F,8,FALSE),"")</f>
        <v/>
      </c>
      <c r="F931" s="4" t="str">
        <f>IFERROR(VLOOKUP(LEFT($A931,6),Data!$A:$F,7,FALSE),"")</f>
        <v/>
      </c>
      <c r="G931" s="4" t="str">
        <f>IFERROR(VLOOKUP(LEFT($A931,6),Data!$A:$F,6,FALSE),"")</f>
        <v>ЗФТ</v>
      </c>
      <c r="H931" s="4" t="str">
        <f>IFERROR(VLOOKUP(LEFT($A931,6),Data!$A:$F,9,FALSE),"")</f>
        <v/>
      </c>
      <c r="I931" s="21" t="str">
        <f>IFERROR(VLOOKUP(LEFT($A931,6),Data!$A:$F,10,FALSE),"")</f>
        <v/>
      </c>
      <c r="J931" s="6" t="str">
        <f>IFERROR(VLOOKUP(LEFT($A931,6),Data!$A:$F,13,FALSE),"")</f>
        <v/>
      </c>
      <c r="K931" s="21" t="str">
        <f>IFERROR(VLOOKUP(LEFT($A931,6),Data!$A:$F,14,FALSE),"")</f>
        <v/>
      </c>
      <c r="L931" s="6">
        <v>1</v>
      </c>
      <c r="M931" s="4">
        <v>9025123.2400000002</v>
      </c>
      <c r="N931" s="4">
        <v>41448</v>
      </c>
      <c r="O931" s="4">
        <f t="shared" si="14"/>
        <v>217.74568712603744</v>
      </c>
      <c r="P931" s="56">
        <v>54.8</v>
      </c>
      <c r="Q931" s="27">
        <v>0.32003800406385108</v>
      </c>
      <c r="R931" s="28">
        <v>0.3678911858687211</v>
      </c>
      <c r="S931" s="29">
        <v>0.31207081006742782</v>
      </c>
      <c r="T931" s="8">
        <v>0.10385116699999999</v>
      </c>
      <c r="U931" s="9">
        <v>1.6565046E-2</v>
      </c>
      <c r="V931" s="9">
        <v>9.955106E-3</v>
      </c>
      <c r="W931" s="9">
        <v>7.6376919999999997E-3</v>
      </c>
      <c r="X931" s="9">
        <v>4.3789752000000001E-2</v>
      </c>
      <c r="Y931" s="9">
        <v>6.0681432E-2</v>
      </c>
      <c r="Z931" s="9">
        <v>1.3998452999999999E-2</v>
      </c>
      <c r="AA931" s="9">
        <v>3.9043873999999999E-2</v>
      </c>
      <c r="AB931" s="9">
        <v>2.5359823E-2</v>
      </c>
      <c r="AC931" s="9">
        <v>8.825384E-2</v>
      </c>
      <c r="AD931" s="9">
        <v>0.11305169</v>
      </c>
      <c r="AE931" s="9">
        <v>5.8541257999999999E-2</v>
      </c>
      <c r="AF931" s="9">
        <v>4.4167176000000002E-2</v>
      </c>
      <c r="AG931" s="9">
        <v>2.3654577E-2</v>
      </c>
      <c r="AH931" s="9">
        <v>1.6926391999999998E-2</v>
      </c>
      <c r="AI931" s="9">
        <v>0.16007174299999999</v>
      </c>
      <c r="AJ931" s="9">
        <v>2.4324860000000002E-3</v>
      </c>
      <c r="AK931" s="9">
        <v>6.1084715999999997E-2</v>
      </c>
      <c r="AL931" s="9">
        <v>2.18595E-4</v>
      </c>
      <c r="AM931" s="9">
        <v>2.4125297E-2</v>
      </c>
      <c r="AN931" s="9">
        <v>2.8965000000000002E-3</v>
      </c>
      <c r="AO931" s="9">
        <v>9.8112159999999993E-3</v>
      </c>
      <c r="AP931" s="9">
        <v>3.0294328999999998E-2</v>
      </c>
      <c r="AQ931" s="9">
        <v>3.7004822E-2</v>
      </c>
      <c r="AR931" s="10">
        <v>6.5830159999999997E-3</v>
      </c>
    </row>
    <row r="932" spans="1:44" hidden="1" outlineLevel="1" x14ac:dyDescent="0.25">
      <c r="A932" s="52" t="s">
        <v>613</v>
      </c>
      <c r="B932" s="20" t="str">
        <f>IFERROR(VLOOKUP(LEFT($A932,6),Data!$A:$F,2,FALSE),"")</f>
        <v>БЕ Поволжье</v>
      </c>
      <c r="C932" s="4" t="str">
        <f>IFERROR(VLOOKUP(LEFT($A932,6),Data!$A:$F,4,FALSE),"")</f>
        <v>Аптека.ру</v>
      </c>
      <c r="D932" s="4" t="str">
        <f>IFERROR(VLOOKUP(LEFT($A932,6),Data!$A:$F,5,FALSE),"")</f>
        <v>Стрит</v>
      </c>
      <c r="E932" s="4" t="str">
        <f>IFERROR(VLOOKUP(LEFT($A932,6),Data!$A:$F,8,FALSE),"")</f>
        <v/>
      </c>
      <c r="F932" s="4" t="str">
        <f>IFERROR(VLOOKUP(LEFT($A932,6),Data!$A:$F,7,FALSE),"")</f>
        <v/>
      </c>
      <c r="G932" s="4" t="str">
        <f>IFERROR(VLOOKUP(LEFT($A932,6),Data!$A:$F,6,FALSE),"")</f>
        <v>ЗФТ</v>
      </c>
      <c r="H932" s="4" t="str">
        <f>IFERROR(VLOOKUP(LEFT($A932,6),Data!$A:$F,9,FALSE),"")</f>
        <v/>
      </c>
      <c r="I932" s="21" t="str">
        <f>IFERROR(VLOOKUP(LEFT($A932,6),Data!$A:$F,10,FALSE),"")</f>
        <v/>
      </c>
      <c r="J932" s="6" t="str">
        <f>IFERROR(VLOOKUP(LEFT($A932,6),Data!$A:$F,13,FALSE),"")</f>
        <v/>
      </c>
      <c r="K932" s="21" t="str">
        <f>IFERROR(VLOOKUP(LEFT($A932,6),Data!$A:$F,14,FALSE),"")</f>
        <v/>
      </c>
      <c r="L932" s="6">
        <v>1</v>
      </c>
      <c r="M932" s="4">
        <v>10997281.390000001</v>
      </c>
      <c r="N932" s="4">
        <v>43111</v>
      </c>
      <c r="O932" s="4">
        <f t="shared" si="14"/>
        <v>255.09223608823734</v>
      </c>
      <c r="P932" s="56">
        <v>38.4</v>
      </c>
      <c r="Q932" s="27">
        <v>0.38119418675197952</v>
      </c>
      <c r="R932" s="28">
        <v>0.37406061953504532</v>
      </c>
      <c r="S932" s="29">
        <v>0.2447451937129751</v>
      </c>
      <c r="T932" s="8">
        <v>0.11876025</v>
      </c>
      <c r="U932" s="9">
        <v>1.9074187999999999E-2</v>
      </c>
      <c r="V932" s="9">
        <v>7.2389669999999998E-3</v>
      </c>
      <c r="W932" s="9">
        <v>1.1071129000000001E-2</v>
      </c>
      <c r="X932" s="9">
        <v>3.3958937000000002E-2</v>
      </c>
      <c r="Y932" s="9">
        <v>5.5474952000000001E-2</v>
      </c>
      <c r="Z932" s="9">
        <v>1.4576265E-2</v>
      </c>
      <c r="AA932" s="9">
        <v>4.1385640000000001E-2</v>
      </c>
      <c r="AB932" s="9">
        <v>2.2095509999999999E-2</v>
      </c>
      <c r="AC932" s="9">
        <v>7.5241288000000003E-2</v>
      </c>
      <c r="AD932" s="9">
        <v>0.113952816</v>
      </c>
      <c r="AE932" s="9">
        <v>7.9342598E-2</v>
      </c>
      <c r="AF932" s="9">
        <v>4.3969029E-2</v>
      </c>
      <c r="AG932" s="9">
        <v>2.0877448999999999E-2</v>
      </c>
      <c r="AH932" s="9">
        <v>9.681495E-3</v>
      </c>
      <c r="AI932" s="9">
        <v>0.17772083</v>
      </c>
      <c r="AJ932" s="9">
        <v>5.5833189999999998E-3</v>
      </c>
      <c r="AK932" s="9">
        <v>4.1635047000000001E-2</v>
      </c>
      <c r="AL932" s="9">
        <v>1.00611E-4</v>
      </c>
      <c r="AM932" s="9">
        <v>2.4307437000000001E-2</v>
      </c>
      <c r="AN932" s="9">
        <v>4.995462E-3</v>
      </c>
      <c r="AO932" s="9">
        <v>1.3810945E-2</v>
      </c>
      <c r="AP932" s="9">
        <v>2.8864130000000002E-2</v>
      </c>
      <c r="AQ932" s="9">
        <v>3.4983997000000003E-2</v>
      </c>
      <c r="AR932" s="10">
        <v>1.297709E-3</v>
      </c>
    </row>
    <row r="933" spans="1:44" hidden="1" outlineLevel="1" x14ac:dyDescent="0.25">
      <c r="A933" s="52" t="s">
        <v>619</v>
      </c>
      <c r="B933" s="20" t="str">
        <f>IFERROR(VLOOKUP(LEFT($A933,6),Data!$A:$F,2,FALSE),"")</f>
        <v>БЕ Поволжье</v>
      </c>
      <c r="C933" s="4" t="str">
        <f>IFERROR(VLOOKUP(LEFT($A933,6),Data!$A:$F,4,FALSE),"")</f>
        <v>Аптека.ру</v>
      </c>
      <c r="D933" s="4" t="str">
        <f>IFERROR(VLOOKUP(LEFT($A933,6),Data!$A:$F,5,FALSE),"")</f>
        <v>Стрит</v>
      </c>
      <c r="E933" s="4" t="str">
        <f>IFERROR(VLOOKUP(LEFT($A933,6),Data!$A:$F,8,FALSE),"")</f>
        <v/>
      </c>
      <c r="F933" s="4" t="str">
        <f>IFERROR(VLOOKUP(LEFT($A933,6),Data!$A:$F,7,FALSE),"")</f>
        <v/>
      </c>
      <c r="G933" s="4" t="str">
        <f>IFERROR(VLOOKUP(LEFT($A933,6),Data!$A:$F,6,FALSE),"")</f>
        <v>ЗФТ</v>
      </c>
      <c r="H933" s="4" t="str">
        <f>IFERROR(VLOOKUP(LEFT($A933,6),Data!$A:$F,9,FALSE),"")</f>
        <v/>
      </c>
      <c r="I933" s="21" t="str">
        <f>IFERROR(VLOOKUP(LEFT($A933,6),Data!$A:$F,10,FALSE),"")</f>
        <v/>
      </c>
      <c r="J933" s="6" t="str">
        <f>IFERROR(VLOOKUP(LEFT($A933,6),Data!$A:$F,13,FALSE),"")</f>
        <v/>
      </c>
      <c r="K933" s="21" t="str">
        <f>IFERROR(VLOOKUP(LEFT($A933,6),Data!$A:$F,14,FALSE),"")</f>
        <v/>
      </c>
      <c r="L933" s="6">
        <v>1</v>
      </c>
      <c r="M933" s="4">
        <v>8221208.0899999999</v>
      </c>
      <c r="N933" s="4">
        <v>34662</v>
      </c>
      <c r="O933" s="4">
        <f t="shared" si="14"/>
        <v>237.18216173331024</v>
      </c>
      <c r="P933" s="56">
        <v>40.5</v>
      </c>
      <c r="Q933" s="27">
        <v>0.35607790459049199</v>
      </c>
      <c r="R933" s="28">
        <v>0.37033395869899932</v>
      </c>
      <c r="S933" s="29">
        <v>0.27358813671050869</v>
      </c>
      <c r="T933" s="8">
        <v>0.128148277</v>
      </c>
      <c r="U933" s="9">
        <v>1.4573081999999999E-2</v>
      </c>
      <c r="V933" s="9">
        <v>5.9917099999999999E-3</v>
      </c>
      <c r="W933" s="9">
        <v>4.7642129999999998E-3</v>
      </c>
      <c r="X933" s="9">
        <v>3.7319468000000001E-2</v>
      </c>
      <c r="Y933" s="9">
        <v>6.8897297999999996E-2</v>
      </c>
      <c r="Z933" s="9">
        <v>1.3726521E-2</v>
      </c>
      <c r="AA933" s="9">
        <v>5.6125685000000002E-2</v>
      </c>
      <c r="AB933" s="9">
        <v>1.8995896000000002E-2</v>
      </c>
      <c r="AC933" s="9">
        <v>7.1847088000000003E-2</v>
      </c>
      <c r="AD933" s="9">
        <v>0.102599659</v>
      </c>
      <c r="AE933" s="9">
        <v>7.5285830999999998E-2</v>
      </c>
      <c r="AF933" s="9">
        <v>4.6244570999999998E-2</v>
      </c>
      <c r="AG933" s="9">
        <v>2.1717637000000001E-2</v>
      </c>
      <c r="AH933" s="9">
        <v>1.1362990999999999E-2</v>
      </c>
      <c r="AI933" s="9">
        <v>0.14706896999999999</v>
      </c>
      <c r="AJ933" s="9">
        <v>4.5994039999999996E-3</v>
      </c>
      <c r="AK933" s="9">
        <v>5.5073555000000003E-2</v>
      </c>
      <c r="AL933" s="9">
        <v>1.59383E-4</v>
      </c>
      <c r="AM933" s="9">
        <v>3.6145769000000001E-2</v>
      </c>
      <c r="AN933" s="9">
        <v>4.0109680000000002E-3</v>
      </c>
      <c r="AO933" s="9">
        <v>1.2925696E-2</v>
      </c>
      <c r="AP933" s="9">
        <v>2.2573465000000001E-2</v>
      </c>
      <c r="AQ933" s="9">
        <v>3.4709127999999999E-2</v>
      </c>
      <c r="AR933" s="10">
        <v>5.1337359999999999E-3</v>
      </c>
    </row>
    <row r="934" spans="1:44" hidden="1" outlineLevel="1" x14ac:dyDescent="0.25">
      <c r="A934" s="52" t="s">
        <v>621</v>
      </c>
      <c r="B934" s="20" t="str">
        <f>IFERROR(VLOOKUP(LEFT($A934,6),Data!$A:$F,2,FALSE),"")</f>
        <v>БЕ Поволжье</v>
      </c>
      <c r="C934" s="4" t="str">
        <f>IFERROR(VLOOKUP(LEFT($A934,6),Data!$A:$F,4,FALSE),"")</f>
        <v>Аптека.ру</v>
      </c>
      <c r="D934" s="4" t="str">
        <f>IFERROR(VLOOKUP(LEFT($A934,6),Data!$A:$F,5,FALSE),"")</f>
        <v>Стрит</v>
      </c>
      <c r="E934" s="4" t="str">
        <f>IFERROR(VLOOKUP(LEFT($A934,6),Data!$A:$F,8,FALSE),"")</f>
        <v/>
      </c>
      <c r="F934" s="4" t="str">
        <f>IFERROR(VLOOKUP(LEFT($A934,6),Data!$A:$F,7,FALSE),"")</f>
        <v/>
      </c>
      <c r="G934" s="4" t="str">
        <f>IFERROR(VLOOKUP(LEFT($A934,6),Data!$A:$F,6,FALSE),"")</f>
        <v>ЗФТ</v>
      </c>
      <c r="H934" s="4" t="str">
        <f>IFERROR(VLOOKUP(LEFT($A934,6),Data!$A:$F,9,FALSE),"")</f>
        <v/>
      </c>
      <c r="I934" s="21" t="str">
        <f>IFERROR(VLOOKUP(LEFT($A934,6),Data!$A:$F,10,FALSE),"")</f>
        <v/>
      </c>
      <c r="J934" s="6" t="str">
        <f>IFERROR(VLOOKUP(LEFT($A934,6),Data!$A:$F,13,FALSE),"")</f>
        <v/>
      </c>
      <c r="K934" s="21" t="str">
        <f>IFERROR(VLOOKUP(LEFT($A934,6),Data!$A:$F,14,FALSE),"")</f>
        <v/>
      </c>
      <c r="L934" s="6">
        <v>1</v>
      </c>
      <c r="M934" s="4">
        <v>8779251.9299999997</v>
      </c>
      <c r="N934" s="4">
        <v>31642</v>
      </c>
      <c r="O934" s="4">
        <f t="shared" si="14"/>
        <v>277.45565798622084</v>
      </c>
      <c r="P934" s="56">
        <v>34.700000000000003</v>
      </c>
      <c r="Q934" s="27">
        <v>0.30971173520863671</v>
      </c>
      <c r="R934" s="28">
        <v>0.35493389215258719</v>
      </c>
      <c r="S934" s="29">
        <v>0.3353543726387761</v>
      </c>
      <c r="T934" s="8">
        <v>0.12132662299999999</v>
      </c>
      <c r="U934" s="9">
        <v>1.9252886E-2</v>
      </c>
      <c r="V934" s="9">
        <v>8.8250940000000003E-3</v>
      </c>
      <c r="W934" s="9">
        <v>1.0224525E-2</v>
      </c>
      <c r="X934" s="9">
        <v>3.6829593000000001E-2</v>
      </c>
      <c r="Y934" s="9">
        <v>6.2503908999999996E-2</v>
      </c>
      <c r="Z934" s="9">
        <v>1.4920562E-2</v>
      </c>
      <c r="AA934" s="9">
        <v>5.0596586999999998E-2</v>
      </c>
      <c r="AB934" s="9">
        <v>4.1889717999999999E-2</v>
      </c>
      <c r="AC934" s="9">
        <v>0.11800021099999999</v>
      </c>
      <c r="AD934" s="9">
        <v>0.107526553</v>
      </c>
      <c r="AE934" s="9">
        <v>5.3020420999999998E-2</v>
      </c>
      <c r="AF934" s="9">
        <v>3.8553809000000001E-2</v>
      </c>
      <c r="AG934" s="9">
        <v>2.8068114000000002E-2</v>
      </c>
      <c r="AH934" s="9">
        <v>1.0717279999999999E-2</v>
      </c>
      <c r="AI934" s="9">
        <v>0.125765812</v>
      </c>
      <c r="AJ934" s="9">
        <v>3.9366679999999999E-3</v>
      </c>
      <c r="AK934" s="9">
        <v>4.6603124000000003E-2</v>
      </c>
      <c r="AL934" s="9">
        <v>2.11222E-4</v>
      </c>
      <c r="AM934" s="9">
        <v>2.3408101000000001E-2</v>
      </c>
      <c r="AN934" s="9">
        <v>2.0315519999999998E-3</v>
      </c>
      <c r="AO934" s="9">
        <v>2.2102220999999998E-2</v>
      </c>
      <c r="AP934" s="9">
        <v>2.9795789999999999E-2</v>
      </c>
      <c r="AQ934" s="9">
        <v>2.2100076E-2</v>
      </c>
      <c r="AR934" s="10">
        <v>1.7895509999999999E-3</v>
      </c>
    </row>
    <row r="935" spans="1:44" hidden="1" outlineLevel="1" x14ac:dyDescent="0.25">
      <c r="A935" s="52" t="s">
        <v>641</v>
      </c>
      <c r="B935" s="20" t="str">
        <f>IFERROR(VLOOKUP(LEFT($A935,6),Data!$A:$F,2,FALSE),"")</f>
        <v>БЕ Поволжье</v>
      </c>
      <c r="C935" s="4" t="str">
        <f>IFERROR(VLOOKUP(LEFT($A935,6),Data!$A:$F,4,FALSE),"")</f>
        <v>Озерки</v>
      </c>
      <c r="D935" s="4" t="str">
        <f>IFERROR(VLOOKUP(LEFT($A935,6),Data!$A:$F,5,FALSE),"")</f>
        <v>Стрит</v>
      </c>
      <c r="E935" s="4" t="str">
        <f>IFERROR(VLOOKUP(LEFT($A935,6),Data!$A:$F,8,FALSE),"")</f>
        <v/>
      </c>
      <c r="F935" s="4" t="str">
        <f>IFERROR(VLOOKUP(LEFT($A935,6),Data!$A:$F,7,FALSE),"")</f>
        <v/>
      </c>
      <c r="G935" s="4" t="str">
        <f>IFERROR(VLOOKUP(LEFT($A935,6),Data!$A:$F,6,FALSE),"")</f>
        <v>ЗФТ</v>
      </c>
      <c r="H935" s="4" t="str">
        <f>IFERROR(VLOOKUP(LEFT($A935,6),Data!$A:$F,9,FALSE),"")</f>
        <v/>
      </c>
      <c r="I935" s="21" t="str">
        <f>IFERROR(VLOOKUP(LEFT($A935,6),Data!$A:$F,10,FALSE),"")</f>
        <v/>
      </c>
      <c r="J935" s="6" t="str">
        <f>IFERROR(VLOOKUP(LEFT($A935,6),Data!$A:$F,13,FALSE),"")</f>
        <v/>
      </c>
      <c r="K935" s="21" t="str">
        <f>IFERROR(VLOOKUP(LEFT($A935,6),Data!$A:$F,14,FALSE),"")</f>
        <v/>
      </c>
      <c r="L935" s="6">
        <v>1</v>
      </c>
      <c r="M935" s="4">
        <v>11738863.17</v>
      </c>
      <c r="N935" s="4">
        <v>37236</v>
      </c>
      <c r="O935" s="4">
        <f t="shared" si="14"/>
        <v>315.25575169191103</v>
      </c>
      <c r="P935" s="56">
        <v>43.1</v>
      </c>
      <c r="Q935" s="27">
        <v>0.37913576834168022</v>
      </c>
      <c r="R935" s="28">
        <v>0.36787879830915188</v>
      </c>
      <c r="S935" s="29">
        <v>0.25298543334916801</v>
      </c>
      <c r="T935" s="8">
        <v>0.14619628800000001</v>
      </c>
      <c r="U935" s="9">
        <v>3.2845403000000002E-2</v>
      </c>
      <c r="V935" s="9">
        <v>8.581244E-3</v>
      </c>
      <c r="W935" s="9">
        <v>1.87587E-2</v>
      </c>
      <c r="X935" s="9">
        <v>2.5533042999999998E-2</v>
      </c>
      <c r="Y935" s="9">
        <v>6.5382547999999999E-2</v>
      </c>
      <c r="Z935" s="9">
        <v>1.7540103000000001E-2</v>
      </c>
      <c r="AA935" s="9">
        <v>4.4425632E-2</v>
      </c>
      <c r="AB935" s="9">
        <v>2.7525705000000001E-2</v>
      </c>
      <c r="AC935" s="9">
        <v>6.9534003999999996E-2</v>
      </c>
      <c r="AD935" s="9">
        <v>0.100551454</v>
      </c>
      <c r="AE935" s="9">
        <v>4.9216720999999998E-2</v>
      </c>
      <c r="AF935" s="9">
        <v>3.9851689000000003E-2</v>
      </c>
      <c r="AG935" s="9">
        <v>2.4906027000000001E-2</v>
      </c>
      <c r="AH935" s="9">
        <v>1.0211520999999999E-2</v>
      </c>
      <c r="AI935" s="9">
        <v>0.124323272</v>
      </c>
      <c r="AJ935" s="9">
        <v>2.0689570000000002E-3</v>
      </c>
      <c r="AK935" s="9">
        <v>5.3266424999999999E-2</v>
      </c>
      <c r="AL935" s="9">
        <v>0</v>
      </c>
      <c r="AM935" s="9">
        <v>2.7950066999999999E-2</v>
      </c>
      <c r="AN935" s="9">
        <v>5.3775589999999996E-3</v>
      </c>
      <c r="AO935" s="9">
        <v>2.7836157E-2</v>
      </c>
      <c r="AP935" s="9">
        <v>4.6800001000000001E-2</v>
      </c>
      <c r="AQ935" s="9">
        <v>2.7784227000000002E-2</v>
      </c>
      <c r="AR935" s="10">
        <v>3.5332520000000002E-3</v>
      </c>
    </row>
    <row r="936" spans="1:44" hidden="1" outlineLevel="1" x14ac:dyDescent="0.25">
      <c r="A936" s="52" t="s">
        <v>722</v>
      </c>
      <c r="B936" s="20" t="str">
        <f>IFERROR(VLOOKUP(LEFT($A936,6),Data!$A:$F,2,FALSE),"")</f>
        <v>БЕ Поволжье</v>
      </c>
      <c r="C936" s="4" t="str">
        <f>IFERROR(VLOOKUP(LEFT($A936,6),Data!$A:$F,4,FALSE),"")</f>
        <v>Озерки</v>
      </c>
      <c r="D936" s="4" t="str">
        <f>IFERROR(VLOOKUP(LEFT($A936,6),Data!$A:$F,5,FALSE),"")</f>
        <v>Стрит</v>
      </c>
      <c r="E936" s="4" t="str">
        <f>IFERROR(VLOOKUP(LEFT($A936,6),Data!$A:$F,8,FALSE),"")</f>
        <v/>
      </c>
      <c r="F936" s="4" t="str">
        <f>IFERROR(VLOOKUP(LEFT($A936,6),Data!$A:$F,7,FALSE),"")</f>
        <v/>
      </c>
      <c r="G936" s="4" t="str">
        <f>IFERROR(VLOOKUP(LEFT($A936,6),Data!$A:$F,6,FALSE),"")</f>
        <v>ЗФТ</v>
      </c>
      <c r="H936" s="4" t="str">
        <f>IFERROR(VLOOKUP(LEFT($A936,6),Data!$A:$F,9,FALSE),"")</f>
        <v/>
      </c>
      <c r="I936" s="21" t="str">
        <f>IFERROR(VLOOKUP(LEFT($A936,6),Data!$A:$F,10,FALSE),"")</f>
        <v/>
      </c>
      <c r="J936" s="6" t="str">
        <f>IFERROR(VLOOKUP(LEFT($A936,6),Data!$A:$F,13,FALSE),"")</f>
        <v/>
      </c>
      <c r="K936" s="21" t="str">
        <f>IFERROR(VLOOKUP(LEFT($A936,6),Data!$A:$F,14,FALSE),"")</f>
        <v/>
      </c>
      <c r="L936" s="6">
        <v>1</v>
      </c>
      <c r="M936" s="4">
        <v>27980079.93</v>
      </c>
      <c r="N936" s="4">
        <v>105165</v>
      </c>
      <c r="O936" s="4">
        <f t="shared" si="14"/>
        <v>266.05885922122377</v>
      </c>
      <c r="P936" s="56">
        <v>50</v>
      </c>
      <c r="Q936" s="27">
        <v>0.34018179147039512</v>
      </c>
      <c r="R936" s="28">
        <v>0.38596118545290181</v>
      </c>
      <c r="S936" s="29">
        <v>0.27385702307670312</v>
      </c>
      <c r="T936" s="8">
        <v>0.150822764</v>
      </c>
      <c r="U936" s="9">
        <v>2.4313478999999999E-2</v>
      </c>
      <c r="V936" s="9">
        <v>7.2342370000000001E-3</v>
      </c>
      <c r="W936" s="9">
        <v>7.8035550000000002E-3</v>
      </c>
      <c r="X936" s="9">
        <v>2.3184032E-2</v>
      </c>
      <c r="Y936" s="9">
        <v>6.7118738999999997E-2</v>
      </c>
      <c r="Z936" s="9">
        <v>1.7448511E-2</v>
      </c>
      <c r="AA936" s="9">
        <v>4.1093958999999999E-2</v>
      </c>
      <c r="AB936" s="9">
        <v>4.3677595999999999E-2</v>
      </c>
      <c r="AC936" s="9">
        <v>6.5540546000000005E-2</v>
      </c>
      <c r="AD936" s="9">
        <v>9.6509429999999993E-2</v>
      </c>
      <c r="AE936" s="9">
        <v>6.4157448000000006E-2</v>
      </c>
      <c r="AF936" s="9">
        <v>4.3860133000000003E-2</v>
      </c>
      <c r="AG936" s="9">
        <v>2.8144485E-2</v>
      </c>
      <c r="AH936" s="9">
        <v>1.1473067E-2</v>
      </c>
      <c r="AI936" s="9">
        <v>0.14023203000000001</v>
      </c>
      <c r="AJ936" s="9">
        <v>3.9585879999999999E-3</v>
      </c>
      <c r="AK936" s="9">
        <v>4.9611989000000002E-2</v>
      </c>
      <c r="AL936" s="9">
        <v>7.565113E-3</v>
      </c>
      <c r="AM936" s="9">
        <v>3.1340878000000003E-2</v>
      </c>
      <c r="AN936" s="9">
        <v>5.4720200000000002E-3</v>
      </c>
      <c r="AO936" s="9">
        <v>1.6481211999999999E-2</v>
      </c>
      <c r="AP936" s="9">
        <v>2.1781228E-2</v>
      </c>
      <c r="AQ936" s="9">
        <v>2.7802103000000002E-2</v>
      </c>
      <c r="AR936" s="10">
        <v>3.3728579999999998E-3</v>
      </c>
    </row>
    <row r="937" spans="1:44" hidden="1" outlineLevel="1" x14ac:dyDescent="0.25">
      <c r="A937" s="52" t="s">
        <v>915</v>
      </c>
      <c r="B937" s="20" t="str">
        <f>IFERROR(VLOOKUP(LEFT($A937,6),Data!$A:$F,2,FALSE),"")</f>
        <v>БЕ Поволжье</v>
      </c>
      <c r="C937" s="4" t="str">
        <f>IFERROR(VLOOKUP(LEFT($A937,6),Data!$A:$F,4,FALSE),"")</f>
        <v>Аптека.ру</v>
      </c>
      <c r="D937" s="4" t="str">
        <f>IFERROR(VLOOKUP(LEFT($A937,6),Data!$A:$F,5,FALSE),"")</f>
        <v>Стрит</v>
      </c>
      <c r="E937" s="4" t="str">
        <f>IFERROR(VLOOKUP(LEFT($A937,6),Data!$A:$F,8,FALSE),"")</f>
        <v/>
      </c>
      <c r="F937" s="4" t="str">
        <f>IFERROR(VLOOKUP(LEFT($A937,6),Data!$A:$F,7,FALSE),"")</f>
        <v/>
      </c>
      <c r="G937" s="4" t="str">
        <f>IFERROR(VLOOKUP(LEFT($A937,6),Data!$A:$F,6,FALSE),"")</f>
        <v>ЗФТ</v>
      </c>
      <c r="H937" s="4" t="str">
        <f>IFERROR(VLOOKUP(LEFT($A937,6),Data!$A:$F,9,FALSE),"")</f>
        <v/>
      </c>
      <c r="I937" s="21" t="str">
        <f>IFERROR(VLOOKUP(LEFT($A937,6),Data!$A:$F,10,FALSE),"")</f>
        <v/>
      </c>
      <c r="J937" s="6" t="str">
        <f>IFERROR(VLOOKUP(LEFT($A937,6),Data!$A:$F,13,FALSE),"")</f>
        <v/>
      </c>
      <c r="K937" s="21" t="str">
        <f>IFERROR(VLOOKUP(LEFT($A937,6),Data!$A:$F,14,FALSE),"")</f>
        <v/>
      </c>
      <c r="L937" s="6">
        <v>1</v>
      </c>
      <c r="M937" s="4">
        <v>17586270.109999999</v>
      </c>
      <c r="N937" s="4">
        <v>60690</v>
      </c>
      <c r="O937" s="4">
        <f t="shared" si="14"/>
        <v>289.77212242544073</v>
      </c>
      <c r="P937" s="56">
        <v>25.5</v>
      </c>
      <c r="Q937" s="27">
        <v>0.38004534920092758</v>
      </c>
      <c r="R937" s="28">
        <v>0.39175699037156081</v>
      </c>
      <c r="S937" s="29">
        <v>0.22819766042751169</v>
      </c>
      <c r="T937" s="8">
        <v>0.119826457</v>
      </c>
      <c r="U937" s="9">
        <v>1.8161117000000001E-2</v>
      </c>
      <c r="V937" s="9">
        <v>1.2674863999999999E-2</v>
      </c>
      <c r="W937" s="9">
        <v>8.7924830000000002E-3</v>
      </c>
      <c r="X937" s="9">
        <v>3.7742726999999997E-2</v>
      </c>
      <c r="Y937" s="9">
        <v>6.5331903999999996E-2</v>
      </c>
      <c r="Z937" s="9">
        <v>1.1641613E-2</v>
      </c>
      <c r="AA937" s="9">
        <v>3.7658315999999997E-2</v>
      </c>
      <c r="AB937" s="9">
        <v>4.2182119999999997E-2</v>
      </c>
      <c r="AC937" s="9">
        <v>9.9275783000000006E-2</v>
      </c>
      <c r="AD937" s="9">
        <v>0.12039232900000001</v>
      </c>
      <c r="AE937" s="9">
        <v>3.5304034999999998E-2</v>
      </c>
      <c r="AF937" s="9">
        <v>5.5997381999999998E-2</v>
      </c>
      <c r="AG937" s="9">
        <v>2.4171529000000001E-2</v>
      </c>
      <c r="AH937" s="9">
        <v>1.2290793E-2</v>
      </c>
      <c r="AI937" s="9">
        <v>0.13141929399999999</v>
      </c>
      <c r="AJ937" s="9">
        <v>1.8780509999999999E-3</v>
      </c>
      <c r="AK937" s="9">
        <v>5.1496826000000002E-2</v>
      </c>
      <c r="AL937" s="9">
        <v>2.4866089999999999E-3</v>
      </c>
      <c r="AM937" s="9">
        <v>2.8158006999999999E-2</v>
      </c>
      <c r="AN937" s="9">
        <v>3.2612269999999998E-3</v>
      </c>
      <c r="AO937" s="9">
        <v>1.5202172999999999E-2</v>
      </c>
      <c r="AP937" s="9">
        <v>1.5507689999999999E-2</v>
      </c>
      <c r="AQ937" s="9">
        <v>4.3989027999999999E-2</v>
      </c>
      <c r="AR937" s="10">
        <v>5.1576440000000003E-3</v>
      </c>
    </row>
    <row r="938" spans="1:44" hidden="1" outlineLevel="1" x14ac:dyDescent="0.25">
      <c r="A938" s="52" t="s">
        <v>1176</v>
      </c>
      <c r="B938" s="20" t="str">
        <f>IFERROR(VLOOKUP(LEFT($A938,6),Data!$A:$F,2,FALSE),"")</f>
        <v>БЕ Сибирь</v>
      </c>
      <c r="C938" s="4" t="str">
        <f>IFERROR(VLOOKUP(LEFT($A938,6),Data!$A:$F,4,FALSE),"")</f>
        <v>Озерки</v>
      </c>
      <c r="D938" s="4" t="str">
        <f>IFERROR(VLOOKUP(LEFT($A938,6),Data!$A:$F,5,FALSE),"")</f>
        <v>Стрит</v>
      </c>
      <c r="E938" s="4" t="str">
        <f>IFERROR(VLOOKUP(LEFT($A938,6),Data!$A:$F,8,FALSE),"")</f>
        <v/>
      </c>
      <c r="F938" s="4" t="str">
        <f>IFERROR(VLOOKUP(LEFT($A938,6),Data!$A:$F,7,FALSE),"")</f>
        <v/>
      </c>
      <c r="G938" s="4" t="str">
        <f>IFERROR(VLOOKUP(LEFT($A938,6),Data!$A:$F,6,FALSE),"")</f>
        <v>ЗФТ</v>
      </c>
      <c r="H938" s="4" t="str">
        <f>IFERROR(VLOOKUP(LEFT($A938,6),Data!$A:$F,9,FALSE),"")</f>
        <v/>
      </c>
      <c r="I938" s="21" t="str">
        <f>IFERROR(VLOOKUP(LEFT($A938,6),Data!$A:$F,10,FALSE),"")</f>
        <v/>
      </c>
      <c r="J938" s="6" t="str">
        <f>IFERROR(VLOOKUP(LEFT($A938,6),Data!$A:$F,13,FALSE),"")</f>
        <v/>
      </c>
      <c r="K938" s="21" t="str">
        <f>IFERROR(VLOOKUP(LEFT($A938,6),Data!$A:$F,14,FALSE),"")</f>
        <v/>
      </c>
      <c r="L938" s="6">
        <v>1</v>
      </c>
      <c r="M938" s="4">
        <v>9379358.2599999998</v>
      </c>
      <c r="N938" s="4">
        <v>33797</v>
      </c>
      <c r="O938" s="4">
        <f t="shared" si="14"/>
        <v>277.52043850045862</v>
      </c>
      <c r="P938" s="56">
        <v>24</v>
      </c>
      <c r="Q938" s="27">
        <v>0.38101850156690997</v>
      </c>
      <c r="R938" s="28">
        <v>0.39018734533219812</v>
      </c>
      <c r="S938" s="29">
        <v>0.22879415310089191</v>
      </c>
      <c r="T938" s="8">
        <v>0.16643930700000001</v>
      </c>
      <c r="U938" s="9">
        <v>3.1182975000000002E-2</v>
      </c>
      <c r="V938" s="9">
        <v>5.035131E-3</v>
      </c>
      <c r="W938" s="9">
        <v>1.0591392999999999E-2</v>
      </c>
      <c r="X938" s="9">
        <v>2.7318493999999999E-2</v>
      </c>
      <c r="Y938" s="9">
        <v>5.8565391000000001E-2</v>
      </c>
      <c r="Z938" s="9">
        <v>1.4887012999999999E-2</v>
      </c>
      <c r="AA938" s="9">
        <v>2.912617E-2</v>
      </c>
      <c r="AB938" s="9">
        <v>3.0164987000000001E-2</v>
      </c>
      <c r="AC938" s="9">
        <v>7.4461100000000002E-2</v>
      </c>
      <c r="AD938" s="9">
        <v>0.104879109</v>
      </c>
      <c r="AE938" s="9">
        <v>5.1551988E-2</v>
      </c>
      <c r="AF938" s="9">
        <v>3.1754552999999998E-2</v>
      </c>
      <c r="AG938" s="9">
        <v>2.4124132999999999E-2</v>
      </c>
      <c r="AH938" s="9">
        <v>7.6775250000000001E-3</v>
      </c>
      <c r="AI938" s="9">
        <v>0.12608137799999999</v>
      </c>
      <c r="AJ938" s="9">
        <v>3.6471670000000002E-3</v>
      </c>
      <c r="AK938" s="9">
        <v>6.5808487999999998E-2</v>
      </c>
      <c r="AL938" s="9">
        <v>1.11344E-4</v>
      </c>
      <c r="AM938" s="9">
        <v>3.3241332999999998E-2</v>
      </c>
      <c r="AN938" s="9">
        <v>3.6052200000000001E-3</v>
      </c>
      <c r="AO938" s="9">
        <v>4.1739885999999997E-2</v>
      </c>
      <c r="AP938" s="9">
        <v>2.7654008000000001E-2</v>
      </c>
      <c r="AQ938" s="9">
        <v>2.7421965999999999E-2</v>
      </c>
      <c r="AR938" s="10">
        <v>2.929942E-3</v>
      </c>
    </row>
    <row r="939" spans="1:44" hidden="1" outlineLevel="1" x14ac:dyDescent="0.25">
      <c r="A939" s="52" t="s">
        <v>1182</v>
      </c>
      <c r="B939" s="20" t="str">
        <f>IFERROR(VLOOKUP(LEFT($A939,6),Data!$A:$F,2,FALSE),"")</f>
        <v>БЕ Сибирь</v>
      </c>
      <c r="C939" s="4" t="str">
        <f>IFERROR(VLOOKUP(LEFT($A939,6),Data!$A:$F,4,FALSE),"")</f>
        <v>Озерки</v>
      </c>
      <c r="D939" s="4" t="str">
        <f>IFERROR(VLOOKUP(LEFT($A939,6),Data!$A:$F,5,FALSE),"")</f>
        <v>Стрит</v>
      </c>
      <c r="E939" s="4" t="str">
        <f>IFERROR(VLOOKUP(LEFT($A939,6),Data!$A:$F,8,FALSE),"")</f>
        <v/>
      </c>
      <c r="F939" s="4" t="str">
        <f>IFERROR(VLOOKUP(LEFT($A939,6),Data!$A:$F,7,FALSE),"")</f>
        <v/>
      </c>
      <c r="G939" s="4" t="str">
        <f>IFERROR(VLOOKUP(LEFT($A939,6),Data!$A:$F,6,FALSE),"")</f>
        <v>ЗФТ</v>
      </c>
      <c r="H939" s="4" t="str">
        <f>IFERROR(VLOOKUP(LEFT($A939,6),Data!$A:$F,9,FALSE),"")</f>
        <v/>
      </c>
      <c r="I939" s="21" t="str">
        <f>IFERROR(VLOOKUP(LEFT($A939,6),Data!$A:$F,10,FALSE),"")</f>
        <v/>
      </c>
      <c r="J939" s="6" t="str">
        <f>IFERROR(VLOOKUP(LEFT($A939,6),Data!$A:$F,13,FALSE),"")</f>
        <v/>
      </c>
      <c r="K939" s="21" t="str">
        <f>IFERROR(VLOOKUP(LEFT($A939,6),Data!$A:$F,14,FALSE),"")</f>
        <v/>
      </c>
      <c r="L939" s="6">
        <v>1</v>
      </c>
      <c r="M939" s="4">
        <v>23250366.07</v>
      </c>
      <c r="N939" s="4">
        <v>78542</v>
      </c>
      <c r="O939" s="4">
        <f t="shared" si="14"/>
        <v>296.0246246594179</v>
      </c>
      <c r="P939" s="56">
        <v>25</v>
      </c>
      <c r="Q939" s="27">
        <v>0.37241881960436463</v>
      </c>
      <c r="R939" s="28">
        <v>0.39214538584072711</v>
      </c>
      <c r="S939" s="29">
        <v>0.23543579455490829</v>
      </c>
      <c r="T939" s="8">
        <v>0.15190568199999999</v>
      </c>
      <c r="U939" s="9">
        <v>3.0505600000000001E-2</v>
      </c>
      <c r="V939" s="9">
        <v>6.100271E-3</v>
      </c>
      <c r="W939" s="9">
        <v>1.2274001E-2</v>
      </c>
      <c r="X939" s="9">
        <v>1.5662774000000001E-2</v>
      </c>
      <c r="Y939" s="9">
        <v>5.7986678999999999E-2</v>
      </c>
      <c r="Z939" s="9">
        <v>2.2106270000000001E-2</v>
      </c>
      <c r="AA939" s="9">
        <v>4.4839542000000003E-2</v>
      </c>
      <c r="AB939" s="9">
        <v>5.2638597000000002E-2</v>
      </c>
      <c r="AC939" s="9">
        <v>6.5600346000000004E-2</v>
      </c>
      <c r="AD939" s="9">
        <v>0.11328737999999999</v>
      </c>
      <c r="AE939" s="9">
        <v>5.2929745E-2</v>
      </c>
      <c r="AF939" s="9">
        <v>3.7261620000000002E-2</v>
      </c>
      <c r="AG939" s="9">
        <v>3.3038207E-2</v>
      </c>
      <c r="AH939" s="9">
        <v>1.0578015E-2</v>
      </c>
      <c r="AI939" s="9">
        <v>0.12824555400000001</v>
      </c>
      <c r="AJ939" s="9">
        <v>1.782753E-3</v>
      </c>
      <c r="AK939" s="9">
        <v>5.1860885000000002E-2</v>
      </c>
      <c r="AL939" s="9">
        <v>2.0640799999999999E-4</v>
      </c>
      <c r="AM939" s="9">
        <v>2.7607298999999998E-2</v>
      </c>
      <c r="AN939" s="9">
        <v>3.1628609999999999E-3</v>
      </c>
      <c r="AO939" s="9">
        <v>2.5644444999999998E-2</v>
      </c>
      <c r="AP939" s="9">
        <v>3.1215883999999999E-2</v>
      </c>
      <c r="AQ939" s="9">
        <v>1.9565882999999999E-2</v>
      </c>
      <c r="AR939" s="10">
        <v>3.9932980000000002E-3</v>
      </c>
    </row>
    <row r="940" spans="1:44" hidden="1" outlineLevel="1" x14ac:dyDescent="0.25">
      <c r="A940" s="52" t="s">
        <v>1200</v>
      </c>
      <c r="B940" s="20" t="str">
        <f>IFERROR(VLOOKUP(LEFT($A940,6),Data!$A:$F,2,FALSE),"")</f>
        <v>БЕ Сибирь</v>
      </c>
      <c r="C940" s="4" t="str">
        <f>IFERROR(VLOOKUP(LEFT($A940,6),Data!$A:$F,4,FALSE),"")</f>
        <v>Озерки</v>
      </c>
      <c r="D940" s="4" t="str">
        <f>IFERROR(VLOOKUP(LEFT($A940,6),Data!$A:$F,5,FALSE),"")</f>
        <v>Стрит</v>
      </c>
      <c r="E940" s="4" t="str">
        <f>IFERROR(VLOOKUP(LEFT($A940,6),Data!$A:$F,8,FALSE),"")</f>
        <v/>
      </c>
      <c r="F940" s="4" t="str">
        <f>IFERROR(VLOOKUP(LEFT($A940,6),Data!$A:$F,7,FALSE),"")</f>
        <v/>
      </c>
      <c r="G940" s="4" t="str">
        <f>IFERROR(VLOOKUP(LEFT($A940,6),Data!$A:$F,6,FALSE),"")</f>
        <v>ЗФТ</v>
      </c>
      <c r="H940" s="4" t="str">
        <f>IFERROR(VLOOKUP(LEFT($A940,6),Data!$A:$F,9,FALSE),"")</f>
        <v/>
      </c>
      <c r="I940" s="21" t="str">
        <f>IFERROR(VLOOKUP(LEFT($A940,6),Data!$A:$F,10,FALSE),"")</f>
        <v/>
      </c>
      <c r="J940" s="6" t="str">
        <f>IFERROR(VLOOKUP(LEFT($A940,6),Data!$A:$F,13,FALSE),"")</f>
        <v/>
      </c>
      <c r="K940" s="21" t="str">
        <f>IFERROR(VLOOKUP(LEFT($A940,6),Data!$A:$F,14,FALSE),"")</f>
        <v/>
      </c>
      <c r="L940" s="6">
        <v>1</v>
      </c>
      <c r="M940" s="4">
        <v>9003848.2799999993</v>
      </c>
      <c r="N940" s="4">
        <v>39665</v>
      </c>
      <c r="O940" s="4">
        <f t="shared" si="14"/>
        <v>226.99730946678432</v>
      </c>
      <c r="P940" s="56">
        <v>20</v>
      </c>
      <c r="Q940" s="27">
        <v>0.33433042610415181</v>
      </c>
      <c r="R940" s="28">
        <v>0.37102207912171248</v>
      </c>
      <c r="S940" s="29">
        <v>0.29464749477413571</v>
      </c>
      <c r="T940" s="8">
        <v>0.10886063999999999</v>
      </c>
      <c r="U940" s="9">
        <v>1.1290418999999999E-2</v>
      </c>
      <c r="V940" s="9">
        <v>3.7626679999999998E-3</v>
      </c>
      <c r="W940" s="9">
        <v>8.4558259999999996E-3</v>
      </c>
      <c r="X940" s="9">
        <v>3.2212761999999999E-2</v>
      </c>
      <c r="Y940" s="9">
        <v>4.9963491999999998E-2</v>
      </c>
      <c r="Z940" s="9">
        <v>1.9441923E-2</v>
      </c>
      <c r="AA940" s="9">
        <v>4.6235466000000003E-2</v>
      </c>
      <c r="AB940" s="9">
        <v>4.6809952000000002E-2</v>
      </c>
      <c r="AC940" s="9">
        <v>5.0479509999999998E-2</v>
      </c>
      <c r="AD940" s="9">
        <v>0.112198637</v>
      </c>
      <c r="AE940" s="9">
        <v>6.8250292000000004E-2</v>
      </c>
      <c r="AF940" s="9">
        <v>4.8058953000000001E-2</v>
      </c>
      <c r="AG940" s="9">
        <v>2.0437053E-2</v>
      </c>
      <c r="AH940" s="9">
        <v>1.3685925999999999E-2</v>
      </c>
      <c r="AI940" s="9">
        <v>0.21050781900000001</v>
      </c>
      <c r="AJ940" s="9">
        <v>3.199056E-3</v>
      </c>
      <c r="AK940" s="9">
        <v>4.8766733999999999E-2</v>
      </c>
      <c r="AL940" s="9">
        <v>9.0580499999999998E-5</v>
      </c>
      <c r="AM940" s="9">
        <v>2.8659569999999999E-2</v>
      </c>
      <c r="AN940" s="9">
        <v>3.438591E-3</v>
      </c>
      <c r="AO940" s="9">
        <v>1.1362208E-2</v>
      </c>
      <c r="AP940" s="9">
        <v>1.7288009E-2</v>
      </c>
      <c r="AQ940" s="9">
        <v>3.4614547000000002E-2</v>
      </c>
      <c r="AR940" s="10">
        <v>1.929364E-3</v>
      </c>
    </row>
    <row r="941" spans="1:44" hidden="1" outlineLevel="1" x14ac:dyDescent="0.25">
      <c r="A941" s="52" t="s">
        <v>1202</v>
      </c>
      <c r="B941" s="20" t="str">
        <f>IFERROR(VLOOKUP(LEFT($A941,6),Data!$A:$F,2,FALSE),"")</f>
        <v>БЕ Сибирь</v>
      </c>
      <c r="C941" s="4" t="str">
        <f>IFERROR(VLOOKUP(LEFT($A941,6),Data!$A:$F,4,FALSE),"")</f>
        <v>Аптека.ру</v>
      </c>
      <c r="D941" s="4" t="str">
        <f>IFERROR(VLOOKUP(LEFT($A941,6),Data!$A:$F,5,FALSE),"")</f>
        <v>UN</v>
      </c>
      <c r="E941" s="4" t="str">
        <f>IFERROR(VLOOKUP(LEFT($A941,6),Data!$A:$F,8,FALSE),"")</f>
        <v/>
      </c>
      <c r="F941" s="4" t="str">
        <f>IFERROR(VLOOKUP(LEFT($A941,6),Data!$A:$F,7,FALSE),"")</f>
        <v/>
      </c>
      <c r="G941" s="4" t="str">
        <f>IFERROR(VLOOKUP(LEFT($A941,6),Data!$A:$F,6,FALSE),"")</f>
        <v>ЗФТ</v>
      </c>
      <c r="H941" s="4" t="str">
        <f>IFERROR(VLOOKUP(LEFT($A941,6),Data!$A:$F,9,FALSE),"")</f>
        <v/>
      </c>
      <c r="I941" s="21" t="str">
        <f>IFERROR(VLOOKUP(LEFT($A941,6),Data!$A:$F,10,FALSE),"")</f>
        <v/>
      </c>
      <c r="J941" s="6" t="str">
        <f>IFERROR(VLOOKUP(LEFT($A941,6),Data!$A:$F,13,FALSE),"")</f>
        <v/>
      </c>
      <c r="K941" s="21" t="str">
        <f>IFERROR(VLOOKUP(LEFT($A941,6),Data!$A:$F,14,FALSE),"")</f>
        <v/>
      </c>
      <c r="L941" s="6">
        <v>1</v>
      </c>
      <c r="M941" s="4">
        <v>8046579.1799999997</v>
      </c>
      <c r="N941" s="4">
        <v>34755</v>
      </c>
      <c r="O941" s="4">
        <f t="shared" si="14"/>
        <v>231.52292274492879</v>
      </c>
      <c r="P941" s="56">
        <v>20</v>
      </c>
      <c r="Q941" s="27">
        <v>0.32834692806313381</v>
      </c>
      <c r="R941" s="28">
        <v>0.38411526154673248</v>
      </c>
      <c r="S941" s="29">
        <v>0.28753781039013382</v>
      </c>
      <c r="T941" s="8">
        <v>0.100427061</v>
      </c>
      <c r="U941" s="9">
        <v>1.5021830999999999E-2</v>
      </c>
      <c r="V941" s="9">
        <v>7.5028789999999996E-3</v>
      </c>
      <c r="W941" s="9">
        <v>1.3017084E-2</v>
      </c>
      <c r="X941" s="9">
        <v>5.3526070000000002E-2</v>
      </c>
      <c r="Y941" s="9">
        <v>4.8290444000000002E-2</v>
      </c>
      <c r="Z941" s="9">
        <v>2.1225427000000002E-2</v>
      </c>
      <c r="AA941" s="9">
        <v>4.0340489E-2</v>
      </c>
      <c r="AB941" s="9">
        <v>3.6882633999999997E-2</v>
      </c>
      <c r="AC941" s="9">
        <v>5.5338218000000002E-2</v>
      </c>
      <c r="AD941" s="9">
        <v>0.11620343399999999</v>
      </c>
      <c r="AE941" s="9">
        <v>7.4353137999999999E-2</v>
      </c>
      <c r="AF941" s="9">
        <v>3.7667486E-2</v>
      </c>
      <c r="AG941" s="9">
        <v>1.8388430000000001E-2</v>
      </c>
      <c r="AH941" s="9">
        <v>1.4177729E-2</v>
      </c>
      <c r="AI941" s="9">
        <v>0.208964391</v>
      </c>
      <c r="AJ941" s="9">
        <v>6.8590730000000003E-3</v>
      </c>
      <c r="AK941" s="9">
        <v>3.7361363000000002E-2</v>
      </c>
      <c r="AL941" s="9">
        <v>0</v>
      </c>
      <c r="AM941" s="9">
        <v>2.4867460000000001E-2</v>
      </c>
      <c r="AN941" s="9">
        <v>3.1053880000000002E-3</v>
      </c>
      <c r="AO941" s="9">
        <v>1.1579699000000001E-2</v>
      </c>
      <c r="AP941" s="9">
        <v>1.8910023000000001E-2</v>
      </c>
      <c r="AQ941" s="9">
        <v>3.4031318999999997E-2</v>
      </c>
      <c r="AR941" s="10">
        <v>1.9589310000000001E-3</v>
      </c>
    </row>
    <row r="942" spans="1:44" hidden="1" outlineLevel="1" x14ac:dyDescent="0.25">
      <c r="A942" s="52" t="s">
        <v>1592</v>
      </c>
      <c r="B942" s="20" t="str">
        <f>IFERROR(VLOOKUP(LEFT($A942,6),Data!$A:$F,2,FALSE),"")</f>
        <v>БЕ Сибирь</v>
      </c>
      <c r="C942" s="4" t="str">
        <f>IFERROR(VLOOKUP(LEFT($A942,6),Data!$A:$F,4,FALSE),"")</f>
        <v>Аптека.ру</v>
      </c>
      <c r="D942" s="4" t="str">
        <f>IFERROR(VLOOKUP(LEFT($A942,6),Data!$A:$F,5,FALSE),"")</f>
        <v>Стрит</v>
      </c>
      <c r="E942" s="4" t="str">
        <f>IFERROR(VLOOKUP(LEFT($A942,6),Data!$A:$F,8,FALSE),"")</f>
        <v/>
      </c>
      <c r="F942" s="4" t="str">
        <f>IFERROR(VLOOKUP(LEFT($A942,6),Data!$A:$F,7,FALSE),"")</f>
        <v/>
      </c>
      <c r="G942" s="4" t="str">
        <f>IFERROR(VLOOKUP(LEFT($A942,6),Data!$A:$F,6,FALSE),"")</f>
        <v>ЗФТ</v>
      </c>
      <c r="H942" s="4" t="str">
        <f>IFERROR(VLOOKUP(LEFT($A942,6),Data!$A:$F,9,FALSE),"")</f>
        <v/>
      </c>
      <c r="I942" s="21" t="str">
        <f>IFERROR(VLOOKUP(LEFT($A942,6),Data!$A:$F,10,FALSE),"")</f>
        <v/>
      </c>
      <c r="J942" s="6" t="str">
        <f>IFERROR(VLOOKUP(LEFT($A942,6),Data!$A:$F,13,FALSE),"")</f>
        <v/>
      </c>
      <c r="K942" s="21" t="str">
        <f>IFERROR(VLOOKUP(LEFT($A942,6),Data!$A:$F,14,FALSE),"")</f>
        <v/>
      </c>
      <c r="L942" s="6">
        <v>1</v>
      </c>
      <c r="M942" s="4">
        <v>24963212.120000001</v>
      </c>
      <c r="N942" s="4">
        <v>105278</v>
      </c>
      <c r="O942" s="4">
        <f t="shared" si="14"/>
        <v>237.11708163148998</v>
      </c>
      <c r="P942" s="56">
        <v>20</v>
      </c>
      <c r="Q942" s="27">
        <v>0.33970162295554662</v>
      </c>
      <c r="R942" s="28">
        <v>0.37564043887891141</v>
      </c>
      <c r="S942" s="29">
        <v>0.28465793816554202</v>
      </c>
      <c r="T942" s="8">
        <v>0.182637191</v>
      </c>
      <c r="U942" s="9">
        <v>1.9382664000000001E-2</v>
      </c>
      <c r="V942" s="9">
        <v>4.1080320000000002E-3</v>
      </c>
      <c r="W942" s="9">
        <v>9.6468419999999992E-3</v>
      </c>
      <c r="X942" s="9">
        <v>2.1581281000000001E-2</v>
      </c>
      <c r="Y942" s="9">
        <v>7.2094030000000003E-2</v>
      </c>
      <c r="Z942" s="9">
        <v>1.6406954000000001E-2</v>
      </c>
      <c r="AA942" s="9">
        <v>4.1106510999999998E-2</v>
      </c>
      <c r="AB942" s="9">
        <v>2.1334129E-2</v>
      </c>
      <c r="AC942" s="9">
        <v>6.2894356999999998E-2</v>
      </c>
      <c r="AD942" s="9">
        <v>0.108094577</v>
      </c>
      <c r="AE942" s="9">
        <v>6.8359973000000004E-2</v>
      </c>
      <c r="AF942" s="9">
        <v>4.3141209999999999E-2</v>
      </c>
      <c r="AG942" s="9">
        <v>2.5668678E-2</v>
      </c>
      <c r="AH942" s="9">
        <v>8.4947970000000001E-3</v>
      </c>
      <c r="AI942" s="9">
        <v>0.15534988199999999</v>
      </c>
      <c r="AJ942" s="9">
        <v>2.2173729999999999E-3</v>
      </c>
      <c r="AK942" s="9">
        <v>3.7184231999999998E-2</v>
      </c>
      <c r="AL942" s="9">
        <v>0</v>
      </c>
      <c r="AM942" s="9">
        <v>2.4633736999999999E-2</v>
      </c>
      <c r="AN942" s="9">
        <v>4.1476919999999997E-3</v>
      </c>
      <c r="AO942" s="9">
        <v>1.2748404E-2</v>
      </c>
      <c r="AP942" s="9">
        <v>2.6521197999999999E-2</v>
      </c>
      <c r="AQ942" s="9">
        <v>2.918697E-2</v>
      </c>
      <c r="AR942" s="10">
        <v>3.059286E-3</v>
      </c>
    </row>
    <row r="943" spans="1:44" hidden="1" outlineLevel="1" x14ac:dyDescent="0.25">
      <c r="A943" s="52" t="s">
        <v>1614</v>
      </c>
      <c r="B943" s="20" t="str">
        <f>IFERROR(VLOOKUP(LEFT($A943,6),Data!$A:$F,2,FALSE),"")</f>
        <v>БЕ Сибирь</v>
      </c>
      <c r="C943" s="4" t="str">
        <f>IFERROR(VLOOKUP(LEFT($A943,6),Data!$A:$F,4,FALSE),"")</f>
        <v>Аптека.ру</v>
      </c>
      <c r="D943" s="4" t="str">
        <f>IFERROR(VLOOKUP(LEFT($A943,6),Data!$A:$F,5,FALSE),"")</f>
        <v>Стрит</v>
      </c>
      <c r="E943" s="4" t="str">
        <f>IFERROR(VLOOKUP(LEFT($A943,6),Data!$A:$F,8,FALSE),"")</f>
        <v/>
      </c>
      <c r="F943" s="4" t="str">
        <f>IFERROR(VLOOKUP(LEFT($A943,6),Data!$A:$F,7,FALSE),"")</f>
        <v/>
      </c>
      <c r="G943" s="4" t="str">
        <f>IFERROR(VLOOKUP(LEFT($A943,6),Data!$A:$F,6,FALSE),"")</f>
        <v>ЗФТ</v>
      </c>
      <c r="H943" s="4" t="str">
        <f>IFERROR(VLOOKUP(LEFT($A943,6),Data!$A:$F,9,FALSE),"")</f>
        <v/>
      </c>
      <c r="I943" s="21" t="str">
        <f>IFERROR(VLOOKUP(LEFT($A943,6),Data!$A:$F,10,FALSE),"")</f>
        <v/>
      </c>
      <c r="J943" s="6" t="str">
        <f>IFERROR(VLOOKUP(LEFT($A943,6),Data!$A:$F,13,FALSE),"")</f>
        <v/>
      </c>
      <c r="K943" s="21" t="str">
        <f>IFERROR(VLOOKUP(LEFT($A943,6),Data!$A:$F,14,FALSE),"")</f>
        <v/>
      </c>
      <c r="L943" s="6">
        <v>1</v>
      </c>
      <c r="M943" s="4">
        <v>1831148.9</v>
      </c>
      <c r="N943" s="4">
        <v>7305</v>
      </c>
      <c r="O943" s="4">
        <f t="shared" si="14"/>
        <v>250.67062286105406</v>
      </c>
      <c r="P943" s="56">
        <v>20</v>
      </c>
      <c r="Q943" s="27">
        <v>0.38126552042435452</v>
      </c>
      <c r="R943" s="28">
        <v>0.36852141083207002</v>
      </c>
      <c r="S943" s="29">
        <v>0.25021306874357552</v>
      </c>
      <c r="T943" s="8">
        <v>0.117048467</v>
      </c>
      <c r="U943" s="9">
        <v>1.3929285E-2</v>
      </c>
      <c r="V943" s="9">
        <v>4.5457620000000001E-3</v>
      </c>
      <c r="W943" s="9">
        <v>1.4268077000000001E-2</v>
      </c>
      <c r="X943" s="9">
        <v>4.3219315000000001E-2</v>
      </c>
      <c r="Y943" s="9">
        <v>7.9234388000000003E-2</v>
      </c>
      <c r="Z943" s="9">
        <v>2.5505554E-2</v>
      </c>
      <c r="AA943" s="9">
        <v>4.3051706000000002E-2</v>
      </c>
      <c r="AB943" s="9">
        <v>3.3501528000000003E-2</v>
      </c>
      <c r="AC943" s="9">
        <v>6.0259060000000003E-2</v>
      </c>
      <c r="AD943" s="9">
        <v>0.112363802</v>
      </c>
      <c r="AE943" s="9">
        <v>5.6401188999999997E-2</v>
      </c>
      <c r="AF943" s="9">
        <v>4.3572514E-2</v>
      </c>
      <c r="AG943" s="9">
        <v>1.8977265E-2</v>
      </c>
      <c r="AH943" s="9">
        <v>1.5185105000000001E-2</v>
      </c>
      <c r="AI943" s="9">
        <v>0.16698489899999999</v>
      </c>
      <c r="AJ943" s="9">
        <v>4.7378669999999998E-3</v>
      </c>
      <c r="AK943" s="9">
        <v>4.7274548999999999E-2</v>
      </c>
      <c r="AL943" s="9">
        <v>0</v>
      </c>
      <c r="AM943" s="9">
        <v>3.0889537000000002E-2</v>
      </c>
      <c r="AN943" s="9">
        <v>1.9946019999999998E-3</v>
      </c>
      <c r="AO943" s="9">
        <v>1.019805E-2</v>
      </c>
      <c r="AP943" s="9">
        <v>2.2763387E-2</v>
      </c>
      <c r="AQ943" s="9">
        <v>3.0503915999999999E-2</v>
      </c>
      <c r="AR943" s="10">
        <v>3.5901750000000001E-3</v>
      </c>
    </row>
    <row r="944" spans="1:44" hidden="1" outlineLevel="1" x14ac:dyDescent="0.25">
      <c r="A944" s="52" t="s">
        <v>1704</v>
      </c>
      <c r="B944" s="20" t="str">
        <f>IFERROR(VLOOKUP(LEFT($A944,6),Data!$A:$F,2,FALSE),"")</f>
        <v>БЕ Сибирь</v>
      </c>
      <c r="C944" s="4" t="str">
        <f>IFERROR(VLOOKUP(LEFT($A944,6),Data!$A:$F,4,FALSE),"")</f>
        <v>Озерки</v>
      </c>
      <c r="D944" s="4" t="str">
        <f>IFERROR(VLOOKUP(LEFT($A944,6),Data!$A:$F,5,FALSE),"")</f>
        <v>Другое</v>
      </c>
      <c r="E944" s="4" t="str">
        <f>IFERROR(VLOOKUP(LEFT($A944,6),Data!$A:$F,8,FALSE),"")</f>
        <v/>
      </c>
      <c r="F944" s="4" t="str">
        <f>IFERROR(VLOOKUP(LEFT($A944,6),Data!$A:$F,7,FALSE),"")</f>
        <v/>
      </c>
      <c r="G944" s="4" t="str">
        <f>IFERROR(VLOOKUP(LEFT($A944,6),Data!$A:$F,6,FALSE),"")</f>
        <v>ЗФТ</v>
      </c>
      <c r="H944" s="4" t="str">
        <f>IFERROR(VLOOKUP(LEFT($A944,6),Data!$A:$F,9,FALSE),"")</f>
        <v/>
      </c>
      <c r="I944" s="21" t="str">
        <f>IFERROR(VLOOKUP(LEFT($A944,6),Data!$A:$F,10,FALSE),"")</f>
        <v/>
      </c>
      <c r="J944" s="6" t="str">
        <f>IFERROR(VLOOKUP(LEFT($A944,6),Data!$A:$F,13,FALSE),"")</f>
        <v/>
      </c>
      <c r="K944" s="21" t="str">
        <f>IFERROR(VLOOKUP(LEFT($A944,6),Data!$A:$F,14,FALSE),"")</f>
        <v/>
      </c>
      <c r="L944" s="6">
        <v>1</v>
      </c>
      <c r="M944" s="4">
        <v>7944615.6799999997</v>
      </c>
      <c r="N944" s="4">
        <v>31838</v>
      </c>
      <c r="O944" s="4">
        <f t="shared" si="14"/>
        <v>249.53249827250454</v>
      </c>
      <c r="P944" s="56">
        <v>6</v>
      </c>
      <c r="Q944" s="27">
        <v>0.35966991555258782</v>
      </c>
      <c r="R944" s="28">
        <v>0.37634790084001107</v>
      </c>
      <c r="S944" s="29">
        <v>0.263982183607401</v>
      </c>
      <c r="T944" s="8">
        <v>0.13259605199999999</v>
      </c>
      <c r="U944" s="9">
        <v>1.4182347E-2</v>
      </c>
      <c r="V944" s="9">
        <v>5.7013460000000004E-3</v>
      </c>
      <c r="W944" s="9">
        <v>1.9844776000000001E-2</v>
      </c>
      <c r="X944" s="9">
        <v>2.0304724999999999E-2</v>
      </c>
      <c r="Y944" s="9">
        <v>6.5095215999999997E-2</v>
      </c>
      <c r="Z944" s="9">
        <v>2.3245793000000001E-2</v>
      </c>
      <c r="AA944" s="9">
        <v>3.9399589999999998E-2</v>
      </c>
      <c r="AB944" s="9">
        <v>1.2123482999999999E-2</v>
      </c>
      <c r="AC944" s="9">
        <v>6.2272287000000003E-2</v>
      </c>
      <c r="AD944" s="9">
        <v>0.125538813</v>
      </c>
      <c r="AE944" s="9">
        <v>6.9246846000000001E-2</v>
      </c>
      <c r="AF944" s="9">
        <v>4.4315924999999999E-2</v>
      </c>
      <c r="AG944" s="9">
        <v>2.2656823999999999E-2</v>
      </c>
      <c r="AH944" s="9">
        <v>7.7865959999999998E-3</v>
      </c>
      <c r="AI944" s="9">
        <v>0.16860223499999999</v>
      </c>
      <c r="AJ944" s="9">
        <v>1.324633E-3</v>
      </c>
      <c r="AK944" s="9">
        <v>5.0611547999999999E-2</v>
      </c>
      <c r="AL944" s="9">
        <v>4.3619199999999997E-5</v>
      </c>
      <c r="AM944" s="9">
        <v>3.1220727E-2</v>
      </c>
      <c r="AN944" s="9">
        <v>4.4213910000000002E-3</v>
      </c>
      <c r="AO944" s="9">
        <v>2.9321205999999999E-2</v>
      </c>
      <c r="AP944" s="9">
        <v>1.7073061E-2</v>
      </c>
      <c r="AQ944" s="9">
        <v>2.9932402E-2</v>
      </c>
      <c r="AR944" s="10">
        <v>3.138559E-3</v>
      </c>
    </row>
    <row r="945" spans="1:44" hidden="1" outlineLevel="1" x14ac:dyDescent="0.25">
      <c r="A945" s="52" t="s">
        <v>1720</v>
      </c>
      <c r="B945" s="20" t="str">
        <f>IFERROR(VLOOKUP(LEFT($A945,6),Data!$A:$F,2,FALSE),"")</f>
        <v>БЕ Поволжье</v>
      </c>
      <c r="C945" s="4" t="str">
        <f>IFERROR(VLOOKUP(LEFT($A945,6),Data!$A:$F,4,FALSE),"")</f>
        <v>Аптека.ру</v>
      </c>
      <c r="D945" s="4" t="str">
        <f>IFERROR(VLOOKUP(LEFT($A945,6),Data!$A:$F,5,FALSE),"")</f>
        <v>Продуктовик</v>
      </c>
      <c r="E945" s="4" t="str">
        <f>IFERROR(VLOOKUP(LEFT($A945,6),Data!$A:$F,8,FALSE),"")</f>
        <v/>
      </c>
      <c r="F945" s="4" t="str">
        <f>IFERROR(VLOOKUP(LEFT($A945,6),Data!$A:$F,7,FALSE),"")</f>
        <v/>
      </c>
      <c r="G945" s="4" t="str">
        <f>IFERROR(VLOOKUP(LEFT($A945,6),Data!$A:$F,6,FALSE),"")</f>
        <v>ЗФТ</v>
      </c>
      <c r="H945" s="4" t="str">
        <f>IFERROR(VLOOKUP(LEFT($A945,6),Data!$A:$F,9,FALSE),"")</f>
        <v/>
      </c>
      <c r="I945" s="21" t="str">
        <f>IFERROR(VLOOKUP(LEFT($A945,6),Data!$A:$F,10,FALSE),"")</f>
        <v/>
      </c>
      <c r="J945" s="6" t="str">
        <f>IFERROR(VLOOKUP(LEFT($A945,6),Data!$A:$F,13,FALSE),"")</f>
        <v/>
      </c>
      <c r="K945" s="21" t="str">
        <f>IFERROR(VLOOKUP(LEFT($A945,6),Data!$A:$F,14,FALSE),"")</f>
        <v/>
      </c>
      <c r="L945" s="6">
        <v>1</v>
      </c>
      <c r="M945" s="4">
        <v>7052439.7000000002</v>
      </c>
      <c r="N945" s="4">
        <v>27636</v>
      </c>
      <c r="O945" s="4">
        <f t="shared" si="14"/>
        <v>255.19032059632363</v>
      </c>
      <c r="P945" s="56">
        <v>14</v>
      </c>
      <c r="Q945" s="27">
        <v>0.35340760897961288</v>
      </c>
      <c r="R945" s="28">
        <v>0.38461464432150028</v>
      </c>
      <c r="S945" s="29">
        <v>0.26197774669888668</v>
      </c>
      <c r="T945" s="8">
        <v>0.12591023800000001</v>
      </c>
      <c r="U945" s="9">
        <v>1.8138958E-2</v>
      </c>
      <c r="V945" s="9">
        <v>7.1055729999999996E-3</v>
      </c>
      <c r="W945" s="9">
        <v>5.0195559999999997E-3</v>
      </c>
      <c r="X945" s="9">
        <v>2.6399583000000001E-2</v>
      </c>
      <c r="Y945" s="9">
        <v>4.9349127E-2</v>
      </c>
      <c r="Z945" s="9">
        <v>1.5550758E-2</v>
      </c>
      <c r="AA945" s="9">
        <v>4.4415086999999999E-2</v>
      </c>
      <c r="AB945" s="9">
        <v>4.8484814000000001E-2</v>
      </c>
      <c r="AC945" s="9">
        <v>5.2331434000000003E-2</v>
      </c>
      <c r="AD945" s="9">
        <v>0.11343083499999999</v>
      </c>
      <c r="AE945" s="9">
        <v>6.3041156000000001E-2</v>
      </c>
      <c r="AF945" s="9">
        <v>4.2976014E-2</v>
      </c>
      <c r="AG945" s="9">
        <v>2.2063388999999999E-2</v>
      </c>
      <c r="AH945" s="9">
        <v>1.562114E-2</v>
      </c>
      <c r="AI945" s="9">
        <v>0.170659277</v>
      </c>
      <c r="AJ945" s="9">
        <v>3.1313809999999999E-3</v>
      </c>
      <c r="AK945" s="9">
        <v>4.9662115E-2</v>
      </c>
      <c r="AL945" s="9">
        <v>0</v>
      </c>
      <c r="AM945" s="9">
        <v>3.5740528000000001E-2</v>
      </c>
      <c r="AN945" s="9">
        <v>4.0825640000000003E-3</v>
      </c>
      <c r="AO945" s="9">
        <v>2.1870168999999998E-2</v>
      </c>
      <c r="AP945" s="9">
        <v>2.9497286000000001E-2</v>
      </c>
      <c r="AQ945" s="9">
        <v>3.3108006000000002E-2</v>
      </c>
      <c r="AR945" s="10">
        <v>2.4110120000000001E-3</v>
      </c>
    </row>
    <row r="946" spans="1:44" hidden="1" outlineLevel="1" x14ac:dyDescent="0.25">
      <c r="A946" s="52" t="s">
        <v>1746</v>
      </c>
      <c r="B946" s="20" t="str">
        <f>IFERROR(VLOOKUP(LEFT($A946,6),Data!$A:$F,2,FALSE),"")</f>
        <v>БЕ Сибирь</v>
      </c>
      <c r="C946" s="4" t="str">
        <f>IFERROR(VLOOKUP(LEFT($A946,6),Data!$A:$F,4,FALSE),"")</f>
        <v>Озерки</v>
      </c>
      <c r="D946" s="4" t="str">
        <f>IFERROR(VLOOKUP(LEFT($A946,6),Data!$A:$F,5,FALSE),"")</f>
        <v>Стрит</v>
      </c>
      <c r="E946" s="4" t="str">
        <f>IFERROR(VLOOKUP(LEFT($A946,6),Data!$A:$F,8,FALSE),"")</f>
        <v/>
      </c>
      <c r="F946" s="4" t="str">
        <f>IFERROR(VLOOKUP(LEFT($A946,6),Data!$A:$F,7,FALSE),"")</f>
        <v/>
      </c>
      <c r="G946" s="4" t="str">
        <f>IFERROR(VLOOKUP(LEFT($A946,6),Data!$A:$F,6,FALSE),"")</f>
        <v>ЗФТ</v>
      </c>
      <c r="H946" s="4" t="str">
        <f>IFERROR(VLOOKUP(LEFT($A946,6),Data!$A:$F,9,FALSE),"")</f>
        <v/>
      </c>
      <c r="I946" s="21" t="str">
        <f>IFERROR(VLOOKUP(LEFT($A946,6),Data!$A:$F,10,FALSE),"")</f>
        <v/>
      </c>
      <c r="J946" s="6" t="str">
        <f>IFERROR(VLOOKUP(LEFT($A946,6),Data!$A:$F,13,FALSE),"")</f>
        <v/>
      </c>
      <c r="K946" s="21" t="str">
        <f>IFERROR(VLOOKUP(LEFT($A946,6),Data!$A:$F,14,FALSE),"")</f>
        <v/>
      </c>
      <c r="L946" s="6">
        <v>1</v>
      </c>
      <c r="M946" s="4">
        <v>5333032.16</v>
      </c>
      <c r="N946" s="4">
        <v>19214</v>
      </c>
      <c r="O946" s="4">
        <f t="shared" si="14"/>
        <v>277.5597043822213</v>
      </c>
      <c r="P946" s="56">
        <v>27.7</v>
      </c>
      <c r="Q946" s="27">
        <v>0.37013620996932739</v>
      </c>
      <c r="R946" s="28">
        <v>0.37885508420717118</v>
      </c>
      <c r="S946" s="29">
        <v>0.25100870582350138</v>
      </c>
      <c r="T946" s="8">
        <v>0.123602194</v>
      </c>
      <c r="U946" s="9">
        <v>3.5074666999999997E-2</v>
      </c>
      <c r="V946" s="9">
        <v>6.516488E-3</v>
      </c>
      <c r="W946" s="9">
        <v>1.6075890999999998E-2</v>
      </c>
      <c r="X946" s="9">
        <v>3.4630529E-2</v>
      </c>
      <c r="Y946" s="9">
        <v>5.9456993E-2</v>
      </c>
      <c r="Z946" s="9">
        <v>1.9860635000000001E-2</v>
      </c>
      <c r="AA946" s="9">
        <v>3.9454207999999998E-2</v>
      </c>
      <c r="AB946" s="9">
        <v>4.5504528000000002E-2</v>
      </c>
      <c r="AC946" s="9">
        <v>6.3492586000000004E-2</v>
      </c>
      <c r="AD946" s="9">
        <v>0.10630385000000001</v>
      </c>
      <c r="AE946" s="9">
        <v>4.6764488E-2</v>
      </c>
      <c r="AF946" s="9">
        <v>3.8698351999999998E-2</v>
      </c>
      <c r="AG946" s="9">
        <v>1.9348127999999999E-2</v>
      </c>
      <c r="AH946" s="9">
        <v>9.2337370000000005E-3</v>
      </c>
      <c r="AI946" s="9">
        <v>0.15550594100000001</v>
      </c>
      <c r="AJ946" s="9">
        <v>2.776021E-3</v>
      </c>
      <c r="AK946" s="9">
        <v>7.9743794000000007E-2</v>
      </c>
      <c r="AL946" s="9">
        <v>1.141408E-3</v>
      </c>
      <c r="AM946" s="9">
        <v>2.0309253999999999E-2</v>
      </c>
      <c r="AN946" s="9">
        <v>3.1333580000000002E-3</v>
      </c>
      <c r="AO946" s="9">
        <v>1.2449737000000001E-2</v>
      </c>
      <c r="AP946" s="9">
        <v>3.0659861E-2</v>
      </c>
      <c r="AQ946" s="9">
        <v>2.6874377000000001E-2</v>
      </c>
      <c r="AR946" s="10">
        <v>3.388973E-3</v>
      </c>
    </row>
    <row r="947" spans="1:44" collapsed="1" x14ac:dyDescent="0.25">
      <c r="A947" s="60" t="s">
        <v>1982</v>
      </c>
      <c r="B947" s="61" t="str">
        <f>IFERROR(VLOOKUP(LEFT($A947,6),Data!$A:$F,2,FALSE),"")</f>
        <v/>
      </c>
      <c r="C947" s="62" t="str">
        <f>IFERROR(VLOOKUP(LEFT($A947,6),Data!$A:$F,4,FALSE),"")</f>
        <v/>
      </c>
      <c r="D947" s="62" t="str">
        <f>IFERROR(VLOOKUP(LEFT($A947,6),Data!$A:$F,5,FALSE),"")</f>
        <v/>
      </c>
      <c r="E947" s="62" t="str">
        <f>IFERROR(VLOOKUP(LEFT($A947,6),Data!$A:$F,8,FALSE),"")</f>
        <v/>
      </c>
      <c r="F947" s="62" t="str">
        <f>IFERROR(VLOOKUP(LEFT($A947,6),Data!$A:$F,7,FALSE),"")</f>
        <v/>
      </c>
      <c r="G947" s="62" t="str">
        <f>IFERROR(VLOOKUP(LEFT($A947,6),Data!$A:$F,6,FALSE),"")</f>
        <v/>
      </c>
      <c r="H947" s="62" t="str">
        <f>IFERROR(VLOOKUP(LEFT($A947,6),Data!$A:$F,9,FALSE),"")</f>
        <v/>
      </c>
      <c r="I947" s="63" t="str">
        <f>IFERROR(VLOOKUP(LEFT($A947,6),Data!$A:$F,10,FALSE),"")</f>
        <v/>
      </c>
      <c r="J947" s="64" t="str">
        <f>IFERROR(VLOOKUP(LEFT($A947,6),Data!$A:$F,13,FALSE),"")</f>
        <v/>
      </c>
      <c r="K947" s="63" t="str">
        <f>IFERROR(VLOOKUP(LEFT($A947,6),Data!$A:$F,14,FALSE),"")</f>
        <v/>
      </c>
      <c r="L947" s="64">
        <v>21</v>
      </c>
      <c r="M947" s="62">
        <v>67855024.848571435</v>
      </c>
      <c r="N947" s="62">
        <v>101864.90476190476</v>
      </c>
      <c r="O947" s="62">
        <f t="shared" si="14"/>
        <v>666.12760309522935</v>
      </c>
      <c r="P947" s="65">
        <v>74.021428571428586</v>
      </c>
      <c r="Q947" s="66">
        <v>0.52547535682899849</v>
      </c>
      <c r="R947" s="67">
        <v>0.32001277597439559</v>
      </c>
      <c r="S947" s="68">
        <v>0.15451186719660595</v>
      </c>
      <c r="T947" s="69">
        <v>7.4327937095238092E-2</v>
      </c>
      <c r="U947" s="70">
        <v>1.77127730952381E-2</v>
      </c>
      <c r="V947" s="70">
        <v>0.12190105385714284</v>
      </c>
      <c r="W947" s="70">
        <v>6.0161008571428575E-3</v>
      </c>
      <c r="X947" s="70">
        <v>2.4754566714285716E-2</v>
      </c>
      <c r="Y947" s="70">
        <v>6.6704283142857146E-2</v>
      </c>
      <c r="Z947" s="70">
        <v>1.0435679238095239E-2</v>
      </c>
      <c r="AA947" s="70">
        <v>3.4566574571428567E-2</v>
      </c>
      <c r="AB947" s="70">
        <v>3.0843817666666672E-2</v>
      </c>
      <c r="AC947" s="70">
        <v>6.410739842857141E-2</v>
      </c>
      <c r="AD947" s="70">
        <v>9.4051172761904778E-2</v>
      </c>
      <c r="AE947" s="70">
        <v>2.8761738857142866E-2</v>
      </c>
      <c r="AF947" s="70">
        <v>3.8085351476190472E-2</v>
      </c>
      <c r="AG947" s="70">
        <v>2.3840965333333335E-2</v>
      </c>
      <c r="AH947" s="70">
        <v>1.9430311476190475E-2</v>
      </c>
      <c r="AI947" s="70">
        <v>0.12632790761904764</v>
      </c>
      <c r="AJ947" s="70">
        <v>3.3116931904761909E-3</v>
      </c>
      <c r="AK947" s="70">
        <v>6.3772996666666651E-2</v>
      </c>
      <c r="AL947" s="70">
        <v>3.302084137619047E-2</v>
      </c>
      <c r="AM947" s="70">
        <v>4.441512261904762E-2</v>
      </c>
      <c r="AN947" s="70">
        <v>1.4361918142857144E-2</v>
      </c>
      <c r="AO947" s="70">
        <v>6.9266239047619041E-3</v>
      </c>
      <c r="AP947" s="70">
        <v>1.3741730952380951E-2</v>
      </c>
      <c r="AQ947" s="70">
        <v>2.7335701142857143E-2</v>
      </c>
      <c r="AR947" s="71">
        <v>1.1245739571428571E-2</v>
      </c>
    </row>
    <row r="948" spans="1:44" x14ac:dyDescent="0.25">
      <c r="A948" s="51" t="s">
        <v>1957</v>
      </c>
      <c r="B948" s="45" t="str">
        <f>IFERROR(VLOOKUP(LEFT($A948,6),Data!$A:$F,2,FALSE),"")</f>
        <v/>
      </c>
      <c r="C948" s="46" t="str">
        <f>IFERROR(VLOOKUP(LEFT($A948,6),Data!$A:$F,4,FALSE),"")</f>
        <v/>
      </c>
      <c r="D948" s="46" t="str">
        <f>IFERROR(VLOOKUP(LEFT($A948,6),Data!$A:$F,5,FALSE),"")</f>
        <v/>
      </c>
      <c r="E948" s="46" t="str">
        <f>IFERROR(VLOOKUP(LEFT($A948,6),Data!$A:$F,8,FALSE),"")</f>
        <v/>
      </c>
      <c r="F948" s="46" t="str">
        <f>IFERROR(VLOOKUP(LEFT($A948,6),Data!$A:$F,7,FALSE),"")</f>
        <v/>
      </c>
      <c r="G948" s="46" t="str">
        <f>IFERROR(VLOOKUP(LEFT($A948,6),Data!$A:$F,6,FALSE),"")</f>
        <v/>
      </c>
      <c r="H948" s="46" t="str">
        <f>IFERROR(VLOOKUP(LEFT($A948,6),Data!$A:$F,9,FALSE),"")</f>
        <v/>
      </c>
      <c r="I948" s="47" t="str">
        <f>IFERROR(VLOOKUP(LEFT($A948,6),Data!$A:$F,10,FALSE),"")</f>
        <v/>
      </c>
      <c r="J948" s="17" t="str">
        <f>IFERROR(VLOOKUP(LEFT($A948,6),Data!$A:$F,13,FALSE),"")</f>
        <v/>
      </c>
      <c r="K948" s="47" t="str">
        <f>IFERROR(VLOOKUP(LEFT($A948,6),Data!$A:$F,14,FALSE),"")</f>
        <v/>
      </c>
      <c r="L948" s="17">
        <v>18</v>
      </c>
      <c r="M948" s="46">
        <v>77353816.635555565</v>
      </c>
      <c r="N948" s="46">
        <v>112146.16666666667</v>
      </c>
      <c r="O948" s="46">
        <f t="shared" si="14"/>
        <v>689.75890068070896</v>
      </c>
      <c r="P948" s="55">
        <v>82.919444444444451</v>
      </c>
      <c r="Q948" s="24">
        <v>0.54425016610924837</v>
      </c>
      <c r="R948" s="25">
        <v>0.31371498573284684</v>
      </c>
      <c r="S948" s="26">
        <v>0.14203484815790479</v>
      </c>
      <c r="T948" s="33">
        <v>7.6155724999999994E-2</v>
      </c>
      <c r="U948" s="34">
        <v>1.8840583611111114E-2</v>
      </c>
      <c r="V948" s="34">
        <v>0.14014284283333331</v>
      </c>
      <c r="W948" s="34">
        <v>5.9684076666666657E-3</v>
      </c>
      <c r="X948" s="34">
        <v>2.5135707444444447E-2</v>
      </c>
      <c r="Y948" s="34">
        <v>7.0699176000000002E-2</v>
      </c>
      <c r="Z948" s="34">
        <v>1.0532472555555556E-2</v>
      </c>
      <c r="AA948" s="34">
        <v>3.4394181555555556E-2</v>
      </c>
      <c r="AB948" s="34">
        <v>2.8427544055555563E-2</v>
      </c>
      <c r="AC948" s="34">
        <v>6.7006242555555554E-2</v>
      </c>
      <c r="AD948" s="34">
        <v>8.6905605055555571E-2</v>
      </c>
      <c r="AE948" s="34">
        <v>2.7801491500000004E-2</v>
      </c>
      <c r="AF948" s="34">
        <v>3.9027502888888885E-2</v>
      </c>
      <c r="AG948" s="34">
        <v>2.0282394888888892E-2</v>
      </c>
      <c r="AH948" s="34">
        <v>2.0803212277777774E-2</v>
      </c>
      <c r="AI948" s="34">
        <v>0.12790684466666669</v>
      </c>
      <c r="AJ948" s="34">
        <v>3.4967934999999999E-3</v>
      </c>
      <c r="AK948" s="34">
        <v>6.4983454444444436E-2</v>
      </c>
      <c r="AL948" s="34">
        <v>3.8456623555555555E-2</v>
      </c>
      <c r="AM948" s="34">
        <v>4.0813332555555554E-2</v>
      </c>
      <c r="AN948" s="34">
        <v>4.412496333333335E-3</v>
      </c>
      <c r="AO948" s="34">
        <v>5.6779577222222212E-3</v>
      </c>
      <c r="AP948" s="34">
        <v>1.4865551444444442E-2</v>
      </c>
      <c r="AQ948" s="34">
        <v>2.2872770000000001E-2</v>
      </c>
      <c r="AR948" s="35">
        <v>4.3910857222222216E-3</v>
      </c>
    </row>
    <row r="949" spans="1:44" hidden="1" outlineLevel="1" x14ac:dyDescent="0.25">
      <c r="A949" s="52" t="s">
        <v>581</v>
      </c>
      <c r="B949" s="20" t="str">
        <f>IFERROR(VLOOKUP(LEFT($A949,6),Data!$A:$F,2,FALSE),"")</f>
        <v>БЕ Озерки СЗ</v>
      </c>
      <c r="C949" s="4" t="str">
        <f>IFERROR(VLOOKUP(LEFT($A949,6),Data!$A:$F,4,FALSE),"")</f>
        <v>Озерки</v>
      </c>
      <c r="D949" s="4" t="str">
        <f>IFERROR(VLOOKUP(LEFT($A949,6),Data!$A:$F,5,FALSE),"")</f>
        <v>Стрит</v>
      </c>
      <c r="E949" s="4" t="str">
        <f>IFERROR(VLOOKUP(LEFT($A949,6),Data!$A:$F,8,FALSE),"")</f>
        <v/>
      </c>
      <c r="F949" s="4" t="str">
        <f>IFERROR(VLOOKUP(LEFT($A949,6),Data!$A:$F,7,FALSE),"")</f>
        <v/>
      </c>
      <c r="G949" s="4" t="str">
        <f>IFERROR(VLOOKUP(LEFT($A949,6),Data!$A:$F,6,FALSE),"")</f>
        <v>ЗФТ</v>
      </c>
      <c r="H949" s="4" t="str">
        <f>IFERROR(VLOOKUP(LEFT($A949,6),Data!$A:$F,9,FALSE),"")</f>
        <v/>
      </c>
      <c r="I949" s="21" t="str">
        <f>IFERROR(VLOOKUP(LEFT($A949,6),Data!$A:$F,10,FALSE),"")</f>
        <v/>
      </c>
      <c r="J949" s="6" t="str">
        <f>IFERROR(VLOOKUP(LEFT($A949,6),Data!$A:$F,13,FALSE),"")</f>
        <v/>
      </c>
      <c r="K949" s="21" t="str">
        <f>IFERROR(VLOOKUP(LEFT($A949,6),Data!$A:$F,14,FALSE),"")</f>
        <v/>
      </c>
      <c r="L949" s="6">
        <v>1</v>
      </c>
      <c r="M949" s="4">
        <v>35379866.579999998</v>
      </c>
      <c r="N949" s="4">
        <v>73928</v>
      </c>
      <c r="O949" s="4">
        <f t="shared" si="14"/>
        <v>478.57194270100638</v>
      </c>
      <c r="P949" s="56">
        <v>46</v>
      </c>
      <c r="Q949" s="27">
        <v>0.46937532812888821</v>
      </c>
      <c r="R949" s="28">
        <v>0.35115480680588962</v>
      </c>
      <c r="S949" s="29">
        <v>0.17946986506522219</v>
      </c>
      <c r="T949" s="8">
        <v>0.11158314599999999</v>
      </c>
      <c r="U949" s="9">
        <v>1.8998270000000001E-2</v>
      </c>
      <c r="V949" s="9">
        <v>9.7933281999999997E-2</v>
      </c>
      <c r="W949" s="9">
        <v>1.1790106999999999E-2</v>
      </c>
      <c r="X949" s="9">
        <v>2.1691077999999999E-2</v>
      </c>
      <c r="Y949" s="9">
        <v>8.2595830999999995E-2</v>
      </c>
      <c r="Z949" s="9">
        <v>1.2419080000000001E-2</v>
      </c>
      <c r="AA949" s="9">
        <v>3.1609362000000002E-2</v>
      </c>
      <c r="AB949" s="9">
        <v>2.9138348000000001E-2</v>
      </c>
      <c r="AC949" s="9">
        <v>6.0545701E-2</v>
      </c>
      <c r="AD949" s="9">
        <v>9.3029873999999999E-2</v>
      </c>
      <c r="AE949" s="9">
        <v>3.4289908000000001E-2</v>
      </c>
      <c r="AF949" s="9">
        <v>3.8951606E-2</v>
      </c>
      <c r="AG949" s="9">
        <v>2.3419427999999999E-2</v>
      </c>
      <c r="AH949" s="9">
        <v>4.3446400000000003E-2</v>
      </c>
      <c r="AI949" s="9">
        <v>0.14072869499999999</v>
      </c>
      <c r="AJ949" s="9">
        <v>2.421117E-3</v>
      </c>
      <c r="AK949" s="9">
        <v>6.6053777999999994E-2</v>
      </c>
      <c r="AL949" s="9">
        <v>8.9323189999999993E-3</v>
      </c>
      <c r="AM949" s="9">
        <v>2.2712646E-2</v>
      </c>
      <c r="AN949" s="9">
        <v>2.5315060000000002E-3</v>
      </c>
      <c r="AO949" s="9">
        <v>8.3278469999999993E-3</v>
      </c>
      <c r="AP949" s="9">
        <v>1.7103324999999999E-2</v>
      </c>
      <c r="AQ949" s="9">
        <v>1.7958350000000001E-2</v>
      </c>
      <c r="AR949" s="10">
        <v>1.7889970000000001E-3</v>
      </c>
    </row>
    <row r="950" spans="1:44" hidden="1" outlineLevel="1" x14ac:dyDescent="0.25">
      <c r="A950" s="52" t="s">
        <v>1038</v>
      </c>
      <c r="B950" s="20" t="str">
        <f>IFERROR(VLOOKUP(LEFT($A950,6),Data!$A:$F,2,FALSE),"")</f>
        <v>БЕ Северо-Запад</v>
      </c>
      <c r="C950" s="4" t="str">
        <f>IFERROR(VLOOKUP(LEFT($A950,6),Data!$A:$F,4,FALSE),"")</f>
        <v>Первая Помощь</v>
      </c>
      <c r="D950" s="4" t="str">
        <f>IFERROR(VLOOKUP(LEFT($A950,6),Data!$A:$F,5,FALSE),"")</f>
        <v>Стрит</v>
      </c>
      <c r="E950" s="4" t="str">
        <f>IFERROR(VLOOKUP(LEFT($A950,6),Data!$A:$F,8,FALSE),"")</f>
        <v/>
      </c>
      <c r="F950" s="4" t="str">
        <f>IFERROR(VLOOKUP(LEFT($A950,6),Data!$A:$F,7,FALSE),"")</f>
        <v/>
      </c>
      <c r="G950" s="4" t="str">
        <f>IFERROR(VLOOKUP(LEFT($A950,6),Data!$A:$F,6,FALSE),"")</f>
        <v>ОФТ</v>
      </c>
      <c r="H950" s="4" t="str">
        <f>IFERROR(VLOOKUP(LEFT($A950,6),Data!$A:$F,9,FALSE),"")</f>
        <v/>
      </c>
      <c r="I950" s="21" t="str">
        <f>IFERROR(VLOOKUP(LEFT($A950,6),Data!$A:$F,10,FALSE),"")</f>
        <v/>
      </c>
      <c r="J950" s="6" t="str">
        <f>IFERROR(VLOOKUP(LEFT($A950,6),Data!$A:$F,13,FALSE),"")</f>
        <v/>
      </c>
      <c r="K950" s="21" t="str">
        <f>IFERROR(VLOOKUP(LEFT($A950,6),Data!$A:$F,14,FALSE),"")</f>
        <v/>
      </c>
      <c r="L950" s="6">
        <v>1</v>
      </c>
      <c r="M950" s="4">
        <v>9827478.0999999996</v>
      </c>
      <c r="N950" s="4">
        <v>24906</v>
      </c>
      <c r="O950" s="4">
        <f t="shared" si="14"/>
        <v>394.58275515939931</v>
      </c>
      <c r="P950" s="56">
        <v>55.6</v>
      </c>
      <c r="Q950" s="27">
        <v>0.43534150667708083</v>
      </c>
      <c r="R950" s="28">
        <v>0.35658817862915621</v>
      </c>
      <c r="S950" s="29">
        <v>0.208070314693763</v>
      </c>
      <c r="T950" s="8">
        <v>4.9343453000000002E-2</v>
      </c>
      <c r="U950" s="9">
        <v>7.3795969999999999E-3</v>
      </c>
      <c r="V950" s="9">
        <v>0.116256135</v>
      </c>
      <c r="W950" s="9">
        <v>3.591309E-3</v>
      </c>
      <c r="X950" s="9">
        <v>1.3776873E-2</v>
      </c>
      <c r="Y950" s="9">
        <v>4.3449318000000001E-2</v>
      </c>
      <c r="Z950" s="9">
        <v>1.2386206E-2</v>
      </c>
      <c r="AA950" s="9">
        <v>2.3684510999999998E-2</v>
      </c>
      <c r="AB950" s="9">
        <v>1.9682252000000001E-2</v>
      </c>
      <c r="AC950" s="9">
        <v>3.7705594000000002E-2</v>
      </c>
      <c r="AD950" s="9">
        <v>9.3773927000000007E-2</v>
      </c>
      <c r="AE950" s="9">
        <v>4.5665952000000003E-2</v>
      </c>
      <c r="AF950" s="9">
        <v>3.5924636000000003E-2</v>
      </c>
      <c r="AG950" s="9">
        <v>1.5147580000000001E-2</v>
      </c>
      <c r="AH950" s="9">
        <v>1.3124643E-2</v>
      </c>
      <c r="AI950" s="9">
        <v>0.16481952599999999</v>
      </c>
      <c r="AJ950" s="9">
        <v>5.2971169999999996E-3</v>
      </c>
      <c r="AK950" s="9">
        <v>8.647167E-2</v>
      </c>
      <c r="AL950" s="9">
        <v>4.4843538000000002E-2</v>
      </c>
      <c r="AM950" s="9">
        <v>5.9923380999999998E-2</v>
      </c>
      <c r="AN950" s="9">
        <v>5.6132070000000003E-3</v>
      </c>
      <c r="AO950" s="9">
        <v>3.2718719999999999E-3</v>
      </c>
      <c r="AP950" s="9">
        <v>2.3152644E-2</v>
      </c>
      <c r="AQ950" s="9">
        <v>5.8509085000000002E-2</v>
      </c>
      <c r="AR950" s="10">
        <v>1.7205973999999999E-2</v>
      </c>
    </row>
    <row r="951" spans="1:44" hidden="1" outlineLevel="1" x14ac:dyDescent="0.25">
      <c r="A951" s="52" t="s">
        <v>1344</v>
      </c>
      <c r="B951" s="20" t="str">
        <f>IFERROR(VLOOKUP(LEFT($A951,6),Data!$A:$F,2,FALSE),"")</f>
        <v>БЕ Самсон Москва</v>
      </c>
      <c r="C951" s="4" t="str">
        <f>IFERROR(VLOOKUP(LEFT($A951,6),Data!$A:$F,4,FALSE),"")</f>
        <v>Самсон Фарма</v>
      </c>
      <c r="D951" s="4" t="str">
        <f>IFERROR(VLOOKUP(LEFT($A951,6),Data!$A:$F,5,FALSE),"")</f>
        <v>Стрит</v>
      </c>
      <c r="E951" s="4" t="str">
        <f>IFERROR(VLOOKUP(LEFT($A951,6),Data!$A:$F,8,FALSE),"")</f>
        <v/>
      </c>
      <c r="F951" s="4" t="str">
        <f>IFERROR(VLOOKUP(LEFT($A951,6),Data!$A:$F,7,FALSE),"")</f>
        <v/>
      </c>
      <c r="G951" s="4" t="str">
        <f>IFERROR(VLOOKUP(LEFT($A951,6),Data!$A:$F,6,FALSE),"")</f>
        <v>ОФТ</v>
      </c>
      <c r="H951" s="4" t="str">
        <f>IFERROR(VLOOKUP(LEFT($A951,6),Data!$A:$F,9,FALSE),"")</f>
        <v/>
      </c>
      <c r="I951" s="21" t="str">
        <f>IFERROR(VLOOKUP(LEFT($A951,6),Data!$A:$F,10,FALSE),"")</f>
        <v/>
      </c>
      <c r="J951" s="6" t="str">
        <f>IFERROR(VLOOKUP(LEFT($A951,6),Data!$A:$F,13,FALSE),"")</f>
        <v/>
      </c>
      <c r="K951" s="21" t="str">
        <f>IFERROR(VLOOKUP(LEFT($A951,6),Data!$A:$F,14,FALSE),"")</f>
        <v/>
      </c>
      <c r="L951" s="6">
        <v>1</v>
      </c>
      <c r="M951" s="4">
        <v>225076396.47999999</v>
      </c>
      <c r="N951" s="4">
        <v>296798</v>
      </c>
      <c r="O951" s="4">
        <f t="shared" si="14"/>
        <v>758.34876407522961</v>
      </c>
      <c r="P951" s="56">
        <v>128.1</v>
      </c>
      <c r="Q951" s="27">
        <v>0.56897683314802217</v>
      </c>
      <c r="R951" s="28">
        <v>0.29737197751899441</v>
      </c>
      <c r="S951" s="29">
        <v>0.13365118933298339</v>
      </c>
      <c r="T951" s="8">
        <v>9.0347988000000004E-2</v>
      </c>
      <c r="U951" s="9">
        <v>2.5730584000000001E-2</v>
      </c>
      <c r="V951" s="9">
        <v>0.12103145899999999</v>
      </c>
      <c r="W951" s="9">
        <v>6.571543E-3</v>
      </c>
      <c r="X951" s="9">
        <v>3.5743817999999997E-2</v>
      </c>
      <c r="Y951" s="9">
        <v>0.112191004</v>
      </c>
      <c r="Z951" s="9">
        <v>1.0904426E-2</v>
      </c>
      <c r="AA951" s="9">
        <v>3.573026E-2</v>
      </c>
      <c r="AB951" s="9">
        <v>3.3631349999999997E-2</v>
      </c>
      <c r="AC951" s="9">
        <v>7.1819734999999996E-2</v>
      </c>
      <c r="AD951" s="9">
        <v>8.0457933999999995E-2</v>
      </c>
      <c r="AE951" s="9">
        <v>2.0039131000000002E-2</v>
      </c>
      <c r="AF951" s="9">
        <v>3.8045302000000003E-2</v>
      </c>
      <c r="AG951" s="9">
        <v>2.3404823000000002E-2</v>
      </c>
      <c r="AH951" s="9">
        <v>1.5069608E-2</v>
      </c>
      <c r="AI951" s="9">
        <v>8.9761508000000004E-2</v>
      </c>
      <c r="AJ951" s="9">
        <v>2.6203889999999999E-3</v>
      </c>
      <c r="AK951" s="9">
        <v>5.9559013000000001E-2</v>
      </c>
      <c r="AL951" s="9">
        <v>4.5149689999999999E-2</v>
      </c>
      <c r="AM951" s="9">
        <v>3.4705160999999998E-2</v>
      </c>
      <c r="AN951" s="9">
        <v>5.9594219999999998E-3</v>
      </c>
      <c r="AO951" s="9">
        <v>6.6274020000000001E-3</v>
      </c>
      <c r="AP951" s="9">
        <v>1.4106676E-2</v>
      </c>
      <c r="AQ951" s="9">
        <v>1.7365334E-2</v>
      </c>
      <c r="AR951" s="10">
        <v>3.4264410000000001E-3</v>
      </c>
    </row>
    <row r="952" spans="1:44" hidden="1" outlineLevel="1" x14ac:dyDescent="0.25">
      <c r="A952" s="52" t="s">
        <v>1346</v>
      </c>
      <c r="B952" s="20" t="str">
        <f>IFERROR(VLOOKUP(LEFT($A952,6),Data!$A:$F,2,FALSE),"")</f>
        <v>БЕ Самсон Москва</v>
      </c>
      <c r="C952" s="4" t="str">
        <f>IFERROR(VLOOKUP(LEFT($A952,6),Data!$A:$F,4,FALSE),"")</f>
        <v>Самсон Фарма</v>
      </c>
      <c r="D952" s="4" t="str">
        <f>IFERROR(VLOOKUP(LEFT($A952,6),Data!$A:$F,5,FALSE),"")</f>
        <v>Стрит</v>
      </c>
      <c r="E952" s="4" t="str">
        <f>IFERROR(VLOOKUP(LEFT($A952,6),Data!$A:$F,8,FALSE),"")</f>
        <v/>
      </c>
      <c r="F952" s="4" t="str">
        <f>IFERROR(VLOOKUP(LEFT($A952,6),Data!$A:$F,7,FALSE),"")</f>
        <v/>
      </c>
      <c r="G952" s="4" t="str">
        <f>IFERROR(VLOOKUP(LEFT($A952,6),Data!$A:$F,6,FALSE),"")</f>
        <v>ЗФТ</v>
      </c>
      <c r="H952" s="4" t="str">
        <f>IFERROR(VLOOKUP(LEFT($A952,6),Data!$A:$F,9,FALSE),"")</f>
        <v/>
      </c>
      <c r="I952" s="21" t="str">
        <f>IFERROR(VLOOKUP(LEFT($A952,6),Data!$A:$F,10,FALSE),"")</f>
        <v/>
      </c>
      <c r="J952" s="6" t="str">
        <f>IFERROR(VLOOKUP(LEFT($A952,6),Data!$A:$F,13,FALSE),"")</f>
        <v/>
      </c>
      <c r="K952" s="21" t="str">
        <f>IFERROR(VLOOKUP(LEFT($A952,6),Data!$A:$F,14,FALSE),"")</f>
        <v/>
      </c>
      <c r="L952" s="6">
        <v>1</v>
      </c>
      <c r="M952" s="4">
        <v>35686635.310000002</v>
      </c>
      <c r="N952" s="4">
        <v>54834</v>
      </c>
      <c r="O952" s="4">
        <f t="shared" si="14"/>
        <v>650.81218422876327</v>
      </c>
      <c r="P952" s="56">
        <v>52.8</v>
      </c>
      <c r="Q952" s="27">
        <v>0.54293876609349223</v>
      </c>
      <c r="R952" s="28">
        <v>0.32204424516471652</v>
      </c>
      <c r="S952" s="29">
        <v>0.13501698874179119</v>
      </c>
      <c r="T952" s="8">
        <v>9.323091E-2</v>
      </c>
      <c r="U952" s="9">
        <v>2.1962919000000001E-2</v>
      </c>
      <c r="V952" s="9">
        <v>0.123678168</v>
      </c>
      <c r="W952" s="9">
        <v>6.8967229999999996E-3</v>
      </c>
      <c r="X952" s="9">
        <v>2.4675243999999999E-2</v>
      </c>
      <c r="Y952" s="9">
        <v>6.6507699000000003E-2</v>
      </c>
      <c r="Z952" s="9">
        <v>1.2788325E-2</v>
      </c>
      <c r="AA952" s="9">
        <v>3.9912314999999997E-2</v>
      </c>
      <c r="AB952" s="9">
        <v>2.7761280999999999E-2</v>
      </c>
      <c r="AC952" s="9">
        <v>7.6830064000000003E-2</v>
      </c>
      <c r="AD952" s="9">
        <v>9.5397027999999995E-2</v>
      </c>
      <c r="AE952" s="9">
        <v>2.5696984999999999E-2</v>
      </c>
      <c r="AF952" s="9">
        <v>4.2769943999999997E-2</v>
      </c>
      <c r="AG952" s="9">
        <v>2.2900025000000001E-2</v>
      </c>
      <c r="AH952" s="9">
        <v>1.6986291000000001E-2</v>
      </c>
      <c r="AI952" s="9">
        <v>0.13089183300000001</v>
      </c>
      <c r="AJ952" s="9">
        <v>2.1441479999999998E-3</v>
      </c>
      <c r="AK952" s="9">
        <v>5.5094861000000002E-2</v>
      </c>
      <c r="AL952" s="9">
        <v>2.3344344E-2</v>
      </c>
      <c r="AM952" s="9">
        <v>2.6643436E-2</v>
      </c>
      <c r="AN952" s="9">
        <v>6.6010740000000002E-3</v>
      </c>
      <c r="AO952" s="9">
        <v>6.8157979999999996E-3</v>
      </c>
      <c r="AP952" s="9">
        <v>2.5644186999999999E-2</v>
      </c>
      <c r="AQ952" s="9">
        <v>2.2935898E-2</v>
      </c>
      <c r="AR952" s="10">
        <v>1.8905020000000001E-3</v>
      </c>
    </row>
    <row r="953" spans="1:44" hidden="1" outlineLevel="1" x14ac:dyDescent="0.25">
      <c r="A953" s="52" t="s">
        <v>1358</v>
      </c>
      <c r="B953" s="20" t="str">
        <f>IFERROR(VLOOKUP(LEFT($A953,6),Data!$A:$F,2,FALSE),"")</f>
        <v>БЕ Самсон Москва</v>
      </c>
      <c r="C953" s="4" t="str">
        <f>IFERROR(VLOOKUP(LEFT($A953,6),Data!$A:$F,4,FALSE),"")</f>
        <v>Самсон Фарма</v>
      </c>
      <c r="D953" s="4" t="str">
        <f>IFERROR(VLOOKUP(LEFT($A953,6),Data!$A:$F,5,FALSE),"")</f>
        <v>Стрит</v>
      </c>
      <c r="E953" s="4" t="str">
        <f>IFERROR(VLOOKUP(LEFT($A953,6),Data!$A:$F,8,FALSE),"")</f>
        <v/>
      </c>
      <c r="F953" s="4" t="str">
        <f>IFERROR(VLOOKUP(LEFT($A953,6),Data!$A:$F,7,FALSE),"")</f>
        <v/>
      </c>
      <c r="G953" s="4" t="str">
        <f>IFERROR(VLOOKUP(LEFT($A953,6),Data!$A:$F,6,FALSE),"")</f>
        <v>ОФТ</v>
      </c>
      <c r="H953" s="4" t="str">
        <f>IFERROR(VLOOKUP(LEFT($A953,6),Data!$A:$F,9,FALSE),"")</f>
        <v/>
      </c>
      <c r="I953" s="21" t="str">
        <f>IFERROR(VLOOKUP(LEFT($A953,6),Data!$A:$F,10,FALSE),"")</f>
        <v/>
      </c>
      <c r="J953" s="6" t="str">
        <f>IFERROR(VLOOKUP(LEFT($A953,6),Data!$A:$F,13,FALSE),"")</f>
        <v/>
      </c>
      <c r="K953" s="21" t="str">
        <f>IFERROR(VLOOKUP(LEFT($A953,6),Data!$A:$F,14,FALSE),"")</f>
        <v/>
      </c>
      <c r="L953" s="6">
        <v>1</v>
      </c>
      <c r="M953" s="4">
        <v>78573398.650000006</v>
      </c>
      <c r="N953" s="4">
        <v>98010</v>
      </c>
      <c r="O953" s="4">
        <f t="shared" si="14"/>
        <v>801.68756912559945</v>
      </c>
      <c r="P953" s="56">
        <v>54.4</v>
      </c>
      <c r="Q953" s="27">
        <v>0.59801035884803833</v>
      </c>
      <c r="R953" s="28">
        <v>0.28453447945476601</v>
      </c>
      <c r="S953" s="29">
        <v>0.1174551616971956</v>
      </c>
      <c r="T953" s="8">
        <v>6.6112959999999998E-2</v>
      </c>
      <c r="U953" s="9">
        <v>1.9284460999999999E-2</v>
      </c>
      <c r="V953" s="9">
        <v>0.22523753699999999</v>
      </c>
      <c r="W953" s="9">
        <v>5.3397360000000003E-3</v>
      </c>
      <c r="X953" s="9">
        <v>2.1450448E-2</v>
      </c>
      <c r="Y953" s="9">
        <v>4.0420881999999998E-2</v>
      </c>
      <c r="Z953" s="9">
        <v>8.2120730000000003E-3</v>
      </c>
      <c r="AA953" s="9">
        <v>3.037287E-2</v>
      </c>
      <c r="AB953" s="9">
        <v>3.0385622000000001E-2</v>
      </c>
      <c r="AC953" s="9">
        <v>6.6826145000000003E-2</v>
      </c>
      <c r="AD953" s="9">
        <v>7.2985289999999994E-2</v>
      </c>
      <c r="AE953" s="9">
        <v>2.1176938999999999E-2</v>
      </c>
      <c r="AF953" s="9">
        <v>3.3888209000000002E-2</v>
      </c>
      <c r="AG953" s="9">
        <v>1.7339536999999999E-2</v>
      </c>
      <c r="AH953" s="9">
        <v>1.0892522E-2</v>
      </c>
      <c r="AI953" s="9">
        <v>8.9004426999999997E-2</v>
      </c>
      <c r="AJ953" s="9">
        <v>2.2092750000000001E-3</v>
      </c>
      <c r="AK953" s="9">
        <v>7.0103119000000005E-2</v>
      </c>
      <c r="AL953" s="9">
        <v>6.2368728999999998E-2</v>
      </c>
      <c r="AM953" s="9">
        <v>5.3034196999999998E-2</v>
      </c>
      <c r="AN953" s="9">
        <v>4.3879979999999997E-3</v>
      </c>
      <c r="AO953" s="9">
        <v>4.5427820000000004E-3</v>
      </c>
      <c r="AP953" s="9">
        <v>1.0603846E-2</v>
      </c>
      <c r="AQ953" s="9">
        <v>2.8491075000000001E-2</v>
      </c>
      <c r="AR953" s="10">
        <v>5.3293209999999997E-3</v>
      </c>
    </row>
    <row r="954" spans="1:44" hidden="1" outlineLevel="1" x14ac:dyDescent="0.25">
      <c r="A954" s="52" t="s">
        <v>1362</v>
      </c>
      <c r="B954" s="20" t="str">
        <f>IFERROR(VLOOKUP(LEFT($A954,6),Data!$A:$F,2,FALSE),"")</f>
        <v>БЕ Самсон Москва</v>
      </c>
      <c r="C954" s="4" t="str">
        <f>IFERROR(VLOOKUP(LEFT($A954,6),Data!$A:$F,4,FALSE),"")</f>
        <v>Самсон Фарма</v>
      </c>
      <c r="D954" s="4" t="str">
        <f>IFERROR(VLOOKUP(LEFT($A954,6),Data!$A:$F,5,FALSE),"")</f>
        <v>Стрит</v>
      </c>
      <c r="E954" s="4" t="str">
        <f>IFERROR(VLOOKUP(LEFT($A954,6),Data!$A:$F,8,FALSE),"")</f>
        <v/>
      </c>
      <c r="F954" s="4" t="str">
        <f>IFERROR(VLOOKUP(LEFT($A954,6),Data!$A:$F,7,FALSE),"")</f>
        <v/>
      </c>
      <c r="G954" s="4" t="str">
        <f>IFERROR(VLOOKUP(LEFT($A954,6),Data!$A:$F,6,FALSE),"")</f>
        <v>ЗФТ</v>
      </c>
      <c r="H954" s="4" t="str">
        <f>IFERROR(VLOOKUP(LEFT($A954,6),Data!$A:$F,9,FALSE),"")</f>
        <v/>
      </c>
      <c r="I954" s="21" t="str">
        <f>IFERROR(VLOOKUP(LEFT($A954,6),Data!$A:$F,10,FALSE),"")</f>
        <v/>
      </c>
      <c r="J954" s="6" t="str">
        <f>IFERROR(VLOOKUP(LEFT($A954,6),Data!$A:$F,13,FALSE),"")</f>
        <v/>
      </c>
      <c r="K954" s="21" t="str">
        <f>IFERROR(VLOOKUP(LEFT($A954,6),Data!$A:$F,14,FALSE),"")</f>
        <v/>
      </c>
      <c r="L954" s="6">
        <v>1</v>
      </c>
      <c r="M954" s="4">
        <v>63467667.049999997</v>
      </c>
      <c r="N954" s="4">
        <v>107155</v>
      </c>
      <c r="O954" s="4">
        <f t="shared" si="14"/>
        <v>592.2977653865895</v>
      </c>
      <c r="P954" s="56">
        <v>87.06</v>
      </c>
      <c r="Q954" s="27">
        <v>0.53814287746149414</v>
      </c>
      <c r="R954" s="28">
        <v>0.31475889251096989</v>
      </c>
      <c r="S954" s="29">
        <v>0.147098230027536</v>
      </c>
      <c r="T954" s="8">
        <v>0.10829922</v>
      </c>
      <c r="U954" s="9">
        <v>1.7711013000000001E-2</v>
      </c>
      <c r="V954" s="9">
        <v>0.125545871</v>
      </c>
      <c r="W954" s="9">
        <v>5.4332720000000003E-3</v>
      </c>
      <c r="X954" s="9">
        <v>2.0965416000000001E-2</v>
      </c>
      <c r="Y954" s="9">
        <v>6.6459988999999997E-2</v>
      </c>
      <c r="Z954" s="9">
        <v>1.3388884E-2</v>
      </c>
      <c r="AA954" s="9">
        <v>3.8218912000000001E-2</v>
      </c>
      <c r="AB954" s="9">
        <v>2.3990531999999998E-2</v>
      </c>
      <c r="AC954" s="9">
        <v>8.5501147999999999E-2</v>
      </c>
      <c r="AD954" s="9">
        <v>9.6464855000000002E-2</v>
      </c>
      <c r="AE954" s="9">
        <v>2.5990583000000001E-2</v>
      </c>
      <c r="AF954" s="9">
        <v>3.9475094000000002E-2</v>
      </c>
      <c r="AG954" s="9">
        <v>2.6039076000000001E-2</v>
      </c>
      <c r="AH954" s="9">
        <v>1.336091E-2</v>
      </c>
      <c r="AI954" s="9">
        <v>0.116134906</v>
      </c>
      <c r="AJ954" s="9">
        <v>1.843442E-3</v>
      </c>
      <c r="AK954" s="9">
        <v>5.9863724E-2</v>
      </c>
      <c r="AL954" s="9">
        <v>3.2634929999999999E-2</v>
      </c>
      <c r="AM954" s="9">
        <v>3.2736321999999998E-2</v>
      </c>
      <c r="AN954" s="9">
        <v>2.6196520000000001E-3</v>
      </c>
      <c r="AO954" s="9">
        <v>9.2994199999999992E-3</v>
      </c>
      <c r="AP954" s="9">
        <v>1.6576380000000002E-2</v>
      </c>
      <c r="AQ954" s="9">
        <v>1.8625987E-2</v>
      </c>
      <c r="AR954" s="10">
        <v>2.8204609999999998E-3</v>
      </c>
    </row>
    <row r="955" spans="1:44" hidden="1" outlineLevel="1" x14ac:dyDescent="0.25">
      <c r="A955" s="52" t="s">
        <v>1366</v>
      </c>
      <c r="B955" s="20" t="str">
        <f>IFERROR(VLOOKUP(LEFT($A955,6),Data!$A:$F,2,FALSE),"")</f>
        <v>БЕ Самсон Москва</v>
      </c>
      <c r="C955" s="4" t="str">
        <f>IFERROR(VLOOKUP(LEFT($A955,6),Data!$A:$F,4,FALSE),"")</f>
        <v>Самсон Фарма</v>
      </c>
      <c r="D955" s="4" t="str">
        <f>IFERROR(VLOOKUP(LEFT($A955,6),Data!$A:$F,5,FALSE),"")</f>
        <v>Стрит</v>
      </c>
      <c r="E955" s="4" t="str">
        <f>IFERROR(VLOOKUP(LEFT($A955,6),Data!$A:$F,8,FALSE),"")</f>
        <v/>
      </c>
      <c r="F955" s="4" t="str">
        <f>IFERROR(VLOOKUP(LEFT($A955,6),Data!$A:$F,7,FALSE),"")</f>
        <v/>
      </c>
      <c r="G955" s="4" t="str">
        <f>IFERROR(VLOOKUP(LEFT($A955,6),Data!$A:$F,6,FALSE),"")</f>
        <v>ЗФТ</v>
      </c>
      <c r="H955" s="4" t="str">
        <f>IFERROR(VLOOKUP(LEFT($A955,6),Data!$A:$F,9,FALSE),"")</f>
        <v/>
      </c>
      <c r="I955" s="21" t="str">
        <f>IFERROR(VLOOKUP(LEFT($A955,6),Data!$A:$F,10,FALSE),"")</f>
        <v/>
      </c>
      <c r="J955" s="6" t="str">
        <f>IFERROR(VLOOKUP(LEFT($A955,6),Data!$A:$F,13,FALSE),"")</f>
        <v/>
      </c>
      <c r="K955" s="21" t="str">
        <f>IFERROR(VLOOKUP(LEFT($A955,6),Data!$A:$F,14,FALSE),"")</f>
        <v/>
      </c>
      <c r="L955" s="6">
        <v>1</v>
      </c>
      <c r="M955" s="4">
        <v>113068310.45999999</v>
      </c>
      <c r="N955" s="4">
        <v>144278</v>
      </c>
      <c r="O955" s="4">
        <f t="shared" si="14"/>
        <v>783.68365558158553</v>
      </c>
      <c r="P955" s="56">
        <v>126.28</v>
      </c>
      <c r="Q955" s="27">
        <v>0.57646286127508684</v>
      </c>
      <c r="R955" s="28">
        <v>0.29238447852178451</v>
      </c>
      <c r="S955" s="29">
        <v>0.1311526602031286</v>
      </c>
      <c r="T955" s="8">
        <v>8.2666211000000003E-2</v>
      </c>
      <c r="U955" s="9">
        <v>2.7045651E-2</v>
      </c>
      <c r="V955" s="9">
        <v>0.12039282799999999</v>
      </c>
      <c r="W955" s="9">
        <v>8.0516029999999992E-3</v>
      </c>
      <c r="X955" s="9">
        <v>2.3939914999999999E-2</v>
      </c>
      <c r="Y955" s="9">
        <v>0.11950010799999999</v>
      </c>
      <c r="Z955" s="9">
        <v>1.0078731E-2</v>
      </c>
      <c r="AA955" s="9">
        <v>3.5065961999999999E-2</v>
      </c>
      <c r="AB955" s="9">
        <v>2.9867742999999999E-2</v>
      </c>
      <c r="AC955" s="9">
        <v>7.6624150000000002E-2</v>
      </c>
      <c r="AD955" s="9">
        <v>7.7464696999999999E-2</v>
      </c>
      <c r="AE955" s="9">
        <v>2.1784475000000001E-2</v>
      </c>
      <c r="AF955" s="9">
        <v>3.5711307999999997E-2</v>
      </c>
      <c r="AG955" s="9">
        <v>1.8896235000000001E-2</v>
      </c>
      <c r="AH955" s="9">
        <v>1.3336222E-2</v>
      </c>
      <c r="AI955" s="9">
        <v>9.9481509999999995E-2</v>
      </c>
      <c r="AJ955" s="9">
        <v>2.4071919999999998E-3</v>
      </c>
      <c r="AK955" s="9">
        <v>6.0976321E-2</v>
      </c>
      <c r="AL955" s="9">
        <v>5.1913038000000002E-2</v>
      </c>
      <c r="AM955" s="9">
        <v>3.8966503E-2</v>
      </c>
      <c r="AN955" s="9">
        <v>4.5898099999999997E-3</v>
      </c>
      <c r="AO955" s="9">
        <v>4.4824239999999996E-3</v>
      </c>
      <c r="AP955" s="9">
        <v>1.6650630999999999E-2</v>
      </c>
      <c r="AQ955" s="9">
        <v>1.7217078E-2</v>
      </c>
      <c r="AR955" s="10">
        <v>2.8896529999999998E-3</v>
      </c>
    </row>
    <row r="956" spans="1:44" hidden="1" outlineLevel="1" x14ac:dyDescent="0.25">
      <c r="A956" s="52" t="s">
        <v>1368</v>
      </c>
      <c r="B956" s="20" t="str">
        <f>IFERROR(VLOOKUP(LEFT($A956,6),Data!$A:$F,2,FALSE),"")</f>
        <v>БЕ Самсон Москва</v>
      </c>
      <c r="C956" s="4" t="str">
        <f>IFERROR(VLOOKUP(LEFT($A956,6),Data!$A:$F,4,FALSE),"")</f>
        <v>Самсон Фарма</v>
      </c>
      <c r="D956" s="4" t="str">
        <f>IFERROR(VLOOKUP(LEFT($A956,6),Data!$A:$F,5,FALSE),"")</f>
        <v>Стрит</v>
      </c>
      <c r="E956" s="4" t="str">
        <f>IFERROR(VLOOKUP(LEFT($A956,6),Data!$A:$F,8,FALSE),"")</f>
        <v/>
      </c>
      <c r="F956" s="4" t="str">
        <f>IFERROR(VLOOKUP(LEFT($A956,6),Data!$A:$F,7,FALSE),"")</f>
        <v/>
      </c>
      <c r="G956" s="4" t="str">
        <f>IFERROR(VLOOKUP(LEFT($A956,6),Data!$A:$F,6,FALSE),"")</f>
        <v>ЗФТ</v>
      </c>
      <c r="H956" s="4" t="str">
        <f>IFERROR(VLOOKUP(LEFT($A956,6),Data!$A:$F,9,FALSE),"")</f>
        <v/>
      </c>
      <c r="I956" s="21" t="str">
        <f>IFERROR(VLOOKUP(LEFT($A956,6),Data!$A:$F,10,FALSE),"")</f>
        <v/>
      </c>
      <c r="J956" s="6" t="str">
        <f>IFERROR(VLOOKUP(LEFT($A956,6),Data!$A:$F,13,FALSE),"")</f>
        <v/>
      </c>
      <c r="K956" s="21" t="str">
        <f>IFERROR(VLOOKUP(LEFT($A956,6),Data!$A:$F,14,FALSE),"")</f>
        <v/>
      </c>
      <c r="L956" s="6">
        <v>1</v>
      </c>
      <c r="M956" s="4">
        <v>62830222.960000001</v>
      </c>
      <c r="N956" s="4">
        <v>107652</v>
      </c>
      <c r="O956" s="4">
        <f t="shared" si="14"/>
        <v>583.64194775758926</v>
      </c>
      <c r="P956" s="56">
        <v>47.3</v>
      </c>
      <c r="Q956" s="27">
        <v>0.54879289545637622</v>
      </c>
      <c r="R956" s="28">
        <v>0.31505945237084748</v>
      </c>
      <c r="S956" s="29">
        <v>0.13614765217277641</v>
      </c>
      <c r="T956" s="8">
        <v>8.0282128999999994E-2</v>
      </c>
      <c r="U956" s="9">
        <v>2.2694506E-2</v>
      </c>
      <c r="V956" s="9">
        <v>8.4424274999999993E-2</v>
      </c>
      <c r="W956" s="9">
        <v>6.3888840000000001E-3</v>
      </c>
      <c r="X956" s="9">
        <v>2.3024323999999999E-2</v>
      </c>
      <c r="Y956" s="9">
        <v>5.2707957E-2</v>
      </c>
      <c r="Z956" s="9">
        <v>1.1299365E-2</v>
      </c>
      <c r="AA956" s="9">
        <v>4.6180674999999997E-2</v>
      </c>
      <c r="AB956" s="9">
        <v>3.4111362999999999E-2</v>
      </c>
      <c r="AC956" s="9">
        <v>7.4855314000000006E-2</v>
      </c>
      <c r="AD956" s="9">
        <v>0.100726447</v>
      </c>
      <c r="AE956" s="9">
        <v>3.3508670999999997E-2</v>
      </c>
      <c r="AF956" s="9">
        <v>4.7436434E-2</v>
      </c>
      <c r="AG956" s="9">
        <v>2.1186588999999999E-2</v>
      </c>
      <c r="AH956" s="9">
        <v>1.6415538E-2</v>
      </c>
      <c r="AI956" s="9">
        <v>0.13838971899999999</v>
      </c>
      <c r="AJ956" s="9">
        <v>5.181916E-3</v>
      </c>
      <c r="AK956" s="9">
        <v>6.2975381999999996E-2</v>
      </c>
      <c r="AL956" s="9">
        <v>3.4842302999999998E-2</v>
      </c>
      <c r="AM956" s="9">
        <v>5.2080045999999998E-2</v>
      </c>
      <c r="AN956" s="9">
        <v>4.8551469999999998E-3</v>
      </c>
      <c r="AO956" s="9">
        <v>5.1937579999999997E-3</v>
      </c>
      <c r="AP956" s="9">
        <v>1.3486484E-2</v>
      </c>
      <c r="AQ956" s="9">
        <v>2.2922984E-2</v>
      </c>
      <c r="AR956" s="10">
        <v>4.8297899999999996E-3</v>
      </c>
    </row>
    <row r="957" spans="1:44" hidden="1" outlineLevel="1" x14ac:dyDescent="0.25">
      <c r="A957" s="52" t="s">
        <v>1372</v>
      </c>
      <c r="B957" s="20" t="str">
        <f>IFERROR(VLOOKUP(LEFT($A957,6),Data!$A:$F,2,FALSE),"")</f>
        <v>БЕ Самсон Москва</v>
      </c>
      <c r="C957" s="4" t="str">
        <f>IFERROR(VLOOKUP(LEFT($A957,6),Data!$A:$F,4,FALSE),"")</f>
        <v>Самсон Фарма</v>
      </c>
      <c r="D957" s="4" t="str">
        <f>IFERROR(VLOOKUP(LEFT($A957,6),Data!$A:$F,5,FALSE),"")</f>
        <v>Стрит</v>
      </c>
      <c r="E957" s="4" t="str">
        <f>IFERROR(VLOOKUP(LEFT($A957,6),Data!$A:$F,8,FALSE),"")</f>
        <v/>
      </c>
      <c r="F957" s="4" t="str">
        <f>IFERROR(VLOOKUP(LEFT($A957,6),Data!$A:$F,7,FALSE),"")</f>
        <v/>
      </c>
      <c r="G957" s="4" t="str">
        <f>IFERROR(VLOOKUP(LEFT($A957,6),Data!$A:$F,6,FALSE),"")</f>
        <v>ОФТ</v>
      </c>
      <c r="H957" s="4" t="str">
        <f>IFERROR(VLOOKUP(LEFT($A957,6),Data!$A:$F,9,FALSE),"")</f>
        <v/>
      </c>
      <c r="I957" s="21" t="str">
        <f>IFERROR(VLOOKUP(LEFT($A957,6),Data!$A:$F,10,FALSE),"")</f>
        <v/>
      </c>
      <c r="J957" s="6" t="str">
        <f>IFERROR(VLOOKUP(LEFT($A957,6),Data!$A:$F,13,FALSE),"")</f>
        <v/>
      </c>
      <c r="K957" s="21" t="str">
        <f>IFERROR(VLOOKUP(LEFT($A957,6),Data!$A:$F,14,FALSE),"")</f>
        <v/>
      </c>
      <c r="L957" s="6">
        <v>1</v>
      </c>
      <c r="M957" s="4">
        <v>150331239.22</v>
      </c>
      <c r="N957" s="4">
        <v>208813</v>
      </c>
      <c r="O957" s="4">
        <f t="shared" si="14"/>
        <v>719.93237595360438</v>
      </c>
      <c r="P957" s="56">
        <v>207.1</v>
      </c>
      <c r="Q957" s="27">
        <v>0.59140956244563769</v>
      </c>
      <c r="R957" s="28">
        <v>0.28896516279379392</v>
      </c>
      <c r="S957" s="29">
        <v>0.11962527476056831</v>
      </c>
      <c r="T957" s="8">
        <v>8.7108788000000006E-2</v>
      </c>
      <c r="U957" s="9">
        <v>2.0993945999999999E-2</v>
      </c>
      <c r="V957" s="9">
        <v>0.10451817100000001</v>
      </c>
      <c r="W957" s="9">
        <v>6.8131210000000001E-3</v>
      </c>
      <c r="X957" s="9">
        <v>4.4835270000000003E-2</v>
      </c>
      <c r="Y957" s="9">
        <v>5.5553454000000002E-2</v>
      </c>
      <c r="Z957" s="9">
        <v>1.1014904000000001E-2</v>
      </c>
      <c r="AA957" s="9">
        <v>3.2593032000000001E-2</v>
      </c>
      <c r="AB957" s="9">
        <v>2.7869135E-2</v>
      </c>
      <c r="AC957" s="9">
        <v>7.5285302999999998E-2</v>
      </c>
      <c r="AD957" s="9">
        <v>9.0319264999999996E-2</v>
      </c>
      <c r="AE957" s="9">
        <v>2.1508650000000001E-2</v>
      </c>
      <c r="AF957" s="9">
        <v>4.0538419999999999E-2</v>
      </c>
      <c r="AG957" s="9">
        <v>1.9366384E-2</v>
      </c>
      <c r="AH957" s="9">
        <v>1.5258328999999999E-2</v>
      </c>
      <c r="AI957" s="9">
        <v>0.106036072</v>
      </c>
      <c r="AJ957" s="9">
        <v>2.79079E-3</v>
      </c>
      <c r="AK957" s="9">
        <v>7.7641278999999994E-2</v>
      </c>
      <c r="AL957" s="9">
        <v>5.2543169000000001E-2</v>
      </c>
      <c r="AM957" s="9">
        <v>5.2043948999999999E-2</v>
      </c>
      <c r="AN957" s="9">
        <v>6.8873060000000002E-3</v>
      </c>
      <c r="AO957" s="9">
        <v>5.2876930000000004E-3</v>
      </c>
      <c r="AP957" s="9">
        <v>1.4674668E-2</v>
      </c>
      <c r="AQ957" s="9">
        <v>2.4996442000000001E-2</v>
      </c>
      <c r="AR957" s="10">
        <v>3.5224599999999998E-3</v>
      </c>
    </row>
    <row r="958" spans="1:44" hidden="1" outlineLevel="1" x14ac:dyDescent="0.25">
      <c r="A958" s="52" t="s">
        <v>1374</v>
      </c>
      <c r="B958" s="20" t="str">
        <f>IFERROR(VLOOKUP(LEFT($A958,6),Data!$A:$F,2,FALSE),"")</f>
        <v>БЕ Самсон Москва</v>
      </c>
      <c r="C958" s="4" t="str">
        <f>IFERROR(VLOOKUP(LEFT($A958,6),Data!$A:$F,4,FALSE),"")</f>
        <v>Самсон Фарма</v>
      </c>
      <c r="D958" s="4" t="str">
        <f>IFERROR(VLOOKUP(LEFT($A958,6),Data!$A:$F,5,FALSE),"")</f>
        <v>ТЦ</v>
      </c>
      <c r="E958" s="4" t="str">
        <f>IFERROR(VLOOKUP(LEFT($A958,6),Data!$A:$F,8,FALSE),"")</f>
        <v/>
      </c>
      <c r="F958" s="4" t="str">
        <f>IFERROR(VLOOKUP(LEFT($A958,6),Data!$A:$F,7,FALSE),"")</f>
        <v/>
      </c>
      <c r="G958" s="4" t="str">
        <f>IFERROR(VLOOKUP(LEFT($A958,6),Data!$A:$F,6,FALSE),"")</f>
        <v>ОФТ</v>
      </c>
      <c r="H958" s="4" t="str">
        <f>IFERROR(VLOOKUP(LEFT($A958,6),Data!$A:$F,9,FALSE),"")</f>
        <v/>
      </c>
      <c r="I958" s="21" t="str">
        <f>IFERROR(VLOOKUP(LEFT($A958,6),Data!$A:$F,10,FALSE),"")</f>
        <v/>
      </c>
      <c r="J958" s="6" t="str">
        <f>IFERROR(VLOOKUP(LEFT($A958,6),Data!$A:$F,13,FALSE),"")</f>
        <v/>
      </c>
      <c r="K958" s="21" t="str">
        <f>IFERROR(VLOOKUP(LEFT($A958,6),Data!$A:$F,14,FALSE),"")</f>
        <v/>
      </c>
      <c r="L958" s="6">
        <v>1</v>
      </c>
      <c r="M958" s="4">
        <v>104723989.92</v>
      </c>
      <c r="N958" s="4">
        <v>165840</v>
      </c>
      <c r="O958" s="4">
        <f t="shared" si="14"/>
        <v>631.47606078147612</v>
      </c>
      <c r="P958" s="56">
        <v>101</v>
      </c>
      <c r="Q958" s="27">
        <v>0.55069017567881495</v>
      </c>
      <c r="R958" s="28">
        <v>0.31300826048809571</v>
      </c>
      <c r="S958" s="29">
        <v>0.13630156383308931</v>
      </c>
      <c r="T958" s="8">
        <v>8.9944857000000003E-2</v>
      </c>
      <c r="U958" s="9">
        <v>2.3786090999999999E-2</v>
      </c>
      <c r="V958" s="9">
        <v>0.100149407</v>
      </c>
      <c r="W958" s="9">
        <v>5.7907640000000003E-3</v>
      </c>
      <c r="X958" s="9">
        <v>1.9137102E-2</v>
      </c>
      <c r="Y958" s="9">
        <v>6.5345491000000006E-2</v>
      </c>
      <c r="Z958" s="9">
        <v>1.1826938E-2</v>
      </c>
      <c r="AA958" s="9">
        <v>2.7641421999999999E-2</v>
      </c>
      <c r="AB958" s="9">
        <v>2.5036404000000002E-2</v>
      </c>
      <c r="AC958" s="9">
        <v>7.5360390999999999E-2</v>
      </c>
      <c r="AD958" s="9">
        <v>9.5822062E-2</v>
      </c>
      <c r="AE958" s="9">
        <v>2.5893665999999999E-2</v>
      </c>
      <c r="AF958" s="9">
        <v>4.2546298000000003E-2</v>
      </c>
      <c r="AG958" s="9">
        <v>2.3062836999999999E-2</v>
      </c>
      <c r="AH958" s="9">
        <v>1.4323279E-2</v>
      </c>
      <c r="AI958" s="9">
        <v>0.130065821</v>
      </c>
      <c r="AJ958" s="9">
        <v>2.628132E-3</v>
      </c>
      <c r="AK958" s="9">
        <v>6.3414730000000002E-2</v>
      </c>
      <c r="AL958" s="9">
        <v>6.3580692999999994E-2</v>
      </c>
      <c r="AM958" s="9">
        <v>4.4904317999999999E-2</v>
      </c>
      <c r="AN958" s="9">
        <v>5.6746549999999998E-3</v>
      </c>
      <c r="AO958" s="9">
        <v>6.7297980000000004E-3</v>
      </c>
      <c r="AP958" s="9">
        <v>1.4163725E-2</v>
      </c>
      <c r="AQ958" s="9">
        <v>1.9781639E-2</v>
      </c>
      <c r="AR958" s="10">
        <v>3.389478E-3</v>
      </c>
    </row>
    <row r="959" spans="1:44" hidden="1" outlineLevel="1" x14ac:dyDescent="0.25">
      <c r="A959" s="52" t="s">
        <v>1376</v>
      </c>
      <c r="B959" s="20" t="str">
        <f>IFERROR(VLOOKUP(LEFT($A959,6),Data!$A:$F,2,FALSE),"")</f>
        <v>БЕ Самсон Москва</v>
      </c>
      <c r="C959" s="4" t="str">
        <f>IFERROR(VLOOKUP(LEFT($A959,6),Data!$A:$F,4,FALSE),"")</f>
        <v>Самсон Фарма</v>
      </c>
      <c r="D959" s="4" t="str">
        <f>IFERROR(VLOOKUP(LEFT($A959,6),Data!$A:$F,5,FALSE),"")</f>
        <v>Стрит</v>
      </c>
      <c r="E959" s="4" t="str">
        <f>IFERROR(VLOOKUP(LEFT($A959,6),Data!$A:$F,8,FALSE),"")</f>
        <v/>
      </c>
      <c r="F959" s="4" t="str">
        <f>IFERROR(VLOOKUP(LEFT($A959,6),Data!$A:$F,7,FALSE),"")</f>
        <v/>
      </c>
      <c r="G959" s="4" t="str">
        <f>IFERROR(VLOOKUP(LEFT($A959,6),Data!$A:$F,6,FALSE),"")</f>
        <v>ЗФТ</v>
      </c>
      <c r="H959" s="4" t="str">
        <f>IFERROR(VLOOKUP(LEFT($A959,6),Data!$A:$F,9,FALSE),"")</f>
        <v/>
      </c>
      <c r="I959" s="21" t="str">
        <f>IFERROR(VLOOKUP(LEFT($A959,6),Data!$A:$F,10,FALSE),"")</f>
        <v/>
      </c>
      <c r="J959" s="6" t="str">
        <f>IFERROR(VLOOKUP(LEFT($A959,6),Data!$A:$F,13,FALSE),"")</f>
        <v/>
      </c>
      <c r="K959" s="21" t="str">
        <f>IFERROR(VLOOKUP(LEFT($A959,6),Data!$A:$F,14,FALSE),"")</f>
        <v/>
      </c>
      <c r="L959" s="6">
        <v>1</v>
      </c>
      <c r="M959" s="4">
        <v>54330951.780000001</v>
      </c>
      <c r="N959" s="4">
        <v>99482</v>
      </c>
      <c r="O959" s="4">
        <f t="shared" si="14"/>
        <v>546.13851530930219</v>
      </c>
      <c r="P959" s="56">
        <v>58.7</v>
      </c>
      <c r="Q959" s="27">
        <v>0.53655468077671231</v>
      </c>
      <c r="R959" s="28">
        <v>0.32166915583149808</v>
      </c>
      <c r="S959" s="29">
        <v>0.14177616339178961</v>
      </c>
      <c r="T959" s="8">
        <v>6.7989613000000004E-2</v>
      </c>
      <c r="U959" s="9">
        <v>1.2784593E-2</v>
      </c>
      <c r="V959" s="9">
        <v>0.11685319299999999</v>
      </c>
      <c r="W959" s="9">
        <v>7.8072760000000001E-3</v>
      </c>
      <c r="X959" s="9">
        <v>2.1737177E-2</v>
      </c>
      <c r="Y959" s="9">
        <v>4.3229081000000003E-2</v>
      </c>
      <c r="Z959" s="9">
        <v>1.0456401000000001E-2</v>
      </c>
      <c r="AA959" s="9">
        <v>3.3820032999999999E-2</v>
      </c>
      <c r="AB959" s="9">
        <v>3.7135068E-2</v>
      </c>
      <c r="AC959" s="9">
        <v>6.98656E-2</v>
      </c>
      <c r="AD959" s="9">
        <v>0.101599257</v>
      </c>
      <c r="AE959" s="9">
        <v>3.6121689999999998E-2</v>
      </c>
      <c r="AF959" s="9">
        <v>4.9625651E-2</v>
      </c>
      <c r="AG959" s="9">
        <v>1.9228764999999998E-2</v>
      </c>
      <c r="AH959" s="9">
        <v>1.7330663E-2</v>
      </c>
      <c r="AI959" s="9">
        <v>0.16381769199999999</v>
      </c>
      <c r="AJ959" s="9">
        <v>9.1075640000000003E-3</v>
      </c>
      <c r="AK959" s="9">
        <v>6.295684E-2</v>
      </c>
      <c r="AL959" s="9">
        <v>3.3067569999999998E-2</v>
      </c>
      <c r="AM959" s="9">
        <v>3.6180736999999998E-2</v>
      </c>
      <c r="AN959" s="9">
        <v>4.7102309999999996E-3</v>
      </c>
      <c r="AO959" s="9">
        <v>4.0373099999999997E-3</v>
      </c>
      <c r="AP959" s="9">
        <v>1.4257156E-2</v>
      </c>
      <c r="AQ959" s="9">
        <v>2.1788970000000001E-2</v>
      </c>
      <c r="AR959" s="10">
        <v>4.4918700000000002E-3</v>
      </c>
    </row>
    <row r="960" spans="1:44" hidden="1" outlineLevel="1" x14ac:dyDescent="0.25">
      <c r="A960" s="52" t="s">
        <v>1380</v>
      </c>
      <c r="B960" s="20" t="str">
        <f>IFERROR(VLOOKUP(LEFT($A960,6),Data!$A:$F,2,FALSE),"")</f>
        <v>БЕ Самсон Москва</v>
      </c>
      <c r="C960" s="4" t="str">
        <f>IFERROR(VLOOKUP(LEFT($A960,6),Data!$A:$F,4,FALSE),"")</f>
        <v>Самсон Фарма</v>
      </c>
      <c r="D960" s="4" t="str">
        <f>IFERROR(VLOOKUP(LEFT($A960,6),Data!$A:$F,5,FALSE),"")</f>
        <v>Стрит</v>
      </c>
      <c r="E960" s="4" t="str">
        <f>IFERROR(VLOOKUP(LEFT($A960,6),Data!$A:$F,8,FALSE),"")</f>
        <v/>
      </c>
      <c r="F960" s="4" t="str">
        <f>IFERROR(VLOOKUP(LEFT($A960,6),Data!$A:$F,7,FALSE),"")</f>
        <v/>
      </c>
      <c r="G960" s="4" t="str">
        <f>IFERROR(VLOOKUP(LEFT($A960,6),Data!$A:$F,6,FALSE),"")</f>
        <v>ЗФТ</v>
      </c>
      <c r="H960" s="4" t="str">
        <f>IFERROR(VLOOKUP(LEFT($A960,6),Data!$A:$F,9,FALSE),"")</f>
        <v/>
      </c>
      <c r="I960" s="21" t="str">
        <f>IFERROR(VLOOKUP(LEFT($A960,6),Data!$A:$F,10,FALSE),"")</f>
        <v/>
      </c>
      <c r="J960" s="6" t="str">
        <f>IFERROR(VLOOKUP(LEFT($A960,6),Data!$A:$F,13,FALSE),"")</f>
        <v/>
      </c>
      <c r="K960" s="21" t="str">
        <f>IFERROR(VLOOKUP(LEFT($A960,6),Data!$A:$F,14,FALSE),"")</f>
        <v/>
      </c>
      <c r="L960" s="6">
        <v>1</v>
      </c>
      <c r="M960" s="4">
        <v>142008959.28</v>
      </c>
      <c r="N960" s="4">
        <v>153081</v>
      </c>
      <c r="O960" s="4">
        <f t="shared" si="14"/>
        <v>927.67201207204027</v>
      </c>
      <c r="P960" s="56">
        <v>124.4</v>
      </c>
      <c r="Q960" s="27">
        <v>0.60014515519057376</v>
      </c>
      <c r="R960" s="28">
        <v>0.28735272187796229</v>
      </c>
      <c r="S960" s="29">
        <v>0.1125021229314639</v>
      </c>
      <c r="T960" s="8">
        <v>6.0560707999999998E-2</v>
      </c>
      <c r="U960" s="9">
        <v>1.5973782999999998E-2</v>
      </c>
      <c r="V960" s="9">
        <v>0.209555716</v>
      </c>
      <c r="W960" s="9">
        <v>4.5788790000000001E-3</v>
      </c>
      <c r="X960" s="9">
        <v>3.2076709000000002E-2</v>
      </c>
      <c r="Y960" s="9">
        <v>8.4590095000000004E-2</v>
      </c>
      <c r="Z960" s="9">
        <v>7.2002070000000001E-3</v>
      </c>
      <c r="AA960" s="9">
        <v>4.4412104000000001E-2</v>
      </c>
      <c r="AB960" s="9">
        <v>3.0930513999999999E-2</v>
      </c>
      <c r="AC960" s="9">
        <v>5.7891601000000001E-2</v>
      </c>
      <c r="AD960" s="9">
        <v>7.1409862000000005E-2</v>
      </c>
      <c r="AE960" s="9">
        <v>1.7516331999999999E-2</v>
      </c>
      <c r="AF960" s="9">
        <v>3.1346304999999998E-2</v>
      </c>
      <c r="AG960" s="9">
        <v>2.6674130000000001E-2</v>
      </c>
      <c r="AH960" s="9">
        <v>1.2220718E-2</v>
      </c>
      <c r="AI960" s="9">
        <v>8.1367340999999996E-2</v>
      </c>
      <c r="AJ960" s="9">
        <v>2.2063579999999998E-3</v>
      </c>
      <c r="AK960" s="9">
        <v>6.0086421000000001E-2</v>
      </c>
      <c r="AL960" s="9">
        <v>6.5394094999999999E-2</v>
      </c>
      <c r="AM960" s="9">
        <v>4.5688047000000002E-2</v>
      </c>
      <c r="AN960" s="9">
        <v>3.873427E-3</v>
      </c>
      <c r="AO960" s="9">
        <v>2.3314260000000002E-3</v>
      </c>
      <c r="AP960" s="9">
        <v>1.0872016E-2</v>
      </c>
      <c r="AQ960" s="9">
        <v>1.7709319000000001E-2</v>
      </c>
      <c r="AR960" s="10">
        <v>3.533886E-3</v>
      </c>
    </row>
    <row r="961" spans="1:44" hidden="1" outlineLevel="1" x14ac:dyDescent="0.25">
      <c r="A961" s="52" t="s">
        <v>1388</v>
      </c>
      <c r="B961" s="20" t="str">
        <f>IFERROR(VLOOKUP(LEFT($A961,6),Data!$A:$F,2,FALSE),"")</f>
        <v>БЕ Самсон Москва</v>
      </c>
      <c r="C961" s="4" t="str">
        <f>IFERROR(VLOOKUP(LEFT($A961,6),Data!$A:$F,4,FALSE),"")</f>
        <v>Самсон Фарма</v>
      </c>
      <c r="D961" s="4" t="str">
        <f>IFERROR(VLOOKUP(LEFT($A961,6),Data!$A:$F,5,FALSE),"")</f>
        <v>Стрит</v>
      </c>
      <c r="E961" s="4" t="str">
        <f>IFERROR(VLOOKUP(LEFT($A961,6),Data!$A:$F,8,FALSE),"")</f>
        <v/>
      </c>
      <c r="F961" s="4" t="str">
        <f>IFERROR(VLOOKUP(LEFT($A961,6),Data!$A:$F,7,FALSE),"")</f>
        <v/>
      </c>
      <c r="G961" s="4" t="str">
        <f>IFERROR(VLOOKUP(LEFT($A961,6),Data!$A:$F,6,FALSE),"")</f>
        <v>ЗФТ</v>
      </c>
      <c r="H961" s="4" t="str">
        <f>IFERROR(VLOOKUP(LEFT($A961,6),Data!$A:$F,9,FALSE),"")</f>
        <v/>
      </c>
      <c r="I961" s="21" t="str">
        <f>IFERROR(VLOOKUP(LEFT($A961,6),Data!$A:$F,10,FALSE),"")</f>
        <v/>
      </c>
      <c r="J961" s="6" t="str">
        <f>IFERROR(VLOOKUP(LEFT($A961,6),Data!$A:$F,13,FALSE),"")</f>
        <v/>
      </c>
      <c r="K961" s="21" t="str">
        <f>IFERROR(VLOOKUP(LEFT($A961,6),Data!$A:$F,14,FALSE),"")</f>
        <v/>
      </c>
      <c r="L961" s="6">
        <v>1</v>
      </c>
      <c r="M961" s="4">
        <v>95408791.299999997</v>
      </c>
      <c r="N961" s="4">
        <v>153133</v>
      </c>
      <c r="O961" s="4">
        <f t="shared" si="14"/>
        <v>623.04526979814932</v>
      </c>
      <c r="P961" s="56">
        <v>72.2</v>
      </c>
      <c r="Q961" s="27">
        <v>0.55725483068314363</v>
      </c>
      <c r="R961" s="28">
        <v>0.30905419688887947</v>
      </c>
      <c r="S961" s="29">
        <v>0.13369097242797701</v>
      </c>
      <c r="T961" s="8">
        <v>6.7298060000000007E-2</v>
      </c>
      <c r="U961" s="9">
        <v>1.7794810000000001E-2</v>
      </c>
      <c r="V961" s="9">
        <v>0.11540568399999999</v>
      </c>
      <c r="W961" s="9">
        <v>7.1344329999999999E-3</v>
      </c>
      <c r="X961" s="9">
        <v>2.4741669000000001E-2</v>
      </c>
      <c r="Y961" s="9">
        <v>6.4376971000000005E-2</v>
      </c>
      <c r="Z961" s="9">
        <v>9.5022140000000001E-3</v>
      </c>
      <c r="AA961" s="9">
        <v>3.4074579000000001E-2</v>
      </c>
      <c r="AB961" s="9">
        <v>3.2372486999999998E-2</v>
      </c>
      <c r="AC961" s="9">
        <v>6.4386207000000001E-2</v>
      </c>
      <c r="AD961" s="9">
        <v>8.7706178999999995E-2</v>
      </c>
      <c r="AE961" s="9">
        <v>3.1459619000000001E-2</v>
      </c>
      <c r="AF961" s="9">
        <v>4.1490820999999997E-2</v>
      </c>
      <c r="AG961" s="9">
        <v>1.8143765999999999E-2</v>
      </c>
      <c r="AH961" s="9">
        <v>1.6808554E-2</v>
      </c>
      <c r="AI961" s="9">
        <v>0.14161932899999999</v>
      </c>
      <c r="AJ961" s="9">
        <v>4.7880700000000002E-3</v>
      </c>
      <c r="AK961" s="9">
        <v>6.7853076999999998E-2</v>
      </c>
      <c r="AL961" s="9">
        <v>6.1064392000000002E-2</v>
      </c>
      <c r="AM961" s="9">
        <v>4.2593296000000003E-2</v>
      </c>
      <c r="AN961" s="9">
        <v>4.6307689999999999E-3</v>
      </c>
      <c r="AO961" s="9">
        <v>3.9232900000000003E-3</v>
      </c>
      <c r="AP961" s="9">
        <v>1.5037551999999999E-2</v>
      </c>
      <c r="AQ961" s="9">
        <v>2.2603758000000002E-2</v>
      </c>
      <c r="AR961" s="10">
        <v>3.1904149999999998E-3</v>
      </c>
    </row>
    <row r="962" spans="1:44" hidden="1" outlineLevel="1" x14ac:dyDescent="0.25">
      <c r="A962" s="52" t="s">
        <v>1394</v>
      </c>
      <c r="B962" s="20" t="str">
        <f>IFERROR(VLOOKUP(LEFT($A962,6),Data!$A:$F,2,FALSE),"")</f>
        <v>БЕ Самсон Москва</v>
      </c>
      <c r="C962" s="4" t="str">
        <f>IFERROR(VLOOKUP(LEFT($A962,6),Data!$A:$F,4,FALSE),"")</f>
        <v>Самсон Фарма</v>
      </c>
      <c r="D962" s="4" t="str">
        <f>IFERROR(VLOOKUP(LEFT($A962,6),Data!$A:$F,5,FALSE),"")</f>
        <v>Стрит</v>
      </c>
      <c r="E962" s="4" t="str">
        <f>IFERROR(VLOOKUP(LEFT($A962,6),Data!$A:$F,8,FALSE),"")</f>
        <v/>
      </c>
      <c r="F962" s="4" t="str">
        <f>IFERROR(VLOOKUP(LEFT($A962,6),Data!$A:$F,7,FALSE),"")</f>
        <v/>
      </c>
      <c r="G962" s="4" t="str">
        <f>IFERROR(VLOOKUP(LEFT($A962,6),Data!$A:$F,6,FALSE),"")</f>
        <v>ЗФТ</v>
      </c>
      <c r="H962" s="4" t="str">
        <f>IFERROR(VLOOKUP(LEFT($A962,6),Data!$A:$F,9,FALSE),"")</f>
        <v/>
      </c>
      <c r="I962" s="21" t="str">
        <f>IFERROR(VLOOKUP(LEFT($A962,6),Data!$A:$F,10,FALSE),"")</f>
        <v/>
      </c>
      <c r="J962" s="6" t="str">
        <f>IFERROR(VLOOKUP(LEFT($A962,6),Data!$A:$F,13,FALSE),"")</f>
        <v/>
      </c>
      <c r="K962" s="21" t="str">
        <f>IFERROR(VLOOKUP(LEFT($A962,6),Data!$A:$F,14,FALSE),"")</f>
        <v/>
      </c>
      <c r="L962" s="6">
        <v>1</v>
      </c>
      <c r="M962" s="4">
        <v>38094107.630000003</v>
      </c>
      <c r="N962" s="4">
        <v>61678</v>
      </c>
      <c r="O962" s="4">
        <f t="shared" si="14"/>
        <v>617.62877573851301</v>
      </c>
      <c r="P962" s="56">
        <v>61.41</v>
      </c>
      <c r="Q962" s="27">
        <v>0.5469161796354487</v>
      </c>
      <c r="R962" s="28">
        <v>0.32446889397650019</v>
      </c>
      <c r="S962" s="29">
        <v>0.12861492638805111</v>
      </c>
      <c r="T962" s="8">
        <v>7.3295444000000001E-2</v>
      </c>
      <c r="U962" s="9">
        <v>2.2934907000000001E-2</v>
      </c>
      <c r="V962" s="9">
        <v>9.4110962000000006E-2</v>
      </c>
      <c r="W962" s="9">
        <v>3.9330240000000002E-3</v>
      </c>
      <c r="X962" s="9">
        <v>1.9325222999999999E-2</v>
      </c>
      <c r="Y962" s="9">
        <v>8.0614543999999996E-2</v>
      </c>
      <c r="Z962" s="9">
        <v>1.2092027999999999E-2</v>
      </c>
      <c r="AA962" s="9">
        <v>4.4661872999999998E-2</v>
      </c>
      <c r="AB962" s="9">
        <v>3.1091734999999999E-2</v>
      </c>
      <c r="AC962" s="9">
        <v>7.4144295999999998E-2</v>
      </c>
      <c r="AD962" s="9">
        <v>9.3005587000000001E-2</v>
      </c>
      <c r="AE962" s="9">
        <v>2.9854311000000001E-2</v>
      </c>
      <c r="AF962" s="9">
        <v>4.1831145E-2</v>
      </c>
      <c r="AG962" s="9">
        <v>2.1977633E-2</v>
      </c>
      <c r="AH962" s="9">
        <v>1.9922239000000001E-2</v>
      </c>
      <c r="AI962" s="9">
        <v>0.13914786500000001</v>
      </c>
      <c r="AJ962" s="9">
        <v>6.6580049999999998E-3</v>
      </c>
      <c r="AK962" s="9">
        <v>7.6727054000000003E-2</v>
      </c>
      <c r="AL962" s="9">
        <v>2.6634126000000001E-2</v>
      </c>
      <c r="AM962" s="9">
        <v>4.0001744999999998E-2</v>
      </c>
      <c r="AN962" s="9">
        <v>3.0620069999999998E-3</v>
      </c>
      <c r="AO962" s="9">
        <v>5.2806540000000001E-3</v>
      </c>
      <c r="AP962" s="9">
        <v>1.5515848E-2</v>
      </c>
      <c r="AQ962" s="9">
        <v>1.9841391999999999E-2</v>
      </c>
      <c r="AR962" s="10">
        <v>4.3363539999999997E-3</v>
      </c>
    </row>
    <row r="963" spans="1:44" hidden="1" outlineLevel="1" x14ac:dyDescent="0.25">
      <c r="A963" s="52" t="s">
        <v>1404</v>
      </c>
      <c r="B963" s="20" t="str">
        <f>IFERROR(VLOOKUP(LEFT($A963,6),Data!$A:$F,2,FALSE),"")</f>
        <v>БЕ Самсон Москва</v>
      </c>
      <c r="C963" s="4" t="str">
        <f>IFERROR(VLOOKUP(LEFT($A963,6),Data!$A:$F,4,FALSE),"")</f>
        <v>Самсон Фарма</v>
      </c>
      <c r="D963" s="4" t="str">
        <f>IFERROR(VLOOKUP(LEFT($A963,6),Data!$A:$F,5,FALSE),"")</f>
        <v>Стрит</v>
      </c>
      <c r="E963" s="4" t="str">
        <f>IFERROR(VLOOKUP(LEFT($A963,6),Data!$A:$F,8,FALSE),"")</f>
        <v/>
      </c>
      <c r="F963" s="4" t="str">
        <f>IFERROR(VLOOKUP(LEFT($A963,6),Data!$A:$F,7,FALSE),"")</f>
        <v/>
      </c>
      <c r="G963" s="4" t="str">
        <f>IFERROR(VLOOKUP(LEFT($A963,6),Data!$A:$F,6,FALSE),"")</f>
        <v>ЗФТ</v>
      </c>
      <c r="H963" s="4" t="str">
        <f>IFERROR(VLOOKUP(LEFT($A963,6),Data!$A:$F,9,FALSE),"")</f>
        <v/>
      </c>
      <c r="I963" s="21" t="str">
        <f>IFERROR(VLOOKUP(LEFT($A963,6),Data!$A:$F,10,FALSE),"")</f>
        <v/>
      </c>
      <c r="J963" s="6" t="str">
        <f>IFERROR(VLOOKUP(LEFT($A963,6),Data!$A:$F,13,FALSE),"")</f>
        <v/>
      </c>
      <c r="K963" s="21" t="str">
        <f>IFERROR(VLOOKUP(LEFT($A963,6),Data!$A:$F,14,FALSE),"")</f>
        <v/>
      </c>
      <c r="L963" s="6">
        <v>1</v>
      </c>
      <c r="M963" s="4">
        <v>41472021.490000002</v>
      </c>
      <c r="N963" s="4">
        <v>61757</v>
      </c>
      <c r="O963" s="4">
        <f t="shared" si="14"/>
        <v>671.53555856016328</v>
      </c>
      <c r="P963" s="56">
        <v>36.5</v>
      </c>
      <c r="Q963" s="27">
        <v>0.51660033003581785</v>
      </c>
      <c r="R963" s="28">
        <v>0.32288017832457999</v>
      </c>
      <c r="S963" s="29">
        <v>0.16051949163960219</v>
      </c>
      <c r="T963" s="8">
        <v>6.1745920000000003E-2</v>
      </c>
      <c r="U963" s="9">
        <v>2.0282469000000001E-2</v>
      </c>
      <c r="V963" s="9">
        <v>0.24868538600000001</v>
      </c>
      <c r="W963" s="9">
        <v>4.885889E-3</v>
      </c>
      <c r="X963" s="9">
        <v>1.9715916E-2</v>
      </c>
      <c r="Y963" s="9">
        <v>7.8632177999999997E-2</v>
      </c>
      <c r="Z963" s="9">
        <v>9.9331009999999997E-3</v>
      </c>
      <c r="AA963" s="9">
        <v>3.0330223999999999E-2</v>
      </c>
      <c r="AB963" s="9">
        <v>2.2933522000000001E-2</v>
      </c>
      <c r="AC963" s="9">
        <v>4.9835126E-2</v>
      </c>
      <c r="AD963" s="9">
        <v>7.9268244000000002E-2</v>
      </c>
      <c r="AE963" s="9">
        <v>2.6201252000000001E-2</v>
      </c>
      <c r="AF963" s="9">
        <v>3.6543871999999998E-2</v>
      </c>
      <c r="AG963" s="9">
        <v>1.6494638999999998E-2</v>
      </c>
      <c r="AH963" s="9">
        <v>1.3179816E-2</v>
      </c>
      <c r="AI963" s="9">
        <v>0.13414356</v>
      </c>
      <c r="AJ963" s="9">
        <v>2.9724360000000002E-3</v>
      </c>
      <c r="AK963" s="9">
        <v>6.6140879E-2</v>
      </c>
      <c r="AL963" s="9">
        <v>1.3486649999999999E-2</v>
      </c>
      <c r="AM963" s="9">
        <v>2.5038444999999999E-2</v>
      </c>
      <c r="AN963" s="9">
        <v>2.4720219999999999E-3</v>
      </c>
      <c r="AO963" s="9">
        <v>5.9507379999999997E-3</v>
      </c>
      <c r="AP963" s="9">
        <v>1.0714316999999999E-2</v>
      </c>
      <c r="AQ963" s="9">
        <v>1.7047679999999999E-2</v>
      </c>
      <c r="AR963" s="10">
        <v>3.3657169999999998E-3</v>
      </c>
    </row>
    <row r="964" spans="1:44" hidden="1" outlineLevel="1" x14ac:dyDescent="0.25">
      <c r="A964" s="52" t="s">
        <v>1424</v>
      </c>
      <c r="B964" s="20" t="str">
        <f>IFERROR(VLOOKUP(LEFT($A964,6),Data!$A:$F,2,FALSE),"")</f>
        <v>БЕ Самсон Москва</v>
      </c>
      <c r="C964" s="4" t="str">
        <f>IFERROR(VLOOKUP(LEFT($A964,6),Data!$A:$F,4,FALSE),"")</f>
        <v>Самсон Фарма</v>
      </c>
      <c r="D964" s="4" t="str">
        <f>IFERROR(VLOOKUP(LEFT($A964,6),Data!$A:$F,5,FALSE),"")</f>
        <v>Стрит</v>
      </c>
      <c r="E964" s="4" t="str">
        <f>IFERROR(VLOOKUP(LEFT($A964,6),Data!$A:$F,8,FALSE),"")</f>
        <v/>
      </c>
      <c r="F964" s="4" t="str">
        <f>IFERROR(VLOOKUP(LEFT($A964,6),Data!$A:$F,7,FALSE),"")</f>
        <v/>
      </c>
      <c r="G964" s="4" t="str">
        <f>IFERROR(VLOOKUP(LEFT($A964,6),Data!$A:$F,6,FALSE),"")</f>
        <v>ЗФТ</v>
      </c>
      <c r="H964" s="4" t="str">
        <f>IFERROR(VLOOKUP(LEFT($A964,6),Data!$A:$F,9,FALSE),"")</f>
        <v/>
      </c>
      <c r="I964" s="21" t="str">
        <f>IFERROR(VLOOKUP(LEFT($A964,6),Data!$A:$F,10,FALSE),"")</f>
        <v/>
      </c>
      <c r="J964" s="6" t="str">
        <f>IFERROR(VLOOKUP(LEFT($A964,6),Data!$A:$F,13,FALSE),"")</f>
        <v/>
      </c>
      <c r="K964" s="21" t="str">
        <f>IFERROR(VLOOKUP(LEFT($A964,6),Data!$A:$F,14,FALSE),"")</f>
        <v/>
      </c>
      <c r="L964" s="6">
        <v>1</v>
      </c>
      <c r="M964" s="4">
        <v>97394631.849999994</v>
      </c>
      <c r="N964" s="4">
        <v>123214</v>
      </c>
      <c r="O964" s="4">
        <f t="shared" ref="O964:O971" si="15">M964/N964</f>
        <v>790.45101895888445</v>
      </c>
      <c r="P964" s="56">
        <v>103.2</v>
      </c>
      <c r="Q964" s="27">
        <v>0.57540554979559155</v>
      </c>
      <c r="R964" s="28">
        <v>0.30097379185035228</v>
      </c>
      <c r="S964" s="29">
        <v>0.123620658354056</v>
      </c>
      <c r="T964" s="8">
        <v>7.6299494999999995E-2</v>
      </c>
      <c r="U964" s="9">
        <v>1.9178473000000001E-2</v>
      </c>
      <c r="V964" s="9">
        <v>0.13539078600000001</v>
      </c>
      <c r="W964" s="9">
        <v>4.9216820000000001E-3</v>
      </c>
      <c r="X964" s="9">
        <v>3.2009401999999999E-2</v>
      </c>
      <c r="Y964" s="9">
        <v>9.2091837999999995E-2</v>
      </c>
      <c r="Z964" s="9">
        <v>8.5993440000000001E-3</v>
      </c>
      <c r="AA964" s="9">
        <v>2.7608115999999999E-2</v>
      </c>
      <c r="AB964" s="9">
        <v>1.9976312999999999E-2</v>
      </c>
      <c r="AC964" s="9">
        <v>6.5488699999999997E-2</v>
      </c>
      <c r="AD964" s="9">
        <v>7.7265994000000005E-2</v>
      </c>
      <c r="AE964" s="9">
        <v>2.3298154000000001E-2</v>
      </c>
      <c r="AF964" s="9">
        <v>3.1029231000000001E-2</v>
      </c>
      <c r="AG964" s="9">
        <v>2.2118346000000001E-2</v>
      </c>
      <c r="AH964" s="9">
        <v>1.3779016999999999E-2</v>
      </c>
      <c r="AI964" s="9">
        <v>0.122148267</v>
      </c>
      <c r="AJ964" s="9">
        <v>3.1148389999999999E-3</v>
      </c>
      <c r="AK964" s="9">
        <v>7.2027832E-2</v>
      </c>
      <c r="AL964" s="9">
        <v>5.8273079999999998E-2</v>
      </c>
      <c r="AM964" s="9">
        <v>5.2983451000000001E-2</v>
      </c>
      <c r="AN964" s="9">
        <v>5.6738279999999997E-3</v>
      </c>
      <c r="AO964" s="9">
        <v>3.9105720000000002E-3</v>
      </c>
      <c r="AP964" s="9">
        <v>1.2606743E-2</v>
      </c>
      <c r="AQ964" s="9">
        <v>1.5726136000000002E-2</v>
      </c>
      <c r="AR964" s="10">
        <v>4.4803610000000004E-3</v>
      </c>
    </row>
    <row r="965" spans="1:44" hidden="1" outlineLevel="1" x14ac:dyDescent="0.25">
      <c r="A965" s="52" t="s">
        <v>1430</v>
      </c>
      <c r="B965" s="20" t="str">
        <f>IFERROR(VLOOKUP(LEFT($A965,6),Data!$A:$F,2,FALSE),"")</f>
        <v>БЕ Москва</v>
      </c>
      <c r="C965" s="4" t="str">
        <f>IFERROR(VLOOKUP(LEFT($A965,6),Data!$A:$F,4,FALSE),"")</f>
        <v>Супераптека</v>
      </c>
      <c r="D965" s="4" t="str">
        <f>IFERROR(VLOOKUP(LEFT($A965,6),Data!$A:$F,5,FALSE),"")</f>
        <v>Стрит</v>
      </c>
      <c r="E965" s="4" t="str">
        <f>IFERROR(VLOOKUP(LEFT($A965,6),Data!$A:$F,8,FALSE),"")</f>
        <v/>
      </c>
      <c r="F965" s="4" t="str">
        <f>IFERROR(VLOOKUP(LEFT($A965,6),Data!$A:$F,7,FALSE),"")</f>
        <v/>
      </c>
      <c r="G965" s="4" t="str">
        <f>IFERROR(VLOOKUP(LEFT($A965,6),Data!$A:$F,6,FALSE),"")</f>
        <v>ЗФТ</v>
      </c>
      <c r="H965" s="4" t="str">
        <f>IFERROR(VLOOKUP(LEFT($A965,6),Data!$A:$F,9,FALSE),"")</f>
        <v/>
      </c>
      <c r="I965" s="21" t="str">
        <f>IFERROR(VLOOKUP(LEFT($A965,6),Data!$A:$F,10,FALSE),"")</f>
        <v/>
      </c>
      <c r="J965" s="6" t="str">
        <f>IFERROR(VLOOKUP(LEFT($A965,6),Data!$A:$F,13,FALSE),"")</f>
        <v/>
      </c>
      <c r="K965" s="21" t="str">
        <f>IFERROR(VLOOKUP(LEFT($A965,6),Data!$A:$F,14,FALSE),"")</f>
        <v/>
      </c>
      <c r="L965" s="6">
        <v>1</v>
      </c>
      <c r="M965" s="4">
        <v>16657110.460000001</v>
      </c>
      <c r="N965" s="4">
        <v>25026</v>
      </c>
      <c r="O965" s="4">
        <f t="shared" si="15"/>
        <v>665.59220250939029</v>
      </c>
      <c r="P965" s="56">
        <v>77.5</v>
      </c>
      <c r="Q965" s="27">
        <v>0.56934369414938935</v>
      </c>
      <c r="R965" s="28">
        <v>0.2979621830710788</v>
      </c>
      <c r="S965" s="29">
        <v>0.1326941227795318</v>
      </c>
      <c r="T965" s="8">
        <v>4.2059556999999997E-2</v>
      </c>
      <c r="U965" s="9">
        <v>1.1150469999999999E-2</v>
      </c>
      <c r="V965" s="9">
        <v>0.181953437</v>
      </c>
      <c r="W965" s="9">
        <v>2.5294480000000001E-3</v>
      </c>
      <c r="X965" s="9">
        <v>3.3288921999999999E-2</v>
      </c>
      <c r="Y965" s="9">
        <v>7.2869433999999997E-2</v>
      </c>
      <c r="Z965" s="9">
        <v>7.5012960000000002E-3</v>
      </c>
      <c r="AA965" s="9">
        <v>3.4853096E-2</v>
      </c>
      <c r="AB965" s="9">
        <v>2.5043811999999999E-2</v>
      </c>
      <c r="AC965" s="9">
        <v>7.5288545999999998E-2</v>
      </c>
      <c r="AD965" s="9">
        <v>6.9827643999999994E-2</v>
      </c>
      <c r="AE965" s="9">
        <v>2.5160235E-2</v>
      </c>
      <c r="AF965" s="9">
        <v>3.7721095000000003E-2</v>
      </c>
      <c r="AG965" s="9">
        <v>1.1981777000000001E-2</v>
      </c>
      <c r="AH965" s="9">
        <v>9.3702916999999997E-2</v>
      </c>
      <c r="AI965" s="9">
        <v>0.15696174299999999</v>
      </c>
      <c r="AJ965" s="9">
        <v>2.14291E-3</v>
      </c>
      <c r="AK965" s="9">
        <v>4.4071554999999998E-2</v>
      </c>
      <c r="AL965" s="9">
        <v>4.7674240000000001E-3</v>
      </c>
      <c r="AM965" s="9">
        <v>2.1043180000000002E-2</v>
      </c>
      <c r="AN965" s="9">
        <v>1.8498690000000001E-3</v>
      </c>
      <c r="AO965" s="9">
        <v>2.3180000000000002E-3</v>
      </c>
      <c r="AP965" s="9">
        <v>1.1835112E-2</v>
      </c>
      <c r="AQ965" s="9">
        <v>2.7025349000000001E-2</v>
      </c>
      <c r="AR965" s="10">
        <v>3.05317E-3</v>
      </c>
    </row>
    <row r="966" spans="1:44" hidden="1" outlineLevel="1" x14ac:dyDescent="0.25">
      <c r="A966" s="52" t="s">
        <v>1600</v>
      </c>
      <c r="B966" s="20" t="str">
        <f>IFERROR(VLOOKUP(LEFT($A966,6),Data!$A:$F,2,FALSE),"")</f>
        <v>БЕ Самсон Москва</v>
      </c>
      <c r="C966" s="4" t="str">
        <f>IFERROR(VLOOKUP(LEFT($A966,6),Data!$A:$F,4,FALSE),"")</f>
        <v>Самсон Фарма</v>
      </c>
      <c r="D966" s="4" t="str">
        <f>IFERROR(VLOOKUP(LEFT($A966,6),Data!$A:$F,5,FALSE),"")</f>
        <v>Стрит</v>
      </c>
      <c r="E966" s="4" t="str">
        <f>IFERROR(VLOOKUP(LEFT($A966,6),Data!$A:$F,8,FALSE),"")</f>
        <v/>
      </c>
      <c r="F966" s="4" t="str">
        <f>IFERROR(VLOOKUP(LEFT($A966,6),Data!$A:$F,7,FALSE),"")</f>
        <v/>
      </c>
      <c r="G966" s="4" t="str">
        <f>IFERROR(VLOOKUP(LEFT($A966,6),Data!$A:$F,6,FALSE),"")</f>
        <v>ЗФТ</v>
      </c>
      <c r="H966" s="4" t="str">
        <f>IFERROR(VLOOKUP(LEFT($A966,6),Data!$A:$F,9,FALSE),"")</f>
        <v/>
      </c>
      <c r="I966" s="21" t="str">
        <f>IFERROR(VLOOKUP(LEFT($A966,6),Data!$A:$F,10,FALSE),"")</f>
        <v/>
      </c>
      <c r="J966" s="6" t="str">
        <f>IFERROR(VLOOKUP(LEFT($A966,6),Data!$A:$F,13,FALSE),"")</f>
        <v/>
      </c>
      <c r="K966" s="21" t="str">
        <f>IFERROR(VLOOKUP(LEFT($A966,6),Data!$A:$F,14,FALSE),"")</f>
        <v/>
      </c>
      <c r="L966" s="6">
        <v>1</v>
      </c>
      <c r="M966" s="4">
        <v>28036920.920000002</v>
      </c>
      <c r="N966" s="4">
        <v>59046</v>
      </c>
      <c r="O966" s="4">
        <f t="shared" si="15"/>
        <v>474.83184161501208</v>
      </c>
      <c r="P966" s="56">
        <v>53</v>
      </c>
      <c r="Q966" s="27">
        <v>0.47414140448686037</v>
      </c>
      <c r="R966" s="28">
        <v>0.34663868711137868</v>
      </c>
      <c r="S966" s="29">
        <v>0.17921990840176091</v>
      </c>
      <c r="T966" s="8">
        <v>6.2634591000000003E-2</v>
      </c>
      <c r="U966" s="9">
        <v>1.3443962E-2</v>
      </c>
      <c r="V966" s="9">
        <v>0.201448874</v>
      </c>
      <c r="W966" s="9">
        <v>4.9736449999999996E-3</v>
      </c>
      <c r="X966" s="9">
        <v>2.0308228000000001E-2</v>
      </c>
      <c r="Y966" s="9">
        <v>5.1449294E-2</v>
      </c>
      <c r="Z966" s="9">
        <v>9.9809830000000006E-3</v>
      </c>
      <c r="AA966" s="9">
        <v>2.8325922E-2</v>
      </c>
      <c r="AB966" s="9">
        <v>3.0738312E-2</v>
      </c>
      <c r="AC966" s="9">
        <v>4.7858745000000001E-2</v>
      </c>
      <c r="AD966" s="9">
        <v>8.7776745000000003E-2</v>
      </c>
      <c r="AE966" s="9">
        <v>3.5260293999999998E-2</v>
      </c>
      <c r="AF966" s="9">
        <v>3.7619681000000002E-2</v>
      </c>
      <c r="AG966" s="9">
        <v>1.7701537999999999E-2</v>
      </c>
      <c r="AH966" s="9">
        <v>1.5300154999999999E-2</v>
      </c>
      <c r="AI966" s="9">
        <v>0.15780338999999999</v>
      </c>
      <c r="AJ966" s="9">
        <v>2.4085830000000002E-3</v>
      </c>
      <c r="AK966" s="9">
        <v>5.7684645E-2</v>
      </c>
      <c r="AL966" s="9">
        <v>9.3791340000000008E-3</v>
      </c>
      <c r="AM966" s="9">
        <v>5.3361126000000002E-2</v>
      </c>
      <c r="AN966" s="9">
        <v>3.4330039999999999E-3</v>
      </c>
      <c r="AO966" s="9">
        <v>1.3872455000000001E-2</v>
      </c>
      <c r="AP966" s="9">
        <v>1.0578616000000001E-2</v>
      </c>
      <c r="AQ966" s="9">
        <v>2.1163384E-2</v>
      </c>
      <c r="AR966" s="10">
        <v>5.4946930000000001E-3</v>
      </c>
    </row>
    <row r="967" spans="1:44" collapsed="1" x14ac:dyDescent="0.25">
      <c r="A967" s="51" t="s">
        <v>1952</v>
      </c>
      <c r="B967" s="45" t="str">
        <f>IFERROR(VLOOKUP(LEFT($A967,6),Data!$A:$F,2,FALSE),"")</f>
        <v/>
      </c>
      <c r="C967" s="46" t="str">
        <f>IFERROR(VLOOKUP(LEFT($A967,6),Data!$A:$F,4,FALSE),"")</f>
        <v/>
      </c>
      <c r="D967" s="46" t="str">
        <f>IFERROR(VLOOKUP(LEFT($A967,6),Data!$A:$F,5,FALSE),"")</f>
        <v/>
      </c>
      <c r="E967" s="46" t="str">
        <f>IFERROR(VLOOKUP(LEFT($A967,6),Data!$A:$F,8,FALSE),"")</f>
        <v/>
      </c>
      <c r="F967" s="46" t="str">
        <f>IFERROR(VLOOKUP(LEFT($A967,6),Data!$A:$F,7,FALSE),"")</f>
        <v/>
      </c>
      <c r="G967" s="46" t="str">
        <f>IFERROR(VLOOKUP(LEFT($A967,6),Data!$A:$F,6,FALSE),"")</f>
        <v/>
      </c>
      <c r="H967" s="46" t="str">
        <f>IFERROR(VLOOKUP(LEFT($A967,6),Data!$A:$F,9,FALSE),"")</f>
        <v/>
      </c>
      <c r="I967" s="47" t="str">
        <f>IFERROR(VLOOKUP(LEFT($A967,6),Data!$A:$F,10,FALSE),"")</f>
        <v/>
      </c>
      <c r="J967" s="17" t="str">
        <f>IFERROR(VLOOKUP(LEFT($A967,6),Data!$A:$F,13,FALSE),"")</f>
        <v/>
      </c>
      <c r="K967" s="47" t="str">
        <f>IFERROR(VLOOKUP(LEFT($A967,6),Data!$A:$F,14,FALSE),"")</f>
        <v/>
      </c>
      <c r="L967" s="17">
        <v>3</v>
      </c>
      <c r="M967" s="46">
        <v>10862274.126666667</v>
      </c>
      <c r="N967" s="46">
        <v>40177.333333333336</v>
      </c>
      <c r="O967" s="46">
        <f t="shared" si="15"/>
        <v>270.35826485912452</v>
      </c>
      <c r="P967" s="55">
        <v>20.633333333333333</v>
      </c>
      <c r="Q967" s="24">
        <v>0.41282650114749914</v>
      </c>
      <c r="R967" s="25">
        <v>0.35779951742368793</v>
      </c>
      <c r="S967" s="26">
        <v>0.22937398142881293</v>
      </c>
      <c r="T967" s="33">
        <v>6.3361209666666668E-2</v>
      </c>
      <c r="U967" s="34">
        <v>1.0945910000000001E-2</v>
      </c>
      <c r="V967" s="34">
        <v>1.2450320000000001E-2</v>
      </c>
      <c r="W967" s="34">
        <v>6.3022599999999996E-3</v>
      </c>
      <c r="X967" s="34">
        <v>2.2467722333333332E-2</v>
      </c>
      <c r="Y967" s="34">
        <v>4.2734925999999999E-2</v>
      </c>
      <c r="Z967" s="34">
        <v>9.8549193333333316E-3</v>
      </c>
      <c r="AA967" s="34">
        <v>3.5600932666666668E-2</v>
      </c>
      <c r="AB967" s="34">
        <v>4.5341459333333334E-2</v>
      </c>
      <c r="AC967" s="34">
        <v>4.6714333666666663E-2</v>
      </c>
      <c r="AD967" s="34">
        <v>0.13692457899999999</v>
      </c>
      <c r="AE967" s="34">
        <v>3.4523222999999999E-2</v>
      </c>
      <c r="AF967" s="34">
        <v>3.2432442999999998E-2</v>
      </c>
      <c r="AG967" s="34">
        <v>4.5192388E-2</v>
      </c>
      <c r="AH967" s="34">
        <v>1.1192906666666667E-2</v>
      </c>
      <c r="AI967" s="34">
        <v>0.11685428533333335</v>
      </c>
      <c r="AJ967" s="34">
        <v>2.2010913333333332E-3</v>
      </c>
      <c r="AK967" s="34">
        <v>5.6510250000000005E-2</v>
      </c>
      <c r="AL967" s="34">
        <v>4.061483E-4</v>
      </c>
      <c r="AM967" s="34">
        <v>6.6025863000000004E-2</v>
      </c>
      <c r="AN967" s="34">
        <v>7.4058449000000012E-2</v>
      </c>
      <c r="AO967" s="34">
        <v>1.4418621E-2</v>
      </c>
      <c r="AP967" s="34">
        <v>6.9988079999999996E-3</v>
      </c>
      <c r="AQ967" s="34">
        <v>5.4113288000000002E-2</v>
      </c>
      <c r="AR967" s="35">
        <v>5.2373662666666675E-2</v>
      </c>
    </row>
    <row r="968" spans="1:44" hidden="1" outlineLevel="1" x14ac:dyDescent="0.25">
      <c r="A968" s="52" t="s">
        <v>937</v>
      </c>
      <c r="B968" s="20" t="str">
        <f>IFERROR(VLOOKUP(LEFT($A968,6),Data!$A:$F,2,FALSE),"")</f>
        <v>БЕ Северо-Запад</v>
      </c>
      <c r="C968" s="4" t="str">
        <f>IFERROR(VLOOKUP(LEFT($A968,6),Data!$A:$F,4,FALSE),"")</f>
        <v>Супераптека</v>
      </c>
      <c r="D968" s="4" t="str">
        <f>IFERROR(VLOOKUP(LEFT($A968,6),Data!$A:$F,5,FALSE),"")</f>
        <v>ЛПУ</v>
      </c>
      <c r="E968" s="4" t="str">
        <f>IFERROR(VLOOKUP(LEFT($A968,6),Data!$A:$F,8,FALSE),"")</f>
        <v/>
      </c>
      <c r="F968" s="4" t="str">
        <f>IFERROR(VLOOKUP(LEFT($A968,6),Data!$A:$F,7,FALSE),"")</f>
        <v/>
      </c>
      <c r="G968" s="4" t="str">
        <f>IFERROR(VLOOKUP(LEFT($A968,6),Data!$A:$F,6,FALSE),"")</f>
        <v>ЗФТ</v>
      </c>
      <c r="H968" s="4" t="str">
        <f>IFERROR(VLOOKUP(LEFT($A968,6),Data!$A:$F,9,FALSE),"")</f>
        <v/>
      </c>
      <c r="I968" s="21" t="str">
        <f>IFERROR(VLOOKUP(LEFT($A968,6),Data!$A:$F,10,FALSE),"")</f>
        <v/>
      </c>
      <c r="J968" s="6" t="str">
        <f>IFERROR(VLOOKUP(LEFT($A968,6),Data!$A:$F,13,FALSE),"")</f>
        <v/>
      </c>
      <c r="K968" s="21" t="str">
        <f>IFERROR(VLOOKUP(LEFT($A968,6),Data!$A:$F,14,FALSE),"")</f>
        <v/>
      </c>
      <c r="L968" s="6">
        <v>1</v>
      </c>
      <c r="M968" s="4">
        <v>15705071.279999999</v>
      </c>
      <c r="N968" s="4">
        <v>63802</v>
      </c>
      <c r="O968" s="4">
        <f t="shared" si="15"/>
        <v>246.15327544591077</v>
      </c>
      <c r="P968" s="56">
        <v>42.9</v>
      </c>
      <c r="Q968" s="27">
        <v>0.31076848377119681</v>
      </c>
      <c r="R968" s="28">
        <v>0.39430098304115879</v>
      </c>
      <c r="S968" s="29">
        <v>0.29493053318764451</v>
      </c>
      <c r="T968" s="8">
        <v>3.8835710000000002E-2</v>
      </c>
      <c r="U968" s="9">
        <v>3.3997290000000002E-3</v>
      </c>
      <c r="V968" s="9">
        <v>8.1133709999999994E-3</v>
      </c>
      <c r="W968" s="9">
        <v>6.8634309999999997E-3</v>
      </c>
      <c r="X968" s="9">
        <v>2.0301383999999999E-2</v>
      </c>
      <c r="Y968" s="9">
        <v>1.6272273E-2</v>
      </c>
      <c r="Z968" s="9">
        <v>1.1066698E-2</v>
      </c>
      <c r="AA968" s="9">
        <v>1.2394763E-2</v>
      </c>
      <c r="AB968" s="9">
        <v>1.4592580000000001E-2</v>
      </c>
      <c r="AC968" s="9">
        <v>2.7273352000000001E-2</v>
      </c>
      <c r="AD968" s="9">
        <v>0.15307871300000001</v>
      </c>
      <c r="AE968" s="9">
        <v>3.3396751000000002E-2</v>
      </c>
      <c r="AF968" s="9">
        <v>4.5458746000000001E-2</v>
      </c>
      <c r="AG968" s="9">
        <v>1.1210461E-2</v>
      </c>
      <c r="AH968" s="9">
        <v>1.28918E-2</v>
      </c>
      <c r="AI968" s="9">
        <v>0.13273265100000001</v>
      </c>
      <c r="AJ968" s="9">
        <v>2.769348E-3</v>
      </c>
      <c r="AK968" s="9">
        <v>4.8933046000000001E-2</v>
      </c>
      <c r="AL968" s="9">
        <v>3.8988800000000002E-4</v>
      </c>
      <c r="AM968" s="9">
        <v>8.8680803000000002E-2</v>
      </c>
      <c r="AN968" s="9">
        <v>0.15731990800000001</v>
      </c>
      <c r="AO968" s="9">
        <v>2.0924952E-2</v>
      </c>
      <c r="AP968" s="9">
        <v>6.0230090000000002E-3</v>
      </c>
      <c r="AQ968" s="9">
        <v>5.9406127000000003E-2</v>
      </c>
      <c r="AR968" s="10">
        <v>6.7670507000000005E-2</v>
      </c>
    </row>
    <row r="969" spans="1:44" hidden="1" outlineLevel="1" x14ac:dyDescent="0.25">
      <c r="A969" s="52" t="s">
        <v>1060</v>
      </c>
      <c r="B969" s="20" t="str">
        <f>IFERROR(VLOOKUP(LEFT($A969,6),Data!$A:$F,2,FALSE),"")</f>
        <v>БЕ Северо-Запад</v>
      </c>
      <c r="C969" s="4" t="str">
        <f>IFERROR(VLOOKUP(LEFT($A969,6),Data!$A:$F,4,FALSE),"")</f>
        <v>Супераптека</v>
      </c>
      <c r="D969" s="4" t="str">
        <f>IFERROR(VLOOKUP(LEFT($A969,6),Data!$A:$F,5,FALSE),"")</f>
        <v>ЛПУ</v>
      </c>
      <c r="E969" s="4" t="str">
        <f>IFERROR(VLOOKUP(LEFT($A969,6),Data!$A:$F,8,FALSE),"")</f>
        <v/>
      </c>
      <c r="F969" s="4" t="str">
        <f>IFERROR(VLOOKUP(LEFT($A969,6),Data!$A:$F,7,FALSE),"")</f>
        <v/>
      </c>
      <c r="G969" s="4" t="str">
        <f>IFERROR(VLOOKUP(LEFT($A969,6),Data!$A:$F,6,FALSE),"")</f>
        <v>ЗФТ</v>
      </c>
      <c r="H969" s="4" t="str">
        <f>IFERROR(VLOOKUP(LEFT($A969,6),Data!$A:$F,9,FALSE),"")</f>
        <v/>
      </c>
      <c r="I969" s="21" t="str">
        <f>IFERROR(VLOOKUP(LEFT($A969,6),Data!$A:$F,10,FALSE),"")</f>
        <v/>
      </c>
      <c r="J969" s="6" t="str">
        <f>IFERROR(VLOOKUP(LEFT($A969,6),Data!$A:$F,13,FALSE),"")</f>
        <v/>
      </c>
      <c r="K969" s="21" t="str">
        <f>IFERROR(VLOOKUP(LEFT($A969,6),Data!$A:$F,14,FALSE),"")</f>
        <v/>
      </c>
      <c r="L969" s="6">
        <v>1</v>
      </c>
      <c r="M969" s="4">
        <v>4549675.45</v>
      </c>
      <c r="N969" s="4">
        <v>12742</v>
      </c>
      <c r="O969" s="4">
        <f t="shared" si="15"/>
        <v>357.06132867681686</v>
      </c>
      <c r="P969" s="56">
        <v>10</v>
      </c>
      <c r="Q969" s="27">
        <v>0.45058849896608222</v>
      </c>
      <c r="R969" s="28">
        <v>0.35026294232687649</v>
      </c>
      <c r="S969" s="29">
        <v>0.19914855870704129</v>
      </c>
      <c r="T969" s="8">
        <v>5.7723351999999999E-2</v>
      </c>
      <c r="U969" s="9">
        <v>4.9293740000000003E-3</v>
      </c>
      <c r="V969" s="9">
        <v>1.7633138E-2</v>
      </c>
      <c r="W969" s="9">
        <v>1.634195E-3</v>
      </c>
      <c r="X969" s="9">
        <v>2.5545479999999999E-2</v>
      </c>
      <c r="Y969" s="9">
        <v>1.1631205E-2</v>
      </c>
      <c r="Z969" s="9">
        <v>9.7393010000000006E-3</v>
      </c>
      <c r="AA969" s="9">
        <v>6.9532823999999993E-2</v>
      </c>
      <c r="AB969" s="9">
        <v>9.8667453000000002E-2</v>
      </c>
      <c r="AC969" s="9">
        <v>2.0914967E-2</v>
      </c>
      <c r="AD969" s="9">
        <v>0.15444733799999999</v>
      </c>
      <c r="AE969" s="9">
        <v>3.0744415000000001E-2</v>
      </c>
      <c r="AF969" s="9">
        <v>2.7561457000000001E-2</v>
      </c>
      <c r="AG969" s="9">
        <v>1.1554142999999999E-2</v>
      </c>
      <c r="AH969" s="9">
        <v>6.8196480000000002E-3</v>
      </c>
      <c r="AI969" s="9">
        <v>0.10855933500000001</v>
      </c>
      <c r="AJ969" s="9">
        <v>1.693897E-3</v>
      </c>
      <c r="AK969" s="9">
        <v>6.4367584000000005E-2</v>
      </c>
      <c r="AL969" s="9">
        <v>1.8945900000000001E-5</v>
      </c>
      <c r="AM969" s="9">
        <v>7.7828765999999994E-2</v>
      </c>
      <c r="AN969" s="9">
        <v>6.2503671999999996E-2</v>
      </c>
      <c r="AO969" s="9">
        <v>1.4957138E-2</v>
      </c>
      <c r="AP969" s="9">
        <v>7.4400159999999998E-3</v>
      </c>
      <c r="AQ969" s="9">
        <v>6.3268357999999997E-2</v>
      </c>
      <c r="AR969" s="10">
        <v>5.0283995999999997E-2</v>
      </c>
    </row>
    <row r="970" spans="1:44" hidden="1" outlineLevel="1" x14ac:dyDescent="0.25">
      <c r="A970" s="52" t="s">
        <v>1524</v>
      </c>
      <c r="B970" s="20" t="str">
        <f>IFERROR(VLOOKUP(LEFT($A970,6),Data!$A:$F,2,FALSE),"")</f>
        <v>БЕ Самсон Москва</v>
      </c>
      <c r="C970" s="4" t="str">
        <f>IFERROR(VLOOKUP(LEFT($A970,6),Data!$A:$F,4,FALSE),"")</f>
        <v>Самсон Фарма</v>
      </c>
      <c r="D970" s="4" t="str">
        <f>IFERROR(VLOOKUP(LEFT($A970,6),Data!$A:$F,5,FALSE),"")</f>
        <v>ЛПУ</v>
      </c>
      <c r="E970" s="4" t="str">
        <f>IFERROR(VLOOKUP(LEFT($A970,6),Data!$A:$F,8,FALSE),"")</f>
        <v/>
      </c>
      <c r="F970" s="4" t="str">
        <f>IFERROR(VLOOKUP(LEFT($A970,6),Data!$A:$F,7,FALSE),"")</f>
        <v/>
      </c>
      <c r="G970" s="4" t="str">
        <f>IFERROR(VLOOKUP(LEFT($A970,6),Data!$A:$F,6,FALSE),"")</f>
        <v>ЗФТ</v>
      </c>
      <c r="H970" s="4" t="str">
        <f>IFERROR(VLOOKUP(LEFT($A970,6),Data!$A:$F,9,FALSE),"")</f>
        <v/>
      </c>
      <c r="I970" s="21" t="str">
        <f>IFERROR(VLOOKUP(LEFT($A970,6),Data!$A:$F,10,FALSE),"")</f>
        <v/>
      </c>
      <c r="J970" s="6" t="str">
        <f>IFERROR(VLOOKUP(LEFT($A970,6),Data!$A:$F,13,FALSE),"")</f>
        <v/>
      </c>
      <c r="K970" s="21" t="str">
        <f>IFERROR(VLOOKUP(LEFT($A970,6),Data!$A:$F,14,FALSE),"")</f>
        <v/>
      </c>
      <c r="L970" s="6">
        <v>1</v>
      </c>
      <c r="M970" s="4">
        <v>12332075.65</v>
      </c>
      <c r="N970" s="4">
        <v>43988</v>
      </c>
      <c r="O970" s="4">
        <f t="shared" si="15"/>
        <v>280.35090592888969</v>
      </c>
      <c r="P970" s="56">
        <v>9</v>
      </c>
      <c r="Q970" s="27">
        <v>0.47712252070521838</v>
      </c>
      <c r="R970" s="28">
        <v>0.32883462690302862</v>
      </c>
      <c r="S970" s="29">
        <v>0.19404285239175301</v>
      </c>
      <c r="T970" s="8">
        <v>9.3524567000000003E-2</v>
      </c>
      <c r="U970" s="9">
        <v>2.4508627000000002E-2</v>
      </c>
      <c r="V970" s="9">
        <v>1.1604451E-2</v>
      </c>
      <c r="W970" s="9">
        <v>1.0409154E-2</v>
      </c>
      <c r="X970" s="9">
        <v>2.1556302999999999E-2</v>
      </c>
      <c r="Y970" s="9">
        <v>0.1003013</v>
      </c>
      <c r="Z970" s="9">
        <v>8.7587589999999996E-3</v>
      </c>
      <c r="AA970" s="9">
        <v>2.4875211000000001E-2</v>
      </c>
      <c r="AB970" s="9">
        <v>2.2764344999999998E-2</v>
      </c>
      <c r="AC970" s="9">
        <v>9.1954681999999996E-2</v>
      </c>
      <c r="AD970" s="9">
        <v>0.10324768600000001</v>
      </c>
      <c r="AE970" s="9">
        <v>3.9428502999999997E-2</v>
      </c>
      <c r="AF970" s="9">
        <v>2.4277126E-2</v>
      </c>
      <c r="AG970" s="9">
        <v>0.11281256000000001</v>
      </c>
      <c r="AH970" s="9">
        <v>1.3867272E-2</v>
      </c>
      <c r="AI970" s="9">
        <v>0.10927087000000001</v>
      </c>
      <c r="AJ970" s="9">
        <v>2.1400289999999999E-3</v>
      </c>
      <c r="AK970" s="9">
        <v>5.6230120000000001E-2</v>
      </c>
      <c r="AL970" s="9">
        <v>8.0961100000000001E-4</v>
      </c>
      <c r="AM970" s="9">
        <v>3.1568020000000002E-2</v>
      </c>
      <c r="AN970" s="9">
        <v>2.3517669999999998E-3</v>
      </c>
      <c r="AO970" s="9">
        <v>7.3737730000000001E-3</v>
      </c>
      <c r="AP970" s="9">
        <v>7.5333989999999997E-3</v>
      </c>
      <c r="AQ970" s="9">
        <v>3.9665379000000001E-2</v>
      </c>
      <c r="AR970" s="10">
        <v>3.9166485000000001E-2</v>
      </c>
    </row>
    <row r="971" spans="1:44" ht="15.75" collapsed="1" thickBot="1" x14ac:dyDescent="0.3">
      <c r="A971" s="53" t="s">
        <v>1941</v>
      </c>
      <c r="B971" s="48" t="str">
        <f>IFERROR(VLOOKUP(LEFT($A971,6),Data!$A:$F,2,FALSE),"")</f>
        <v/>
      </c>
      <c r="C971" s="49" t="str">
        <f>IFERROR(VLOOKUP(LEFT($A971,6),Data!$A:$F,4,FALSE),"")</f>
        <v/>
      </c>
      <c r="D971" s="49" t="str">
        <f>IFERROR(VLOOKUP(LEFT($A971,6),Data!$A:$F,5,FALSE),"")</f>
        <v/>
      </c>
      <c r="E971" s="49" t="str">
        <f>IFERROR(VLOOKUP(LEFT($A971,6),Data!$A:$F,8,FALSE),"")</f>
        <v/>
      </c>
      <c r="F971" s="49" t="str">
        <f>IFERROR(VLOOKUP(LEFT($A971,6),Data!$A:$F,7,FALSE),"")</f>
        <v/>
      </c>
      <c r="G971" s="49" t="str">
        <f>IFERROR(VLOOKUP(LEFT($A971,6),Data!$A:$F,6,FALSE),"")</f>
        <v/>
      </c>
      <c r="H971" s="49" t="str">
        <f>IFERROR(VLOOKUP(LEFT($A971,6),Data!$A:$F,9,FALSE),"")</f>
        <v/>
      </c>
      <c r="I971" s="50" t="str">
        <f>IFERROR(VLOOKUP(LEFT($A971,6),Data!$A:$F,10,FALSE),"")</f>
        <v/>
      </c>
      <c r="J971" s="57"/>
      <c r="K971" s="50"/>
      <c r="L971" s="57">
        <v>943</v>
      </c>
      <c r="M971" s="49">
        <v>38259738.361283161</v>
      </c>
      <c r="N971" s="49">
        <v>90793.423117709433</v>
      </c>
      <c r="O971" s="49">
        <f t="shared" si="15"/>
        <v>421.3932799039992</v>
      </c>
      <c r="P971" s="58">
        <v>48.7564262990456</v>
      </c>
      <c r="Q971" s="30">
        <v>0.45330724572975939</v>
      </c>
      <c r="R971" s="31">
        <v>0.35507767074032542</v>
      </c>
      <c r="S971" s="32">
        <v>0.19161508352991535</v>
      </c>
      <c r="T971" s="36">
        <v>0.10075564578791089</v>
      </c>
      <c r="U971" s="37">
        <v>1.5387175018027579E-2</v>
      </c>
      <c r="V971" s="37">
        <v>1.2366433177094382E-2</v>
      </c>
      <c r="W971" s="37">
        <v>8.7598241505832414E-3</v>
      </c>
      <c r="X971" s="37">
        <v>2.4526220247083778E-2</v>
      </c>
      <c r="Y971" s="37">
        <v>5.0878502731707374E-2</v>
      </c>
      <c r="Z971" s="37">
        <v>1.4442007351007433E-2</v>
      </c>
      <c r="AA971" s="37">
        <v>3.5759200618239707E-2</v>
      </c>
      <c r="AB971" s="37">
        <v>3.6366468523860003E-2</v>
      </c>
      <c r="AC971" s="37">
        <v>5.8013721166489854E-2</v>
      </c>
      <c r="AD971" s="37">
        <v>0.11404187342417821</v>
      </c>
      <c r="AE971" s="37">
        <v>4.8015489557794284E-2</v>
      </c>
      <c r="AF971" s="37">
        <v>5.118245713255571E-2</v>
      </c>
      <c r="AG971" s="37">
        <v>2.4948909663838781E-2</v>
      </c>
      <c r="AH971" s="37">
        <v>1.5955695495228007E-2</v>
      </c>
      <c r="AI971" s="37">
        <v>0.18071298182502632</v>
      </c>
      <c r="AJ971" s="37">
        <v>4.0406078568398741E-3</v>
      </c>
      <c r="AK971" s="37">
        <v>7.6830142963944886E-2</v>
      </c>
      <c r="AL971" s="37">
        <v>1.9009164796967116E-2</v>
      </c>
      <c r="AM971" s="37">
        <v>4.2953851581124143E-2</v>
      </c>
      <c r="AN971" s="37">
        <v>5.0947571643690332E-3</v>
      </c>
      <c r="AO971" s="37">
        <v>9.4975343340403008E-3</v>
      </c>
      <c r="AP971" s="37">
        <v>1.5602062391304346E-2</v>
      </c>
      <c r="AQ971" s="37">
        <v>2.942471217603394E-2</v>
      </c>
      <c r="AR971" s="38">
        <v>5.4345609554612975E-3</v>
      </c>
    </row>
    <row r="974" spans="1:44" x14ac:dyDescent="0.25">
      <c r="M974"/>
    </row>
    <row r="1010" spans="13:13" x14ac:dyDescent="0.25">
      <c r="M1010"/>
    </row>
    <row r="1044" spans="13:13" x14ac:dyDescent="0.25">
      <c r="M1044"/>
    </row>
    <row r="1077" spans="14:14" x14ac:dyDescent="0.25">
      <c r="N1077"/>
    </row>
    <row r="1112" spans="14:14" x14ac:dyDescent="0.25">
      <c r="N1112"/>
    </row>
    <row r="1144" spans="13:13" x14ac:dyDescent="0.25">
      <c r="M1144"/>
    </row>
    <row r="1178" spans="13:15" x14ac:dyDescent="0.25">
      <c r="M1178"/>
    </row>
    <row r="1182" spans="13:15" x14ac:dyDescent="0.25">
      <c r="O1182"/>
    </row>
  </sheetData>
  <autoFilter ref="A2:AR971" xr:uid="{1449A231-9623-4F35-A24E-F2B104585A55}"/>
  <mergeCells count="18">
    <mergeCell ref="T1:AR1"/>
    <mergeCell ref="P1:P2"/>
    <mergeCell ref="O1:O2"/>
    <mergeCell ref="N1:N2"/>
    <mergeCell ref="M1:M2"/>
    <mergeCell ref="L1:L2"/>
    <mergeCell ref="A1:A2"/>
    <mergeCell ref="Q1:S1"/>
    <mergeCell ref="B1:B2"/>
    <mergeCell ref="C1:C2"/>
    <mergeCell ref="F1:F2"/>
    <mergeCell ref="G1:G2"/>
    <mergeCell ref="D1:D2"/>
    <mergeCell ref="E1:E2"/>
    <mergeCell ref="H1:H2"/>
    <mergeCell ref="I1:I2"/>
    <mergeCell ref="J1:J2"/>
    <mergeCell ref="K1:K2"/>
  </mergeCells>
  <conditionalFormatting sqref="T3:T967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3:U967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K944"/>
  <sheetViews>
    <sheetView tabSelected="1" zoomScale="80" zoomScaleNormal="80" workbookViewId="0"/>
  </sheetViews>
  <sheetFormatPr defaultRowHeight="15" x14ac:dyDescent="0.25"/>
  <cols>
    <col min="1" max="2" width="9.140625" style="95"/>
    <col min="3" max="3" width="40.28515625" style="95" customWidth="1"/>
    <col min="4" max="4" width="11" style="95" customWidth="1"/>
    <col min="5" max="5" width="9.28515625" style="95" customWidth="1"/>
    <col min="6" max="6" width="7.85546875" style="95" customWidth="1"/>
    <col min="7" max="7" width="12.28515625" style="119" customWidth="1"/>
    <col min="8" max="8" width="10" style="119" customWidth="1"/>
    <col min="9" max="9" width="11.42578125" style="119" customWidth="1"/>
    <col min="10" max="10" width="11.140625" style="95" customWidth="1"/>
    <col min="11" max="11" width="8.42578125" style="121" customWidth="1"/>
    <col min="12" max="12" width="9.28515625" style="121" customWidth="1"/>
    <col min="13" max="13" width="7" style="121" customWidth="1"/>
    <col min="14" max="63" width="9.140625" style="9"/>
    <col min="64" max="16384" width="9.140625" style="95"/>
  </cols>
  <sheetData>
    <row r="1" spans="1:63" s="90" customFormat="1" x14ac:dyDescent="0.25">
      <c r="A1" s="90" t="s">
        <v>0</v>
      </c>
      <c r="B1" s="90" t="s">
        <v>1</v>
      </c>
      <c r="C1" s="90" t="s">
        <v>2</v>
      </c>
      <c r="D1" s="90" t="s">
        <v>3</v>
      </c>
      <c r="E1" s="91" t="s">
        <v>1947</v>
      </c>
      <c r="F1" s="90" t="s">
        <v>1966</v>
      </c>
      <c r="G1" s="92" t="s">
        <v>33</v>
      </c>
      <c r="H1" s="92" t="s">
        <v>34</v>
      </c>
      <c r="I1" s="92" t="s">
        <v>35</v>
      </c>
      <c r="J1" s="93" t="s">
        <v>2038</v>
      </c>
      <c r="K1" s="94" t="s">
        <v>30</v>
      </c>
      <c r="L1" s="94" t="s">
        <v>32</v>
      </c>
      <c r="M1" s="94" t="s">
        <v>31</v>
      </c>
      <c r="N1" s="59" t="s">
        <v>26</v>
      </c>
      <c r="O1" s="59" t="s">
        <v>29</v>
      </c>
      <c r="P1" s="59" t="s">
        <v>19</v>
      </c>
      <c r="Q1" s="59" t="s">
        <v>9</v>
      </c>
      <c r="R1" s="59" t="s">
        <v>13</v>
      </c>
      <c r="S1" s="59" t="s">
        <v>11</v>
      </c>
      <c r="T1" s="59" t="s">
        <v>22</v>
      </c>
      <c r="U1" s="59" t="s">
        <v>17</v>
      </c>
      <c r="V1" s="59" t="s">
        <v>7</v>
      </c>
      <c r="W1" s="59" t="s">
        <v>18</v>
      </c>
      <c r="X1" s="59" t="s">
        <v>23</v>
      </c>
      <c r="Y1" s="59" t="s">
        <v>21</v>
      </c>
      <c r="Z1" s="59" t="s">
        <v>8</v>
      </c>
      <c r="AA1" s="59" t="s">
        <v>10</v>
      </c>
      <c r="AB1" s="59" t="s">
        <v>20</v>
      </c>
      <c r="AC1" s="59" t="s">
        <v>25</v>
      </c>
      <c r="AD1" s="59" t="s">
        <v>5</v>
      </c>
      <c r="AE1" s="59" t="s">
        <v>6</v>
      </c>
      <c r="AF1" s="59" t="s">
        <v>12</v>
      </c>
      <c r="AG1" s="59" t="s">
        <v>14</v>
      </c>
      <c r="AH1" s="59" t="s">
        <v>27</v>
      </c>
      <c r="AI1" s="59" t="s">
        <v>28</v>
      </c>
      <c r="AJ1" s="59" t="s">
        <v>16</v>
      </c>
      <c r="AK1" s="59" t="s">
        <v>15</v>
      </c>
      <c r="AL1" s="59" t="s">
        <v>24</v>
      </c>
      <c r="AM1" s="9" t="s">
        <v>2022</v>
      </c>
      <c r="AN1" s="9" t="s">
        <v>2025</v>
      </c>
      <c r="AO1" s="9" t="s">
        <v>2015</v>
      </c>
      <c r="AP1" s="9" t="s">
        <v>2005</v>
      </c>
      <c r="AQ1" s="9" t="s">
        <v>2009</v>
      </c>
      <c r="AR1" s="9" t="s">
        <v>2007</v>
      </c>
      <c r="AS1" s="9" t="s">
        <v>2018</v>
      </c>
      <c r="AT1" s="9" t="s">
        <v>2013</v>
      </c>
      <c r="AU1" s="9" t="s">
        <v>2003</v>
      </c>
      <c r="AV1" s="9" t="s">
        <v>2014</v>
      </c>
      <c r="AW1" s="9" t="s">
        <v>2019</v>
      </c>
      <c r="AX1" s="9" t="s">
        <v>2017</v>
      </c>
      <c r="AY1" s="9" t="s">
        <v>2004</v>
      </c>
      <c r="AZ1" s="9" t="s">
        <v>2006</v>
      </c>
      <c r="BA1" s="9" t="s">
        <v>2016</v>
      </c>
      <c r="BB1" s="9" t="s">
        <v>2021</v>
      </c>
      <c r="BC1" s="9" t="s">
        <v>2001</v>
      </c>
      <c r="BD1" s="9" t="s">
        <v>2002</v>
      </c>
      <c r="BE1" s="9" t="s">
        <v>2008</v>
      </c>
      <c r="BF1" s="9" t="s">
        <v>2010</v>
      </c>
      <c r="BG1" s="9" t="s">
        <v>2023</v>
      </c>
      <c r="BH1" s="9" t="s">
        <v>2024</v>
      </c>
      <c r="BI1" s="9" t="s">
        <v>2012</v>
      </c>
      <c r="BJ1" s="9" t="s">
        <v>2011</v>
      </c>
      <c r="BK1" s="9" t="s">
        <v>2020</v>
      </c>
    </row>
    <row r="2" spans="1:63" s="95" customFormat="1" x14ac:dyDescent="0.25">
      <c r="A2" s="95" t="s">
        <v>303</v>
      </c>
      <c r="B2" s="95" t="s">
        <v>185</v>
      </c>
      <c r="C2" s="95" t="s">
        <v>304</v>
      </c>
      <c r="D2" s="95" t="s">
        <v>52</v>
      </c>
      <c r="E2" s="95" t="s">
        <v>1948</v>
      </c>
      <c r="F2" s="118" t="s">
        <v>1962</v>
      </c>
      <c r="G2" s="119">
        <v>41870310.777000003</v>
      </c>
      <c r="H2" s="119">
        <v>135717</v>
      </c>
      <c r="I2" s="119">
        <v>98</v>
      </c>
      <c r="J2" s="95">
        <v>308.51190917129026</v>
      </c>
      <c r="K2" s="120">
        <v>0.45394688284446988</v>
      </c>
      <c r="L2" s="120">
        <v>0.36443281892113127</v>
      </c>
      <c r="M2" s="120">
        <v>0.1816202982343989</v>
      </c>
      <c r="N2" s="9">
        <v>0.1145356113952523</v>
      </c>
      <c r="O2" s="9">
        <v>1.4940291878759331E-2</v>
      </c>
      <c r="P2" s="9">
        <v>8.3277562505103195E-3</v>
      </c>
      <c r="Q2" s="9">
        <v>7.9849043108183061E-3</v>
      </c>
      <c r="R2" s="9">
        <v>2.899362682666335E-2</v>
      </c>
      <c r="S2" s="9">
        <v>4.560818661424533E-2</v>
      </c>
      <c r="T2" s="9">
        <v>1.6009960337425869E-2</v>
      </c>
      <c r="U2" s="9">
        <v>3.8434729144866037E-2</v>
      </c>
      <c r="V2" s="9">
        <v>4.828669165710988E-2</v>
      </c>
      <c r="W2" s="9">
        <v>4.3472327065547232E-2</v>
      </c>
      <c r="X2" s="9">
        <v>0.1079077580538485</v>
      </c>
      <c r="Y2" s="9">
        <v>4.0996633328966803E-2</v>
      </c>
      <c r="Z2" s="9">
        <v>4.7838182864933902E-2</v>
      </c>
      <c r="AA2" s="9">
        <v>2.1787239947518799E-2</v>
      </c>
      <c r="AB2" s="9">
        <v>1.420148909973762E-2</v>
      </c>
      <c r="AC2" s="9">
        <v>0.19890574016170709</v>
      </c>
      <c r="AD2" s="9">
        <v>4.212188295985006E-3</v>
      </c>
      <c r="AE2" s="9">
        <v>7.9994171648588422E-2</v>
      </c>
      <c r="AF2" s="9">
        <v>5.7506095322151169E-3</v>
      </c>
      <c r="AG2" s="9">
        <v>3.8901700522793799E-2</v>
      </c>
      <c r="AH2" s="9">
        <v>6.8320089841864681E-3</v>
      </c>
      <c r="AI2" s="9">
        <v>1.162897545573024E-2</v>
      </c>
      <c r="AJ2" s="9">
        <v>1.931416790631646E-2</v>
      </c>
      <c r="AK2" s="9">
        <v>2.88515570447733E-2</v>
      </c>
      <c r="AL2" s="9">
        <v>6.2834916715005023E-3</v>
      </c>
      <c r="AM2" s="9">
        <v>8.2298762077380537E-4</v>
      </c>
      <c r="AN2" s="9">
        <v>6.8220747797439866E-4</v>
      </c>
      <c r="AO2" s="9">
        <v>5.2001328821474086E-4</v>
      </c>
      <c r="AP2" s="9">
        <v>6.7757016899466565E-4</v>
      </c>
      <c r="AQ2" s="9">
        <v>1.142487338414091E-3</v>
      </c>
      <c r="AR2" s="9">
        <v>6.6342840682087146E-4</v>
      </c>
      <c r="AS2" s="9">
        <v>8.5635169051507002E-4</v>
      </c>
      <c r="AT2" s="9">
        <v>8.6320571736279311E-4</v>
      </c>
      <c r="AU2" s="9">
        <v>1.024209192791844E-3</v>
      </c>
      <c r="AV2" s="9">
        <v>5.7189852076489946E-4</v>
      </c>
      <c r="AW2" s="9">
        <v>8.1461988060098117E-4</v>
      </c>
      <c r="AX2" s="9">
        <v>8.6553994936123147E-4</v>
      </c>
      <c r="AY2" s="9">
        <v>7.9573583175011919E-4</v>
      </c>
      <c r="AZ2" s="9">
        <v>6.7602414638610734E-4</v>
      </c>
      <c r="BA2" s="9">
        <v>7.7158698072114622E-4</v>
      </c>
      <c r="BB2" s="9">
        <v>1.0585149747972659E-3</v>
      </c>
      <c r="BC2" s="9">
        <v>9.0552641043974516E-4</v>
      </c>
      <c r="BD2" s="9">
        <v>8.2415149988364713E-4</v>
      </c>
      <c r="BE2" s="9">
        <v>1.802144350001617E-4</v>
      </c>
      <c r="BF2" s="9">
        <v>7.8321402240864684E-4</v>
      </c>
      <c r="BG2" s="9">
        <v>1.212839941191224E-3</v>
      </c>
      <c r="BH2" s="9">
        <v>1.1155557728229769E-3</v>
      </c>
      <c r="BI2" s="9">
        <v>1.017667714790179E-3</v>
      </c>
      <c r="BJ2" s="9">
        <v>9.5911468584722976E-4</v>
      </c>
      <c r="BK2" s="9">
        <v>1.1127052554885349E-3</v>
      </c>
    </row>
    <row r="3" spans="1:63" s="95" customFormat="1" x14ac:dyDescent="0.25">
      <c r="A3" s="95" t="s">
        <v>1225</v>
      </c>
      <c r="B3" s="95" t="s">
        <v>693</v>
      </c>
      <c r="C3" s="95" t="s">
        <v>1226</v>
      </c>
      <c r="D3" s="95" t="s">
        <v>52</v>
      </c>
      <c r="E3" s="95" t="s">
        <v>1948</v>
      </c>
      <c r="F3" s="118" t="s">
        <v>1963</v>
      </c>
      <c r="G3" s="119">
        <v>48925178.320599996</v>
      </c>
      <c r="H3" s="119">
        <v>180023</v>
      </c>
      <c r="I3" s="119">
        <v>53</v>
      </c>
      <c r="J3" s="95">
        <v>271.77181982635551</v>
      </c>
      <c r="K3" s="120">
        <v>0.41619277123859533</v>
      </c>
      <c r="L3" s="120">
        <v>0.37759861899086411</v>
      </c>
      <c r="M3" s="120">
        <v>0.20620860977054059</v>
      </c>
      <c r="N3" s="9">
        <v>7.9950228204768978E-2</v>
      </c>
      <c r="O3" s="9">
        <v>1.3704892266414231E-2</v>
      </c>
      <c r="P3" s="9">
        <v>7.898329447668306E-3</v>
      </c>
      <c r="Q3" s="9">
        <v>1.1084945753017951E-2</v>
      </c>
      <c r="R3" s="9">
        <v>1.9845784100653689E-2</v>
      </c>
      <c r="S3" s="9">
        <v>4.6539993669665422E-2</v>
      </c>
      <c r="T3" s="9">
        <v>1.347978482094047E-2</v>
      </c>
      <c r="U3" s="9">
        <v>3.9101511839888761E-2</v>
      </c>
      <c r="V3" s="9">
        <v>3.6284067481085182E-2</v>
      </c>
      <c r="W3" s="9">
        <v>4.4150118566284521E-2</v>
      </c>
      <c r="X3" s="9">
        <v>0.115883692481005</v>
      </c>
      <c r="Y3" s="9">
        <v>6.1257542902631079E-2</v>
      </c>
      <c r="Z3" s="9">
        <v>4.7645964969540031E-2</v>
      </c>
      <c r="AA3" s="9">
        <v>2.538109334668168E-2</v>
      </c>
      <c r="AB3" s="9">
        <v>1.559775766833147E-2</v>
      </c>
      <c r="AC3" s="9">
        <v>0.22189296770937289</v>
      </c>
      <c r="AD3" s="9">
        <v>6.2268146925734914E-3</v>
      </c>
      <c r="AE3" s="9">
        <v>6.55931890198687E-2</v>
      </c>
      <c r="AF3" s="9">
        <v>3.4169940461562068E-4</v>
      </c>
      <c r="AG3" s="9">
        <v>4.7778864503993747E-2</v>
      </c>
      <c r="AH3" s="9">
        <v>6.7738523708387984E-3</v>
      </c>
      <c r="AI3" s="9">
        <v>1.066115789642485E-2</v>
      </c>
      <c r="AJ3" s="9">
        <v>1.7549960457365961E-2</v>
      </c>
      <c r="AK3" s="9">
        <v>3.8476593218706133E-2</v>
      </c>
      <c r="AL3" s="9">
        <v>6.8991932076630548E-3</v>
      </c>
      <c r="AM3" s="9">
        <v>6.703276567796133E-4</v>
      </c>
      <c r="AN3" s="9">
        <v>7.3020984772706563E-4</v>
      </c>
      <c r="AO3" s="9">
        <v>5.754880995496285E-4</v>
      </c>
      <c r="AP3" s="9">
        <v>1.097571444824373E-3</v>
      </c>
      <c r="AQ3" s="9">
        <v>9.1249770211814321E-4</v>
      </c>
      <c r="AR3" s="9">
        <v>7.8993661454446315E-4</v>
      </c>
      <c r="AS3" s="9">
        <v>8.4131673774340526E-4</v>
      </c>
      <c r="AT3" s="9">
        <v>1.024704631163462E-3</v>
      </c>
      <c r="AU3" s="9">
        <v>8.9803207945746112E-4</v>
      </c>
      <c r="AV3" s="9">
        <v>6.7772362502657941E-4</v>
      </c>
      <c r="AW3" s="9">
        <v>1.020796862159347E-3</v>
      </c>
      <c r="AX3" s="9">
        <v>1.5090831264774349E-3</v>
      </c>
      <c r="AY3" s="9">
        <v>9.2477276983309227E-4</v>
      </c>
      <c r="AZ3" s="9">
        <v>9.189354052727127E-4</v>
      </c>
      <c r="BA3" s="9">
        <v>9.8884413303465014E-4</v>
      </c>
      <c r="BB3" s="9">
        <v>1.377868890492718E-3</v>
      </c>
      <c r="BC3" s="9">
        <v>1.5619745449555441E-3</v>
      </c>
      <c r="BD3" s="9">
        <v>7.8853707938464563E-4</v>
      </c>
      <c r="BE3" s="9">
        <v>1.249495173755749E-5</v>
      </c>
      <c r="BF3" s="9">
        <v>1.1224379930839671E-3</v>
      </c>
      <c r="BG3" s="9">
        <v>1.4031543775665789E-3</v>
      </c>
      <c r="BH3" s="9">
        <v>1.193352853048654E-3</v>
      </c>
      <c r="BI3" s="9">
        <v>1.0789984051338779E-3</v>
      </c>
      <c r="BJ3" s="9">
        <v>1.4924938943110401E-3</v>
      </c>
      <c r="BK3" s="9">
        <v>1.4255815596328891E-3</v>
      </c>
    </row>
    <row r="4" spans="1:63" s="95" customFormat="1" x14ac:dyDescent="0.25">
      <c r="A4" s="95" t="s">
        <v>1461</v>
      </c>
      <c r="B4" s="95" t="s">
        <v>37</v>
      </c>
      <c r="C4" s="95" t="s">
        <v>1462</v>
      </c>
      <c r="D4" s="95" t="s">
        <v>68</v>
      </c>
      <c r="E4" s="95" t="s">
        <v>1948</v>
      </c>
      <c r="F4" s="118" t="s">
        <v>1963</v>
      </c>
      <c r="G4" s="119">
        <v>42751226.378999993</v>
      </c>
      <c r="H4" s="119">
        <v>107701</v>
      </c>
      <c r="I4" s="119">
        <v>45.54</v>
      </c>
      <c r="J4" s="95">
        <v>396.94363449735835</v>
      </c>
      <c r="K4" s="120">
        <v>0.48749731690927478</v>
      </c>
      <c r="L4" s="120">
        <v>0.32473100757033729</v>
      </c>
      <c r="M4" s="120">
        <v>0.18777167552038801</v>
      </c>
      <c r="N4" s="9">
        <v>0.11165274338670809</v>
      </c>
      <c r="O4" s="9">
        <v>1.267884043569926E-2</v>
      </c>
      <c r="P4" s="9">
        <v>6.2586830364326582E-3</v>
      </c>
      <c r="Q4" s="9">
        <v>7.3799499869407854E-3</v>
      </c>
      <c r="R4" s="9">
        <v>1.6829151672169598E-2</v>
      </c>
      <c r="S4" s="9">
        <v>4.3497647258202952E-2</v>
      </c>
      <c r="T4" s="9">
        <v>1.587497036114896E-2</v>
      </c>
      <c r="U4" s="9">
        <v>3.7267309911463938E-2</v>
      </c>
      <c r="V4" s="9">
        <v>2.6001799104899071E-2</v>
      </c>
      <c r="W4" s="9">
        <v>6.9795342768980445E-2</v>
      </c>
      <c r="X4" s="9">
        <v>0.1172560279085227</v>
      </c>
      <c r="Y4" s="9">
        <v>4.6339720842930657E-2</v>
      </c>
      <c r="Z4" s="9">
        <v>5.8464108683338602E-2</v>
      </c>
      <c r="AA4" s="9">
        <v>2.9465206790759129E-2</v>
      </c>
      <c r="AB4" s="9">
        <v>1.6122113462111488E-2</v>
      </c>
      <c r="AC4" s="9">
        <v>0.17933638015756251</v>
      </c>
      <c r="AD4" s="9">
        <v>2.7647763801792922E-3</v>
      </c>
      <c r="AE4" s="9">
        <v>6.6241524656049891E-2</v>
      </c>
      <c r="AF4" s="9">
        <v>9.1240002402050869E-3</v>
      </c>
      <c r="AG4" s="9">
        <v>5.5396191223908792E-2</v>
      </c>
      <c r="AH4" s="9">
        <v>4.5978125517109171E-3</v>
      </c>
      <c r="AI4" s="9">
        <v>1.631854685265029E-2</v>
      </c>
      <c r="AJ4" s="9">
        <v>1.6713533212064199E-2</v>
      </c>
      <c r="AK4" s="9">
        <v>2.968635235579889E-2</v>
      </c>
      <c r="AL4" s="9">
        <v>4.9372667595618813E-3</v>
      </c>
      <c r="AM4" s="9">
        <v>8.215931587890093E-4</v>
      </c>
      <c r="AN4" s="9">
        <v>5.9288652701615277E-4</v>
      </c>
      <c r="AO4" s="9">
        <v>4.0022484573341572E-4</v>
      </c>
      <c r="AP4" s="9">
        <v>6.4131682170486817E-4</v>
      </c>
      <c r="AQ4" s="9">
        <v>6.7911875906881414E-4</v>
      </c>
      <c r="AR4" s="9">
        <v>6.4796519250904237E-4</v>
      </c>
      <c r="AS4" s="9">
        <v>8.6957987098426669E-4</v>
      </c>
      <c r="AT4" s="9">
        <v>8.571427970079184E-4</v>
      </c>
      <c r="AU4" s="9">
        <v>5.6480595727437884E-4</v>
      </c>
      <c r="AV4" s="9">
        <v>9.4030161233625347E-4</v>
      </c>
      <c r="AW4" s="9">
        <v>9.0650909363212148E-4</v>
      </c>
      <c r="AX4" s="9">
        <v>1.0019060265667519E-3</v>
      </c>
      <c r="AY4" s="9">
        <v>9.9590571530380409E-4</v>
      </c>
      <c r="AZ4" s="9">
        <v>9.3627653034618959E-4</v>
      </c>
      <c r="BA4" s="9">
        <v>8.9703137026416542E-4</v>
      </c>
      <c r="BB4" s="9">
        <v>9.7735590435123762E-4</v>
      </c>
      <c r="BC4" s="9">
        <v>6.0867856288732646E-4</v>
      </c>
      <c r="BD4" s="9">
        <v>6.9889780947678776E-4</v>
      </c>
      <c r="BE4" s="9">
        <v>2.9281656008862072E-4</v>
      </c>
      <c r="BF4" s="9">
        <v>1.142158629851844E-3</v>
      </c>
      <c r="BG4" s="9">
        <v>8.3587430494935799E-4</v>
      </c>
      <c r="BH4" s="9">
        <v>1.603119764361429E-3</v>
      </c>
      <c r="BI4" s="9">
        <v>9.0184710317573412E-4</v>
      </c>
      <c r="BJ4" s="9">
        <v>1.010631369898439E-3</v>
      </c>
      <c r="BK4" s="9">
        <v>8.953654662191017E-4</v>
      </c>
    </row>
    <row r="5" spans="1:63" s="95" customFormat="1" x14ac:dyDescent="0.25">
      <c r="A5" s="95" t="s">
        <v>1465</v>
      </c>
      <c r="B5" s="95" t="s">
        <v>37</v>
      </c>
      <c r="C5" s="95" t="s">
        <v>1466</v>
      </c>
      <c r="D5" s="95" t="s">
        <v>68</v>
      </c>
      <c r="E5" s="95" t="s">
        <v>1948</v>
      </c>
      <c r="F5" s="118" t="s">
        <v>1963</v>
      </c>
      <c r="G5" s="119">
        <v>46343276.370399997</v>
      </c>
      <c r="H5" s="119">
        <v>104647</v>
      </c>
      <c r="I5" s="119">
        <v>60.35</v>
      </c>
      <c r="J5" s="95">
        <v>442.85336770667095</v>
      </c>
      <c r="K5" s="120">
        <v>0.51570232922021042</v>
      </c>
      <c r="L5" s="120">
        <v>0.32566001920434129</v>
      </c>
      <c r="M5" s="120">
        <v>0.15863765157544821</v>
      </c>
      <c r="N5" s="9">
        <v>7.5582065873425197E-2</v>
      </c>
      <c r="O5" s="9">
        <v>1.224319401209272E-2</v>
      </c>
      <c r="P5" s="9">
        <v>1.126385097566799E-2</v>
      </c>
      <c r="Q5" s="9">
        <v>8.852921599759268E-3</v>
      </c>
      <c r="R5" s="9">
        <v>2.7633404912752981E-2</v>
      </c>
      <c r="S5" s="9">
        <v>3.8190160866229707E-2</v>
      </c>
      <c r="T5" s="9">
        <v>1.3938693975775639E-2</v>
      </c>
      <c r="U5" s="9">
        <v>3.6728924747082933E-2</v>
      </c>
      <c r="V5" s="9">
        <v>3.2692509951129732E-2</v>
      </c>
      <c r="W5" s="9">
        <v>5.9846621985184138E-2</v>
      </c>
      <c r="X5" s="9">
        <v>0.12463910707424231</v>
      </c>
      <c r="Y5" s="9">
        <v>4.6909874217150899E-2</v>
      </c>
      <c r="Z5" s="9">
        <v>5.6518212067224752E-2</v>
      </c>
      <c r="AA5" s="9">
        <v>2.562696527063061E-2</v>
      </c>
      <c r="AB5" s="9">
        <v>1.8507801315406872E-2</v>
      </c>
      <c r="AC5" s="9">
        <v>0.18719196578081981</v>
      </c>
      <c r="AD5" s="9">
        <v>4.6319249669923698E-3</v>
      </c>
      <c r="AE5" s="9">
        <v>8.7007524056871552E-2</v>
      </c>
      <c r="AF5" s="9">
        <v>2.2320851131947279E-2</v>
      </c>
      <c r="AG5" s="9">
        <v>5.0696339242211147E-2</v>
      </c>
      <c r="AH5" s="9">
        <v>6.4574089511648973E-3</v>
      </c>
      <c r="AI5" s="9">
        <v>9.6236341462376338E-3</v>
      </c>
      <c r="AJ5" s="9">
        <v>1.4907262274324311E-2</v>
      </c>
      <c r="AK5" s="9">
        <v>2.50724919371491E-2</v>
      </c>
      <c r="AL5" s="9">
        <v>2.916288668526256E-3</v>
      </c>
      <c r="AM5" s="9">
        <v>6.0253610902755704E-4</v>
      </c>
      <c r="AN5" s="9">
        <v>6.2024558448124081E-4</v>
      </c>
      <c r="AO5" s="9">
        <v>7.8034183143507003E-4</v>
      </c>
      <c r="AP5" s="9">
        <v>8.334561116570587E-4</v>
      </c>
      <c r="AQ5" s="9">
        <v>1.208077533202759E-3</v>
      </c>
      <c r="AR5" s="9">
        <v>6.1633141137929187E-4</v>
      </c>
      <c r="AS5" s="9">
        <v>8.2717146240628983E-4</v>
      </c>
      <c r="AT5" s="9">
        <v>9.1518786689681771E-4</v>
      </c>
      <c r="AU5" s="9">
        <v>7.6934482940192489E-4</v>
      </c>
      <c r="AV5" s="9">
        <v>8.7348868323670317E-4</v>
      </c>
      <c r="AW5" s="9">
        <v>1.0439224090786521E-3</v>
      </c>
      <c r="AX5" s="9">
        <v>1.0987901274146709E-3</v>
      </c>
      <c r="AY5" s="9">
        <v>1.0430237818096859E-3</v>
      </c>
      <c r="AZ5" s="9">
        <v>8.8220340261688137E-4</v>
      </c>
      <c r="BA5" s="9">
        <v>1.115622824638001E-3</v>
      </c>
      <c r="BB5" s="9">
        <v>1.105219276569331E-3</v>
      </c>
      <c r="BC5" s="9">
        <v>1.10475611988229E-3</v>
      </c>
      <c r="BD5" s="9">
        <v>9.9452813592672512E-4</v>
      </c>
      <c r="BE5" s="9">
        <v>7.7606482897058632E-4</v>
      </c>
      <c r="BF5" s="9">
        <v>1.1324004271775999E-3</v>
      </c>
      <c r="BG5" s="9">
        <v>1.271817830594381E-3</v>
      </c>
      <c r="BH5" s="9">
        <v>1.024237080597769E-3</v>
      </c>
      <c r="BI5" s="9">
        <v>8.7144391714378026E-4</v>
      </c>
      <c r="BJ5" s="9">
        <v>9.2472019319287746E-4</v>
      </c>
      <c r="BK5" s="9">
        <v>5.7295585524737552E-4</v>
      </c>
    </row>
    <row r="6" spans="1:63" s="95" customFormat="1" x14ac:dyDescent="0.25">
      <c r="A6" s="95" t="s">
        <v>289</v>
      </c>
      <c r="B6" s="95" t="s">
        <v>185</v>
      </c>
      <c r="C6" s="95" t="s">
        <v>290</v>
      </c>
      <c r="D6" s="95" t="s">
        <v>114</v>
      </c>
      <c r="E6" s="95" t="s">
        <v>1948</v>
      </c>
      <c r="F6" s="118" t="s">
        <v>1963</v>
      </c>
      <c r="G6" s="119">
        <v>63550785.321400002</v>
      </c>
      <c r="H6" s="119">
        <v>178549</v>
      </c>
      <c r="I6" s="119">
        <v>63.4</v>
      </c>
      <c r="J6" s="95">
        <v>355.9291024951134</v>
      </c>
      <c r="K6" s="120">
        <v>0.46851824785239571</v>
      </c>
      <c r="L6" s="120">
        <v>0.35964138859615891</v>
      </c>
      <c r="M6" s="120">
        <v>0.17184036355144541</v>
      </c>
      <c r="N6" s="9">
        <v>9.9511762914709534E-2</v>
      </c>
      <c r="O6" s="9">
        <v>1.446581862258171E-2</v>
      </c>
      <c r="P6" s="9">
        <v>9.9381724167210972E-3</v>
      </c>
      <c r="Q6" s="9">
        <v>7.5531077110995879E-3</v>
      </c>
      <c r="R6" s="9">
        <v>2.8062148666811459E-2</v>
      </c>
      <c r="S6" s="9">
        <v>3.7764989310059408E-2</v>
      </c>
      <c r="T6" s="9">
        <v>1.6642811260082851E-2</v>
      </c>
      <c r="U6" s="9">
        <v>4.4402434505158538E-2</v>
      </c>
      <c r="V6" s="9">
        <v>5.3265347575574662E-2</v>
      </c>
      <c r="W6" s="9">
        <v>4.7794337144049667E-2</v>
      </c>
      <c r="X6" s="9">
        <v>0.10121934180280549</v>
      </c>
      <c r="Y6" s="9">
        <v>4.1673515850587213E-2</v>
      </c>
      <c r="Z6" s="9">
        <v>5.1988086638466491E-2</v>
      </c>
      <c r="AA6" s="9">
        <v>2.6371461043161921E-2</v>
      </c>
      <c r="AB6" s="9">
        <v>1.451589595740737E-2</v>
      </c>
      <c r="AC6" s="9">
        <v>0.16711616492935111</v>
      </c>
      <c r="AD6" s="9">
        <v>3.0732744110605792E-3</v>
      </c>
      <c r="AE6" s="9">
        <v>8.3454712584620422E-2</v>
      </c>
      <c r="AF6" s="9">
        <v>4.5891670907564262E-2</v>
      </c>
      <c r="AG6" s="9">
        <v>4.2326278878653777E-2</v>
      </c>
      <c r="AH6" s="9">
        <v>7.6309638702782576E-3</v>
      </c>
      <c r="AI6" s="9">
        <v>6.6230272213074082E-3</v>
      </c>
      <c r="AJ6" s="9">
        <v>1.549310543790694E-2</v>
      </c>
      <c r="AK6" s="9">
        <v>2.9648529792928618E-2</v>
      </c>
      <c r="AL6" s="9">
        <v>3.5730405470516761E-3</v>
      </c>
      <c r="AM6" s="9">
        <v>1.086820512869251E-3</v>
      </c>
      <c r="AN6" s="9">
        <v>1.0039938473734051E-3</v>
      </c>
      <c r="AO6" s="9">
        <v>9.4324303265076606E-4</v>
      </c>
      <c r="AP6" s="9">
        <v>9.7418375161591154E-4</v>
      </c>
      <c r="AQ6" s="9">
        <v>1.680739529374404E-3</v>
      </c>
      <c r="AR6" s="9">
        <v>8.3497075947610092E-4</v>
      </c>
      <c r="AS6" s="9">
        <v>1.3530667872417241E-3</v>
      </c>
      <c r="AT6" s="9">
        <v>1.5157511559016369E-3</v>
      </c>
      <c r="AU6" s="9">
        <v>1.7172622629256259E-3</v>
      </c>
      <c r="AV6" s="9">
        <v>9.5568147993836108E-4</v>
      </c>
      <c r="AW6" s="9">
        <v>1.1614392177626989E-3</v>
      </c>
      <c r="AX6" s="9">
        <v>1.3373026599979741E-3</v>
      </c>
      <c r="AY6" s="9">
        <v>1.314403529167073E-3</v>
      </c>
      <c r="AZ6" s="9">
        <v>1.2437263224292781E-3</v>
      </c>
      <c r="BA6" s="9">
        <v>1.1987413749213599E-3</v>
      </c>
      <c r="BB6" s="9">
        <v>1.3517575159135531E-3</v>
      </c>
      <c r="BC6" s="9">
        <v>1.004211814882599E-3</v>
      </c>
      <c r="BD6" s="9">
        <v>1.306863462265872E-3</v>
      </c>
      <c r="BE6" s="9">
        <v>2.1859499181925979E-3</v>
      </c>
      <c r="BF6" s="9">
        <v>1.2952470136895679E-3</v>
      </c>
      <c r="BG6" s="9">
        <v>2.0590415083668011E-3</v>
      </c>
      <c r="BH6" s="9">
        <v>9.6568840426337725E-4</v>
      </c>
      <c r="BI6" s="9">
        <v>1.240792367059555E-3</v>
      </c>
      <c r="BJ6" s="9">
        <v>1.498080289460662E-3</v>
      </c>
      <c r="BK6" s="9">
        <v>9.6171786266782092E-4</v>
      </c>
    </row>
    <row r="7" spans="1:63" s="95" customFormat="1" x14ac:dyDescent="0.25">
      <c r="A7" s="95" t="s">
        <v>566</v>
      </c>
      <c r="B7" s="95" t="s">
        <v>392</v>
      </c>
      <c r="C7" s="95" t="s">
        <v>567</v>
      </c>
      <c r="D7" s="95" t="s">
        <v>114</v>
      </c>
      <c r="E7" s="95" t="s">
        <v>1948</v>
      </c>
      <c r="F7" s="118" t="s">
        <v>1962</v>
      </c>
      <c r="G7" s="119">
        <v>58441168.038800001</v>
      </c>
      <c r="H7" s="119">
        <v>141262</v>
      </c>
      <c r="I7" s="119">
        <v>47.9</v>
      </c>
      <c r="J7" s="95">
        <v>413.70763573218557</v>
      </c>
      <c r="K7" s="120">
        <v>0.50197138414020481</v>
      </c>
      <c r="L7" s="120">
        <v>0.34253309321383663</v>
      </c>
      <c r="M7" s="120">
        <v>0.15549552264595851</v>
      </c>
      <c r="N7" s="9">
        <v>9.4469709662850426E-2</v>
      </c>
      <c r="O7" s="9">
        <v>1.5166495941091819E-2</v>
      </c>
      <c r="P7" s="9">
        <v>7.5620551521154052E-3</v>
      </c>
      <c r="Q7" s="9">
        <v>7.6025295003116014E-3</v>
      </c>
      <c r="R7" s="9">
        <v>1.964263134176877E-2</v>
      </c>
      <c r="S7" s="9">
        <v>3.6079239703212543E-2</v>
      </c>
      <c r="T7" s="9">
        <v>1.552889680240825E-2</v>
      </c>
      <c r="U7" s="9">
        <v>3.8891190155936957E-2</v>
      </c>
      <c r="V7" s="9">
        <v>4.3267881598439813E-2</v>
      </c>
      <c r="W7" s="9">
        <v>6.0882432561862217E-2</v>
      </c>
      <c r="X7" s="9">
        <v>0.1271965466038649</v>
      </c>
      <c r="Y7" s="9">
        <v>4.4425703854451021E-2</v>
      </c>
      <c r="Z7" s="9">
        <v>5.6260543069719088E-2</v>
      </c>
      <c r="AA7" s="9">
        <v>2.15696011280017E-2</v>
      </c>
      <c r="AB7" s="9">
        <v>1.6909356569505419E-2</v>
      </c>
      <c r="AC7" s="9">
        <v>0.17615398089574891</v>
      </c>
      <c r="AD7" s="9">
        <v>4.1453944739495456E-3</v>
      </c>
      <c r="AE7" s="9">
        <v>9.6057679653395234E-2</v>
      </c>
      <c r="AF7" s="9">
        <v>8.6016544277948779E-3</v>
      </c>
      <c r="AG7" s="9">
        <v>4.9130327215928728E-2</v>
      </c>
      <c r="AH7" s="9">
        <v>3.377848320112984E-3</v>
      </c>
      <c r="AI7" s="9">
        <v>8.7714829353077207E-3</v>
      </c>
      <c r="AJ7" s="9">
        <v>1.4023514035008891E-2</v>
      </c>
      <c r="AK7" s="9">
        <v>2.8075135745085779E-2</v>
      </c>
      <c r="AL7" s="9">
        <v>6.2081686521274259E-3</v>
      </c>
      <c r="AM7" s="9">
        <v>9.4907262765966027E-4</v>
      </c>
      <c r="AN7" s="9">
        <v>9.6827061001031496E-4</v>
      </c>
      <c r="AO7" s="9">
        <v>6.6020738821683683E-4</v>
      </c>
      <c r="AP7" s="9">
        <v>9.0197973129546171E-4</v>
      </c>
      <c r="AQ7" s="9">
        <v>1.0821877655171649E-3</v>
      </c>
      <c r="AR7" s="9">
        <v>7.337747084937208E-4</v>
      </c>
      <c r="AS7" s="9">
        <v>1.161332581352537E-3</v>
      </c>
      <c r="AT7" s="9">
        <v>1.221225376603526E-3</v>
      </c>
      <c r="AU7" s="9">
        <v>1.283160418104441E-3</v>
      </c>
      <c r="AV7" s="9">
        <v>1.11983022249229E-3</v>
      </c>
      <c r="AW7" s="9">
        <v>1.34255398726723E-3</v>
      </c>
      <c r="AX7" s="9">
        <v>1.3113763420499189E-3</v>
      </c>
      <c r="AY7" s="9">
        <v>1.308435332713038E-3</v>
      </c>
      <c r="AZ7" s="9">
        <v>9.3574218617558356E-4</v>
      </c>
      <c r="BA7" s="9">
        <v>1.284494330257728E-3</v>
      </c>
      <c r="BB7" s="9">
        <v>1.3106787409149429E-3</v>
      </c>
      <c r="BC7" s="9">
        <v>1.2459864276165051E-3</v>
      </c>
      <c r="BD7" s="9">
        <v>1.383677575561068E-3</v>
      </c>
      <c r="BE7" s="9">
        <v>3.7688754765354731E-4</v>
      </c>
      <c r="BF7" s="9">
        <v>1.3829791348576781E-3</v>
      </c>
      <c r="BG7" s="9">
        <v>8.3839621512962542E-4</v>
      </c>
      <c r="BH7" s="9">
        <v>1.1764594430869141E-3</v>
      </c>
      <c r="BI7" s="9">
        <v>1.0330966444339249E-3</v>
      </c>
      <c r="BJ7" s="9">
        <v>1.3049000656109491E-3</v>
      </c>
      <c r="BK7" s="9">
        <v>1.537080826452579E-3</v>
      </c>
    </row>
    <row r="8" spans="1:63" s="95" customFormat="1" x14ac:dyDescent="0.25">
      <c r="A8" s="95" t="s">
        <v>756</v>
      </c>
      <c r="B8" s="95" t="s">
        <v>392</v>
      </c>
      <c r="C8" s="95" t="s">
        <v>757</v>
      </c>
      <c r="D8" s="95" t="s">
        <v>114</v>
      </c>
      <c r="E8" s="95" t="s">
        <v>1948</v>
      </c>
      <c r="F8" s="118" t="s">
        <v>1963</v>
      </c>
      <c r="G8" s="119">
        <v>90366207.122600004</v>
      </c>
      <c r="H8" s="119">
        <v>223480</v>
      </c>
      <c r="I8" s="119">
        <v>53.7</v>
      </c>
      <c r="J8" s="95">
        <v>404.35925864775373</v>
      </c>
      <c r="K8" s="120">
        <v>0.49673014406991511</v>
      </c>
      <c r="L8" s="120">
        <v>0.34484704345648931</v>
      </c>
      <c r="M8" s="120">
        <v>0.1584228124735956</v>
      </c>
      <c r="N8" s="9">
        <v>9.4947090790415606E-2</v>
      </c>
      <c r="O8" s="9">
        <v>1.41995747694542E-2</v>
      </c>
      <c r="P8" s="9">
        <v>6.6661916855307547E-3</v>
      </c>
      <c r="Q8" s="9">
        <v>8.2558050666245962E-3</v>
      </c>
      <c r="R8" s="9">
        <v>2.093598654076851E-2</v>
      </c>
      <c r="S8" s="9">
        <v>4.7407473163298137E-2</v>
      </c>
      <c r="T8" s="9">
        <v>1.4103707403559341E-2</v>
      </c>
      <c r="U8" s="9">
        <v>4.3872436490937687E-2</v>
      </c>
      <c r="V8" s="9">
        <v>3.3089806199406227E-2</v>
      </c>
      <c r="W8" s="9">
        <v>6.5756379748390645E-2</v>
      </c>
      <c r="X8" s="9">
        <v>0.1105556791583671</v>
      </c>
      <c r="Y8" s="9">
        <v>4.8825117160740429E-2</v>
      </c>
      <c r="Z8" s="9">
        <v>5.1530299308741971E-2</v>
      </c>
      <c r="AA8" s="9">
        <v>2.7097670524003289E-2</v>
      </c>
      <c r="AB8" s="9">
        <v>1.5740581593880389E-2</v>
      </c>
      <c r="AC8" s="9">
        <v>0.18470873818023831</v>
      </c>
      <c r="AD8" s="9">
        <v>3.3359841214700889E-3</v>
      </c>
      <c r="AE8" s="9">
        <v>8.9729196943788767E-2</v>
      </c>
      <c r="AF8" s="9">
        <v>5.7459889467491023E-3</v>
      </c>
      <c r="AG8" s="9">
        <v>4.7716597698231798E-2</v>
      </c>
      <c r="AH8" s="9">
        <v>4.3383502958725404E-3</v>
      </c>
      <c r="AI8" s="9">
        <v>9.0503299119528615E-3</v>
      </c>
      <c r="AJ8" s="9">
        <v>1.468139631209772E-2</v>
      </c>
      <c r="AK8" s="9">
        <v>3.3016016232882993E-2</v>
      </c>
      <c r="AL8" s="9">
        <v>4.6936017525968533E-3</v>
      </c>
      <c r="AM8" s="9">
        <v>1.4690627630683511E-3</v>
      </c>
      <c r="AN8" s="9">
        <v>1.3961711396538201E-3</v>
      </c>
      <c r="AO8" s="9">
        <v>8.9633459355364779E-4</v>
      </c>
      <c r="AP8" s="9">
        <v>1.5085159807270081E-3</v>
      </c>
      <c r="AQ8" s="9">
        <v>1.7764304355966851E-3</v>
      </c>
      <c r="AR8" s="9">
        <v>1.484923191899519E-3</v>
      </c>
      <c r="AS8" s="9">
        <v>1.624430431893369E-3</v>
      </c>
      <c r="AT8" s="9">
        <v>2.1217204452165009E-3</v>
      </c>
      <c r="AU8" s="9">
        <v>1.511337179340331E-3</v>
      </c>
      <c r="AV8" s="9">
        <v>1.8627299765793519E-3</v>
      </c>
      <c r="AW8" s="9">
        <v>1.797170644642376E-3</v>
      </c>
      <c r="AX8" s="9">
        <v>2.2196686193562409E-3</v>
      </c>
      <c r="AY8" s="9">
        <v>1.8457072966606141E-3</v>
      </c>
      <c r="AZ8" s="9">
        <v>1.810497268963021E-3</v>
      </c>
      <c r="BA8" s="9">
        <v>1.841525365154548E-3</v>
      </c>
      <c r="BB8" s="9">
        <v>2.1166207794739828E-3</v>
      </c>
      <c r="BC8" s="9">
        <v>1.5442700304836099E-3</v>
      </c>
      <c r="BD8" s="9">
        <v>1.9906202272407829E-3</v>
      </c>
      <c r="BE8" s="9">
        <v>3.877451774158581E-4</v>
      </c>
      <c r="BF8" s="9">
        <v>2.068651164973252E-3</v>
      </c>
      <c r="BG8" s="9">
        <v>1.6583859195071441E-3</v>
      </c>
      <c r="BH8" s="9">
        <v>1.869477183007147E-3</v>
      </c>
      <c r="BI8" s="9">
        <v>1.665724910551866E-3</v>
      </c>
      <c r="BJ8" s="9">
        <v>2.3633708710114692E-3</v>
      </c>
      <c r="BK8" s="9">
        <v>1.789745408539571E-3</v>
      </c>
    </row>
    <row r="9" spans="1:63" s="95" customFormat="1" x14ac:dyDescent="0.25">
      <c r="A9" s="95" t="s">
        <v>1107</v>
      </c>
      <c r="B9" s="95" t="s">
        <v>392</v>
      </c>
      <c r="C9" s="95" t="s">
        <v>1108</v>
      </c>
      <c r="D9" s="95" t="s">
        <v>114</v>
      </c>
      <c r="E9" s="95" t="s">
        <v>1948</v>
      </c>
      <c r="F9" s="118" t="s">
        <v>1962</v>
      </c>
      <c r="G9" s="119">
        <v>50718142.655399993</v>
      </c>
      <c r="H9" s="119">
        <v>137168</v>
      </c>
      <c r="I9" s="119">
        <v>35.700000000000003</v>
      </c>
      <c r="J9" s="95">
        <v>369.75200232853138</v>
      </c>
      <c r="K9" s="120">
        <v>0.49482108341872622</v>
      </c>
      <c r="L9" s="120">
        <v>0.34489350795381418</v>
      </c>
      <c r="M9" s="120">
        <v>0.1602854086274596</v>
      </c>
      <c r="N9" s="9">
        <v>9.125978196494812E-2</v>
      </c>
      <c r="O9" s="9">
        <v>1.327773324666197E-2</v>
      </c>
      <c r="P9" s="9">
        <v>6.2088777532645903E-3</v>
      </c>
      <c r="Q9" s="9">
        <v>9.7261308915192572E-3</v>
      </c>
      <c r="R9" s="9">
        <v>2.234912099356411E-2</v>
      </c>
      <c r="S9" s="9">
        <v>4.2065055063813798E-2</v>
      </c>
      <c r="T9" s="9">
        <v>1.444119529191697E-2</v>
      </c>
      <c r="U9" s="9">
        <v>4.349806702928477E-2</v>
      </c>
      <c r="V9" s="9">
        <v>3.49341610242394E-2</v>
      </c>
      <c r="W9" s="9">
        <v>5.2529187289691769E-2</v>
      </c>
      <c r="X9" s="9">
        <v>0.117353188560834</v>
      </c>
      <c r="Y9" s="9">
        <v>5.911891212630186E-2</v>
      </c>
      <c r="Z9" s="9">
        <v>5.7016626326706857E-2</v>
      </c>
      <c r="AA9" s="9">
        <v>2.605124188802092E-2</v>
      </c>
      <c r="AB9" s="9">
        <v>1.6919571999196688E-2</v>
      </c>
      <c r="AC9" s="9">
        <v>0.20239863787305609</v>
      </c>
      <c r="AD9" s="9">
        <v>4.3478624672673542E-3</v>
      </c>
      <c r="AE9" s="9">
        <v>6.3500136115262493E-2</v>
      </c>
      <c r="AF9" s="9">
        <v>5.1950509656209266E-3</v>
      </c>
      <c r="AG9" s="9">
        <v>4.5190732209120052E-2</v>
      </c>
      <c r="AH9" s="9">
        <v>4.1430664084181612E-3</v>
      </c>
      <c r="AI9" s="9">
        <v>1.0318317373280031E-2</v>
      </c>
      <c r="AJ9" s="9">
        <v>1.5931248065879391E-2</v>
      </c>
      <c r="AK9" s="9">
        <v>3.4818223951283443E-2</v>
      </c>
      <c r="AL9" s="9">
        <v>7.4078731208468557E-3</v>
      </c>
      <c r="AM9" s="9">
        <v>7.9405562903668808E-4</v>
      </c>
      <c r="AN9" s="9">
        <v>7.3417580911749154E-4</v>
      </c>
      <c r="AO9" s="9">
        <v>4.6948128358336138E-4</v>
      </c>
      <c r="AP9" s="9">
        <v>9.9940935162640479E-4</v>
      </c>
      <c r="AQ9" s="9">
        <v>1.0664193956751501E-3</v>
      </c>
      <c r="AR9" s="9">
        <v>7.4095435979324201E-4</v>
      </c>
      <c r="AS9" s="9">
        <v>9.3537074409756713E-4</v>
      </c>
      <c r="AT9" s="9">
        <v>1.182984840125279E-3</v>
      </c>
      <c r="AU9" s="9">
        <v>8.9728472399052241E-4</v>
      </c>
      <c r="AV9" s="9">
        <v>8.3680738458916375E-4</v>
      </c>
      <c r="AW9" s="9">
        <v>1.0727930889939711E-3</v>
      </c>
      <c r="AX9" s="9">
        <v>1.511416279231779E-3</v>
      </c>
      <c r="AY9" s="9">
        <v>1.1484563524566879E-3</v>
      </c>
      <c r="AZ9" s="9">
        <v>9.7882975124003011E-4</v>
      </c>
      <c r="BA9" s="9">
        <v>1.113163907960383E-3</v>
      </c>
      <c r="BB9" s="9">
        <v>1.304295551371143E-3</v>
      </c>
      <c r="BC9" s="9">
        <v>1.1318474063092691E-3</v>
      </c>
      <c r="BD9" s="9">
        <v>7.9221324977743956E-4</v>
      </c>
      <c r="BE9" s="9">
        <v>1.9714430909865979E-4</v>
      </c>
      <c r="BF9" s="9">
        <v>1.1017421985881871E-3</v>
      </c>
      <c r="BG9" s="9">
        <v>8.9062666626614571E-4</v>
      </c>
      <c r="BH9" s="9">
        <v>1.198608777278882E-3</v>
      </c>
      <c r="BI9" s="9">
        <v>1.016479284029901E-3</v>
      </c>
      <c r="BJ9" s="9">
        <v>1.4016082240483551E-3</v>
      </c>
      <c r="BK9" s="9">
        <v>1.5885151771204741E-3</v>
      </c>
    </row>
    <row r="10" spans="1:63" s="95" customFormat="1" x14ac:dyDescent="0.25">
      <c r="A10" s="95" t="s">
        <v>1143</v>
      </c>
      <c r="B10" s="95" t="s">
        <v>392</v>
      </c>
      <c r="C10" s="95" t="s">
        <v>1144</v>
      </c>
      <c r="D10" s="95" t="s">
        <v>114</v>
      </c>
      <c r="E10" s="95" t="s">
        <v>1948</v>
      </c>
      <c r="F10" s="118" t="s">
        <v>1963</v>
      </c>
      <c r="G10" s="119">
        <v>49425630.794999994</v>
      </c>
      <c r="H10" s="119">
        <v>138426</v>
      </c>
      <c r="I10" s="119">
        <v>25</v>
      </c>
      <c r="J10" s="95">
        <v>357.05453307182171</v>
      </c>
      <c r="K10" s="120">
        <v>0.45179565943334382</v>
      </c>
      <c r="L10" s="120">
        <v>0.36431538745199138</v>
      </c>
      <c r="M10" s="120">
        <v>0.18388895311466469</v>
      </c>
      <c r="N10" s="9">
        <v>9.993681695678408E-2</v>
      </c>
      <c r="O10" s="9">
        <v>1.1175378498065779E-2</v>
      </c>
      <c r="P10" s="9">
        <v>8.5397612656169884E-3</v>
      </c>
      <c r="Q10" s="9">
        <v>8.6122873130565717E-3</v>
      </c>
      <c r="R10" s="9">
        <v>1.742980606261688E-2</v>
      </c>
      <c r="S10" s="9">
        <v>4.7638766258667517E-2</v>
      </c>
      <c r="T10" s="9">
        <v>1.5279110358986219E-2</v>
      </c>
      <c r="U10" s="9">
        <v>2.8958893553609519E-2</v>
      </c>
      <c r="V10" s="9">
        <v>4.2173383345511628E-2</v>
      </c>
      <c r="W10" s="9">
        <v>5.1843284803390441E-2</v>
      </c>
      <c r="X10" s="9">
        <v>0.1218450734671554</v>
      </c>
      <c r="Y10" s="9">
        <v>4.5826492847198572E-2</v>
      </c>
      <c r="Z10" s="9">
        <v>5.5378459772358377E-2</v>
      </c>
      <c r="AA10" s="9">
        <v>2.7167705825269482E-2</v>
      </c>
      <c r="AB10" s="9">
        <v>1.7344542158685979E-2</v>
      </c>
      <c r="AC10" s="9">
        <v>0.22299225671929901</v>
      </c>
      <c r="AD10" s="9">
        <v>4.461108759375533E-3</v>
      </c>
      <c r="AE10" s="9">
        <v>8.8246466026980358E-2</v>
      </c>
      <c r="AF10" s="9">
        <v>3.196256505645099E-4</v>
      </c>
      <c r="AG10" s="9">
        <v>3.2771236387380012E-2</v>
      </c>
      <c r="AH10" s="9">
        <v>3.0171060241468042E-3</v>
      </c>
      <c r="AI10" s="9">
        <v>7.9337502498453248E-3</v>
      </c>
      <c r="AJ10" s="9">
        <v>1.1045794213658399E-2</v>
      </c>
      <c r="AK10" s="9">
        <v>2.5275511824840509E-2</v>
      </c>
      <c r="AL10" s="9">
        <v>4.7873816569361481E-3</v>
      </c>
      <c r="AM10" s="9">
        <v>8.4817314460456446E-4</v>
      </c>
      <c r="AN10" s="9">
        <v>6.0273425603227476E-4</v>
      </c>
      <c r="AO10" s="9">
        <v>6.2985184629185101E-4</v>
      </c>
      <c r="AP10" s="9">
        <v>8.631957859413235E-4</v>
      </c>
      <c r="AQ10" s="9">
        <v>8.1123680527505336E-4</v>
      </c>
      <c r="AR10" s="9">
        <v>8.1849871957879908E-4</v>
      </c>
      <c r="AS10" s="9">
        <v>9.6530868039494515E-4</v>
      </c>
      <c r="AT10" s="9">
        <v>7.6820775717079245E-4</v>
      </c>
      <c r="AU10" s="9">
        <v>1.056588556127372E-3</v>
      </c>
      <c r="AV10" s="9">
        <v>8.0557287775294526E-4</v>
      </c>
      <c r="AW10" s="9">
        <v>1.086467025084157E-3</v>
      </c>
      <c r="AX10" s="9">
        <v>1.1427777761006631E-3</v>
      </c>
      <c r="AY10" s="9">
        <v>1.0880312097130611E-3</v>
      </c>
      <c r="AZ10" s="9">
        <v>9.9567865833378923E-4</v>
      </c>
      <c r="BA10" s="9">
        <v>1.113063872902553E-3</v>
      </c>
      <c r="BB10" s="9">
        <v>1.401669789337062E-3</v>
      </c>
      <c r="BC10" s="9">
        <v>1.132771714197592E-3</v>
      </c>
      <c r="BD10" s="9">
        <v>1.073871386151634E-3</v>
      </c>
      <c r="BE10" s="9">
        <v>1.183105736418644E-5</v>
      </c>
      <c r="BF10" s="9">
        <v>7.7931123119163786E-4</v>
      </c>
      <c r="BG10" s="9">
        <v>6.3263304666711414E-4</v>
      </c>
      <c r="BH10" s="9">
        <v>8.9894805987422689E-4</v>
      </c>
      <c r="BI10" s="9">
        <v>6.8743744176433816E-4</v>
      </c>
      <c r="BJ10" s="9">
        <v>9.924473676438633E-4</v>
      </c>
      <c r="BK10" s="9">
        <v>1.001344201648367E-3</v>
      </c>
    </row>
    <row r="11" spans="1:63" s="95" customFormat="1" x14ac:dyDescent="0.25">
      <c r="A11" s="95" t="s">
        <v>1507</v>
      </c>
      <c r="B11" s="95" t="s">
        <v>392</v>
      </c>
      <c r="C11" s="95" t="s">
        <v>1508</v>
      </c>
      <c r="D11" s="95" t="s">
        <v>114</v>
      </c>
      <c r="E11" s="95" t="s">
        <v>1948</v>
      </c>
      <c r="F11" s="118" t="s">
        <v>1963</v>
      </c>
      <c r="G11" s="119">
        <v>41280735.382199995</v>
      </c>
      <c r="H11" s="119">
        <v>114348</v>
      </c>
      <c r="I11" s="119">
        <v>28.1</v>
      </c>
      <c r="J11" s="95">
        <v>361.00968431629758</v>
      </c>
      <c r="K11" s="120">
        <v>0.41808570311580717</v>
      </c>
      <c r="L11" s="120">
        <v>0.37178110554573202</v>
      </c>
      <c r="M11" s="120">
        <v>0.21013319133846081</v>
      </c>
      <c r="N11" s="9">
        <v>3.0705829443921789E-2</v>
      </c>
      <c r="O11" s="9">
        <v>4.8113838101039282E-3</v>
      </c>
      <c r="P11" s="9">
        <v>4.9402375403677524E-3</v>
      </c>
      <c r="Q11" s="9">
        <v>6.0512390152127078E-3</v>
      </c>
      <c r="R11" s="9">
        <v>2.3080743459167032E-2</v>
      </c>
      <c r="S11" s="9">
        <v>3.3147926147260087E-2</v>
      </c>
      <c r="T11" s="9">
        <v>1.0254549042049159E-2</v>
      </c>
      <c r="U11" s="9">
        <v>2.397421377702165E-2</v>
      </c>
      <c r="V11" s="9">
        <v>3.303270340430451E-2</v>
      </c>
      <c r="W11" s="9">
        <v>3.7938208349289911E-2</v>
      </c>
      <c r="X11" s="9">
        <v>0.1094768764226291</v>
      </c>
      <c r="Y11" s="9">
        <v>5.3334408513953761E-2</v>
      </c>
      <c r="Z11" s="9">
        <v>6.4339197542003609E-2</v>
      </c>
      <c r="AA11" s="9">
        <v>2.707991443019225E-2</v>
      </c>
      <c r="AB11" s="9">
        <v>1.7109495102348431E-2</v>
      </c>
      <c r="AC11" s="9">
        <v>0.23060231827442171</v>
      </c>
      <c r="AD11" s="9">
        <v>2.060418200246996E-2</v>
      </c>
      <c r="AE11" s="9">
        <v>8.0646120308378894E-2</v>
      </c>
      <c r="AF11" s="9">
        <v>3.8811069309275942E-2</v>
      </c>
      <c r="AG11" s="9">
        <v>8.1930902393456767E-2</v>
      </c>
      <c r="AH11" s="9">
        <v>3.481765332227093E-3</v>
      </c>
      <c r="AI11" s="9">
        <v>7.1119296234658912E-3</v>
      </c>
      <c r="AJ11" s="9">
        <v>1.3071957571188481E-2</v>
      </c>
      <c r="AK11" s="9">
        <v>2.8941926841727399E-2</v>
      </c>
      <c r="AL11" s="9">
        <v>1.5520902343562151E-2</v>
      </c>
      <c r="AM11" s="9">
        <v>4.1661051752575918E-5</v>
      </c>
      <c r="AN11" s="9">
        <v>4.1484325018241112E-5</v>
      </c>
      <c r="AO11" s="9">
        <v>5.8249325415459638E-5</v>
      </c>
      <c r="AP11" s="9">
        <v>9.6958413518229359E-5</v>
      </c>
      <c r="AQ11" s="9">
        <v>1.7173360114867059E-4</v>
      </c>
      <c r="AR11" s="9">
        <v>9.1046709162963171E-5</v>
      </c>
      <c r="AS11" s="9">
        <v>1.0357026846749291E-4</v>
      </c>
      <c r="AT11" s="9">
        <v>1.016696875972435E-4</v>
      </c>
      <c r="AU11" s="9">
        <v>1.3230064719899171E-4</v>
      </c>
      <c r="AV11" s="9">
        <v>9.4240923694272009E-5</v>
      </c>
      <c r="AW11" s="9">
        <v>1.560563212916315E-4</v>
      </c>
      <c r="AX11" s="9">
        <v>2.1261947396429201E-4</v>
      </c>
      <c r="AY11" s="9">
        <v>2.0208147920124721E-4</v>
      </c>
      <c r="AZ11" s="9">
        <v>1.58658707460017E-4</v>
      </c>
      <c r="BA11" s="9">
        <v>1.7552736455654801E-4</v>
      </c>
      <c r="BB11" s="9">
        <v>2.3172345278389119E-4</v>
      </c>
      <c r="BC11" s="9">
        <v>8.3638330246885606E-4</v>
      </c>
      <c r="BD11" s="9">
        <v>1.568876722151026E-4</v>
      </c>
      <c r="BE11" s="9">
        <v>2.2966136160682701E-4</v>
      </c>
      <c r="BF11" s="9">
        <v>3.1147001125295619E-4</v>
      </c>
      <c r="BG11" s="9">
        <v>1.167108389256379E-4</v>
      </c>
      <c r="BH11" s="9">
        <v>1.2882315067265431E-4</v>
      </c>
      <c r="BI11" s="9">
        <v>1.3005506067160729E-4</v>
      </c>
      <c r="BJ11" s="9">
        <v>1.8167089619452499E-4</v>
      </c>
      <c r="BK11" s="9">
        <v>5.1898247647320342E-4</v>
      </c>
    </row>
    <row r="12" spans="1:63" s="95" customFormat="1" x14ac:dyDescent="0.25">
      <c r="A12" s="95" t="s">
        <v>940</v>
      </c>
      <c r="B12" s="95" t="s">
        <v>519</v>
      </c>
      <c r="C12" s="95" t="s">
        <v>941</v>
      </c>
      <c r="D12" s="95" t="s">
        <v>565</v>
      </c>
      <c r="E12" s="95" t="s">
        <v>1948</v>
      </c>
      <c r="F12" s="118" t="s">
        <v>1962</v>
      </c>
      <c r="G12" s="119">
        <v>46308007.162999995</v>
      </c>
      <c r="H12" s="119">
        <v>113279</v>
      </c>
      <c r="I12" s="119">
        <v>73.8</v>
      </c>
      <c r="J12" s="95">
        <v>408.79604483620085</v>
      </c>
      <c r="K12" s="120">
        <v>0.46912201123173403</v>
      </c>
      <c r="L12" s="120">
        <v>0.34978423396429159</v>
      </c>
      <c r="M12" s="120">
        <v>0.18109375480397441</v>
      </c>
      <c r="N12" s="9">
        <v>0.1066428176014456</v>
      </c>
      <c r="O12" s="9">
        <v>1.0153389541345131E-2</v>
      </c>
      <c r="P12" s="9">
        <v>4.6628354208395643E-3</v>
      </c>
      <c r="Q12" s="9">
        <v>7.4243319926809073E-3</v>
      </c>
      <c r="R12" s="9">
        <v>2.0388959383002701E-2</v>
      </c>
      <c r="S12" s="9">
        <v>4.0484148673795822E-2</v>
      </c>
      <c r="T12" s="9">
        <v>1.501422347989155E-2</v>
      </c>
      <c r="U12" s="9">
        <v>3.6549627244593319E-2</v>
      </c>
      <c r="V12" s="9">
        <v>2.6855440944301579E-2</v>
      </c>
      <c r="W12" s="9">
        <v>5.0449932170700693E-2</v>
      </c>
      <c r="X12" s="9">
        <v>0.106480139035686</v>
      </c>
      <c r="Y12" s="9">
        <v>4.4857981466902438E-2</v>
      </c>
      <c r="Z12" s="9">
        <v>5.8345444913678358E-2</v>
      </c>
      <c r="AA12" s="9">
        <v>2.5300327580043309E-2</v>
      </c>
      <c r="AB12" s="9">
        <v>1.6534418171043719E-2</v>
      </c>
      <c r="AC12" s="9">
        <v>0.19064814551314321</v>
      </c>
      <c r="AD12" s="9">
        <v>3.3035189466509378E-3</v>
      </c>
      <c r="AE12" s="9">
        <v>8.75501448766903E-2</v>
      </c>
      <c r="AF12" s="9">
        <v>9.6698006561664034E-3</v>
      </c>
      <c r="AG12" s="9">
        <v>6.4157547260305828E-2</v>
      </c>
      <c r="AH12" s="9">
        <v>5.1760494346889804E-3</v>
      </c>
      <c r="AI12" s="9">
        <v>1.25574748649074E-2</v>
      </c>
      <c r="AJ12" s="9">
        <v>1.7324760171630659E-2</v>
      </c>
      <c r="AK12" s="9">
        <v>3.2952269626900822E-2</v>
      </c>
      <c r="AL12" s="9">
        <v>6.5162710289647678E-3</v>
      </c>
      <c r="AM12" s="9">
        <v>8.4765845838514445E-4</v>
      </c>
      <c r="AN12" s="9">
        <v>5.1286724927247416E-4</v>
      </c>
      <c r="AO12" s="9">
        <v>3.2208689010864257E-4</v>
      </c>
      <c r="AP12" s="9">
        <v>6.969128461897893E-4</v>
      </c>
      <c r="AQ12" s="9">
        <v>8.8875168331943176E-4</v>
      </c>
      <c r="AR12" s="9">
        <v>6.5143755853266309E-4</v>
      </c>
      <c r="AS12" s="9">
        <v>8.8838517780145195E-4</v>
      </c>
      <c r="AT12" s="9">
        <v>9.0805041276594293E-4</v>
      </c>
      <c r="AU12" s="9">
        <v>6.3012981769884179E-4</v>
      </c>
      <c r="AV12" s="9">
        <v>7.3418109297194816E-4</v>
      </c>
      <c r="AW12" s="9">
        <v>8.8921641151318168E-4</v>
      </c>
      <c r="AX12" s="9">
        <v>1.0476474880110869E-3</v>
      </c>
      <c r="AY12" s="9">
        <v>1.0735881783869069E-3</v>
      </c>
      <c r="AZ12" s="9">
        <v>8.6840569139394876E-4</v>
      </c>
      <c r="BA12" s="9">
        <v>9.9374841301345419E-4</v>
      </c>
      <c r="BB12" s="9">
        <v>1.122325420532947E-3</v>
      </c>
      <c r="BC12" s="9">
        <v>7.8560939962111305E-4</v>
      </c>
      <c r="BD12" s="9">
        <v>9.9779678804036431E-4</v>
      </c>
      <c r="BE12" s="9">
        <v>3.3521986017815591E-4</v>
      </c>
      <c r="BF12" s="9">
        <v>1.428881276397762E-3</v>
      </c>
      <c r="BG12" s="9">
        <v>1.016459319587922E-3</v>
      </c>
      <c r="BH12" s="9">
        <v>1.332565840942819E-3</v>
      </c>
      <c r="BI12" s="9">
        <v>1.0097962425713359E-3</v>
      </c>
      <c r="BJ12" s="9">
        <v>1.2117782196371251E-3</v>
      </c>
      <c r="BK12" s="9">
        <v>1.2764821900000259E-3</v>
      </c>
    </row>
    <row r="13" spans="1:63" s="95" customFormat="1" x14ac:dyDescent="0.25">
      <c r="A13" s="95" t="s">
        <v>1605</v>
      </c>
      <c r="B13" s="95" t="s">
        <v>380</v>
      </c>
      <c r="C13" s="95" t="s">
        <v>1606</v>
      </c>
      <c r="D13" s="95" t="s">
        <v>382</v>
      </c>
      <c r="E13" s="95" t="s">
        <v>1948</v>
      </c>
      <c r="F13" s="118" t="s">
        <v>1962</v>
      </c>
      <c r="G13" s="119">
        <v>51044036.446799994</v>
      </c>
      <c r="H13" s="119">
        <v>111842</v>
      </c>
      <c r="I13" s="119">
        <v>47.2</v>
      </c>
      <c r="J13" s="95">
        <v>456.39416718942789</v>
      </c>
      <c r="K13" s="120">
        <v>0.54373444332001786</v>
      </c>
      <c r="L13" s="120">
        <v>0.30752378479172487</v>
      </c>
      <c r="M13" s="120">
        <v>0.14874177188825721</v>
      </c>
      <c r="N13" s="9">
        <v>9.6469398250859276E-2</v>
      </c>
      <c r="O13" s="9">
        <v>1.679973323679914E-2</v>
      </c>
      <c r="P13" s="9">
        <v>1.2445615259932531E-2</v>
      </c>
      <c r="Q13" s="9">
        <v>5.9258836345308132E-3</v>
      </c>
      <c r="R13" s="9">
        <v>2.3823486596897699E-2</v>
      </c>
      <c r="S13" s="9">
        <v>4.8664227770781672E-2</v>
      </c>
      <c r="T13" s="9">
        <v>1.6869442179097291E-2</v>
      </c>
      <c r="U13" s="9">
        <v>2.8683501397845462E-2</v>
      </c>
      <c r="V13" s="9">
        <v>2.7971009914081371E-2</v>
      </c>
      <c r="W13" s="9">
        <v>6.8894449193941124E-2</v>
      </c>
      <c r="X13" s="9">
        <v>0.11459229310493051</v>
      </c>
      <c r="Y13" s="9">
        <v>3.815754017827027E-2</v>
      </c>
      <c r="Z13" s="9">
        <v>5.2068989585455069E-2</v>
      </c>
      <c r="AA13" s="9">
        <v>2.6843381634005521E-2</v>
      </c>
      <c r="AB13" s="9">
        <v>1.6268245313539969E-2</v>
      </c>
      <c r="AC13" s="9">
        <v>0.17014277280491971</v>
      </c>
      <c r="AD13" s="9">
        <v>6.6458522782738196E-3</v>
      </c>
      <c r="AE13" s="9">
        <v>7.9563518297384103E-2</v>
      </c>
      <c r="AF13" s="9">
        <v>3.3426417160205862E-2</v>
      </c>
      <c r="AG13" s="9">
        <v>5.4357636934671223E-2</v>
      </c>
      <c r="AH13" s="9">
        <v>6.5744882041626033E-3</v>
      </c>
      <c r="AI13" s="9">
        <v>7.0695844686719141E-3</v>
      </c>
      <c r="AJ13" s="9">
        <v>1.5233459810688261E-2</v>
      </c>
      <c r="AK13" s="9">
        <v>2.8354859352943872E-2</v>
      </c>
      <c r="AL13" s="9">
        <v>4.1542134371109892E-3</v>
      </c>
      <c r="AM13" s="9">
        <v>8.4752356969812351E-4</v>
      </c>
      <c r="AN13" s="9">
        <v>9.3792741493378153E-4</v>
      </c>
      <c r="AO13" s="9">
        <v>9.5019394526540263E-4</v>
      </c>
      <c r="AP13" s="9">
        <v>6.1481878931599369E-4</v>
      </c>
      <c r="AQ13" s="9">
        <v>1.1477931359243629E-3</v>
      </c>
      <c r="AR13" s="9">
        <v>8.6550692190562057E-4</v>
      </c>
      <c r="AS13" s="9">
        <v>1.103245275884492E-3</v>
      </c>
      <c r="AT13" s="9">
        <v>7.8764786285308753E-4</v>
      </c>
      <c r="AU13" s="9">
        <v>7.2540211392166842E-4</v>
      </c>
      <c r="AV13" s="9">
        <v>1.108153106085962E-3</v>
      </c>
      <c r="AW13" s="9">
        <v>1.057711427378675E-3</v>
      </c>
      <c r="AX13" s="9">
        <v>9.8498302342011441E-4</v>
      </c>
      <c r="AY13" s="9">
        <v>1.058968010938157E-3</v>
      </c>
      <c r="AZ13" s="9">
        <v>1.0183725134453731E-3</v>
      </c>
      <c r="BA13" s="9">
        <v>1.0806900922942591E-3</v>
      </c>
      <c r="BB13" s="9">
        <v>1.107063792755541E-3</v>
      </c>
      <c r="BC13" s="9">
        <v>1.7468414119356959E-3</v>
      </c>
      <c r="BD13" s="9">
        <v>1.0022409380388781E-3</v>
      </c>
      <c r="BE13" s="9">
        <v>1.280781289804698E-3</v>
      </c>
      <c r="BF13" s="9">
        <v>1.33807940942123E-3</v>
      </c>
      <c r="BG13" s="9">
        <v>1.4270081827629541E-3</v>
      </c>
      <c r="BH13" s="9">
        <v>8.2918831430380576E-4</v>
      </c>
      <c r="BI13" s="9">
        <v>9.8138179289375882E-4</v>
      </c>
      <c r="BJ13" s="9">
        <v>1.152492833421925E-3</v>
      </c>
      <c r="BK13" s="9">
        <v>8.9945067639181364E-4</v>
      </c>
    </row>
    <row r="14" spans="1:63" s="95" customFormat="1" x14ac:dyDescent="0.25">
      <c r="A14" s="95" t="s">
        <v>802</v>
      </c>
      <c r="B14" s="95" t="s">
        <v>37</v>
      </c>
      <c r="C14" s="95" t="s">
        <v>803</v>
      </c>
      <c r="D14" s="95" t="s">
        <v>55</v>
      </c>
      <c r="E14" s="95" t="s">
        <v>1948</v>
      </c>
      <c r="F14" s="118" t="s">
        <v>1962</v>
      </c>
      <c r="G14" s="119">
        <v>62286356.616399996</v>
      </c>
      <c r="H14" s="119">
        <v>162719</v>
      </c>
      <c r="I14" s="119">
        <v>52.27</v>
      </c>
      <c r="J14" s="95">
        <v>382.78477999741887</v>
      </c>
      <c r="K14" s="120">
        <v>0.4593935168730181</v>
      </c>
      <c r="L14" s="120">
        <v>0.36028719957534661</v>
      </c>
      <c r="M14" s="120">
        <v>0.1803192835516354</v>
      </c>
      <c r="N14" s="9">
        <v>7.2875461648543319E-2</v>
      </c>
      <c r="O14" s="9">
        <v>1.176376712137406E-2</v>
      </c>
      <c r="P14" s="9">
        <v>9.5614226657229316E-3</v>
      </c>
      <c r="Q14" s="9">
        <v>7.7807056584525266E-3</v>
      </c>
      <c r="R14" s="9">
        <v>2.9064363435384589E-2</v>
      </c>
      <c r="S14" s="9">
        <v>3.9920029140694632E-2</v>
      </c>
      <c r="T14" s="9">
        <v>1.1906505379656139E-2</v>
      </c>
      <c r="U14" s="9">
        <v>4.2597906782189651E-2</v>
      </c>
      <c r="V14" s="9">
        <v>3.6244286744446547E-2</v>
      </c>
      <c r="W14" s="9">
        <v>5.4760933266104712E-2</v>
      </c>
      <c r="X14" s="9">
        <v>0.1133958093361345</v>
      </c>
      <c r="Y14" s="9">
        <v>5.9667913164134917E-2</v>
      </c>
      <c r="Z14" s="9">
        <v>5.5619738971671821E-2</v>
      </c>
      <c r="AA14" s="9">
        <v>2.2117044306032389E-2</v>
      </c>
      <c r="AB14" s="9">
        <v>1.8182388814731412E-2</v>
      </c>
      <c r="AC14" s="9">
        <v>0.2079920333519974</v>
      </c>
      <c r="AD14" s="9">
        <v>4.6445425007012606E-3</v>
      </c>
      <c r="AE14" s="9">
        <v>7.6286849245266963E-2</v>
      </c>
      <c r="AF14" s="9">
        <v>1.083779060572808E-2</v>
      </c>
      <c r="AG14" s="9">
        <v>4.4275398474375102E-2</v>
      </c>
      <c r="AH14" s="9">
        <v>5.5082111329616728E-3</v>
      </c>
      <c r="AI14" s="9">
        <v>8.521366800971859E-3</v>
      </c>
      <c r="AJ14" s="9">
        <v>1.7201954863851111E-2</v>
      </c>
      <c r="AK14" s="9">
        <v>3.4261526263411057E-2</v>
      </c>
      <c r="AL14" s="9">
        <v>5.0120503254612713E-3</v>
      </c>
      <c r="AM14" s="9">
        <v>7.7972408847291224E-4</v>
      </c>
      <c r="AN14" s="9">
        <v>7.9985392480679365E-4</v>
      </c>
      <c r="AO14" s="9">
        <v>8.8902878212579776E-4</v>
      </c>
      <c r="AP14" s="9">
        <v>9.8312879378036305E-4</v>
      </c>
      <c r="AQ14" s="9">
        <v>1.705361815587395E-3</v>
      </c>
      <c r="AR14" s="9">
        <v>8.6466718250900851E-4</v>
      </c>
      <c r="AS14" s="9">
        <v>9.4831601321096904E-4</v>
      </c>
      <c r="AT14" s="9">
        <v>1.4245759569299181E-3</v>
      </c>
      <c r="AU14" s="9">
        <v>1.1447420719047779E-3</v>
      </c>
      <c r="AV14" s="9">
        <v>1.0727136177994031E-3</v>
      </c>
      <c r="AW14" s="9">
        <v>1.274694783225187E-3</v>
      </c>
      <c r="AX14" s="9">
        <v>1.8758004740872631E-3</v>
      </c>
      <c r="AY14" s="9">
        <v>1.3776219521922199E-3</v>
      </c>
      <c r="AZ14" s="9">
        <v>1.0218659972096109E-3</v>
      </c>
      <c r="BA14" s="9">
        <v>1.47098693333588E-3</v>
      </c>
      <c r="BB14" s="9">
        <v>1.6481747584562809E-3</v>
      </c>
      <c r="BC14" s="9">
        <v>1.486767824434807E-3</v>
      </c>
      <c r="BD14" s="9">
        <v>1.1703216905025291E-3</v>
      </c>
      <c r="BE14" s="9">
        <v>5.0573535889295626E-4</v>
      </c>
      <c r="BF14" s="9">
        <v>1.3273370431599631E-3</v>
      </c>
      <c r="BG14" s="9">
        <v>1.4560373271611711E-3</v>
      </c>
      <c r="BH14" s="9">
        <v>1.217211262456528E-3</v>
      </c>
      <c r="BI14" s="9">
        <v>1.349629822617648E-3</v>
      </c>
      <c r="BJ14" s="9">
        <v>1.695957086651022E-3</v>
      </c>
      <c r="BK14" s="9">
        <v>1.3216041287827461E-3</v>
      </c>
    </row>
    <row r="15" spans="1:63" s="95" customFormat="1" x14ac:dyDescent="0.25">
      <c r="A15" s="95" t="s">
        <v>1035</v>
      </c>
      <c r="B15" s="95" t="s">
        <v>519</v>
      </c>
      <c r="C15" s="95" t="s">
        <v>1036</v>
      </c>
      <c r="D15" s="95" t="s">
        <v>55</v>
      </c>
      <c r="E15" s="95" t="s">
        <v>1952</v>
      </c>
      <c r="F15" s="118" t="s">
        <v>1963</v>
      </c>
      <c r="G15" s="119">
        <v>67078902.042199992</v>
      </c>
      <c r="H15" s="119">
        <v>173738</v>
      </c>
      <c r="I15" s="119">
        <v>24.55</v>
      </c>
      <c r="J15" s="95">
        <v>386.0922886311572</v>
      </c>
      <c r="K15" s="120">
        <v>0.46422829699507467</v>
      </c>
      <c r="L15" s="120">
        <v>0.33508788318595489</v>
      </c>
      <c r="M15" s="120">
        <v>0.2006838198189704</v>
      </c>
      <c r="N15" s="9">
        <v>0.1106818406979083</v>
      </c>
      <c r="O15" s="9">
        <v>1.7317668167829779E-2</v>
      </c>
      <c r="P15" s="9">
        <v>4.8232245868569841E-3</v>
      </c>
      <c r="Q15" s="9">
        <v>1.2606933122717561E-2</v>
      </c>
      <c r="R15" s="9">
        <v>3.9139306923711682E-2</v>
      </c>
      <c r="S15" s="9">
        <v>3.5978090573538062E-2</v>
      </c>
      <c r="T15" s="9">
        <v>1.2014393067882059E-2</v>
      </c>
      <c r="U15" s="9">
        <v>3.2980795246645531E-2</v>
      </c>
      <c r="V15" s="9">
        <v>2.219717595035383E-2</v>
      </c>
      <c r="W15" s="9">
        <v>8.1508532032155315E-2</v>
      </c>
      <c r="X15" s="9">
        <v>0.15465064075730231</v>
      </c>
      <c r="Y15" s="9">
        <v>3.0529180831327701E-2</v>
      </c>
      <c r="Z15" s="9">
        <v>3.4056553631070373E-2</v>
      </c>
      <c r="AA15" s="9">
        <v>1.558392253780817E-2</v>
      </c>
      <c r="AB15" s="9">
        <v>8.1724061163653237E-3</v>
      </c>
      <c r="AC15" s="9">
        <v>7.9962923325440249E-2</v>
      </c>
      <c r="AD15" s="9">
        <v>1.2865725176360739E-3</v>
      </c>
      <c r="AE15" s="9">
        <v>2.4405263782393181E-2</v>
      </c>
      <c r="AF15" s="9">
        <v>0</v>
      </c>
      <c r="AG15" s="9">
        <v>6.01717827659939E-2</v>
      </c>
      <c r="AH15" s="9">
        <v>7.1612353536759411E-3</v>
      </c>
      <c r="AI15" s="9">
        <v>0.1095340912315837</v>
      </c>
      <c r="AJ15" s="9">
        <v>1.063931614746688E-2</v>
      </c>
      <c r="AK15" s="9">
        <v>7.6934145141910298E-2</v>
      </c>
      <c r="AL15" s="9">
        <v>1.7664005490426779E-2</v>
      </c>
      <c r="AM15" s="9">
        <v>1.2801763237581E-3</v>
      </c>
      <c r="AN15" s="9">
        <v>1.2728799940853711E-3</v>
      </c>
      <c r="AO15" s="9">
        <v>4.8480219194598872E-4</v>
      </c>
      <c r="AP15" s="9">
        <v>1.7220060138300409E-3</v>
      </c>
      <c r="AQ15" s="9">
        <v>2.4825764730453731E-3</v>
      </c>
      <c r="AR15" s="9">
        <v>8.4242262582032374E-4</v>
      </c>
      <c r="AS15" s="9">
        <v>1.0344378270821519E-3</v>
      </c>
      <c r="AT15" s="9">
        <v>1.192318438711652E-3</v>
      </c>
      <c r="AU15" s="9">
        <v>7.5787851720551639E-4</v>
      </c>
      <c r="AV15" s="9">
        <v>1.726035842085361E-3</v>
      </c>
      <c r="AW15" s="9">
        <v>1.879293936459232E-3</v>
      </c>
      <c r="AX15" s="9">
        <v>1.0375158234170821E-3</v>
      </c>
      <c r="AY15" s="9">
        <v>9.1187559123269272E-4</v>
      </c>
      <c r="AZ15" s="9">
        <v>7.7835447456298297E-4</v>
      </c>
      <c r="BA15" s="9">
        <v>7.1472932264865171E-4</v>
      </c>
      <c r="BB15" s="9">
        <v>6.8498175884326522E-4</v>
      </c>
      <c r="BC15" s="9">
        <v>4.4521344193240101E-4</v>
      </c>
      <c r="BD15" s="9">
        <v>4.0473696188248089E-4</v>
      </c>
      <c r="BE15" s="9">
        <v>0</v>
      </c>
      <c r="BF15" s="9">
        <v>1.950048444811359E-3</v>
      </c>
      <c r="BG15" s="9">
        <v>2.046367653972943E-3</v>
      </c>
      <c r="BH15" s="9">
        <v>1.691374571458228E-2</v>
      </c>
      <c r="BI15" s="9">
        <v>9.0236940484675658E-4</v>
      </c>
      <c r="BJ15" s="9">
        <v>4.1168123436275284E-3</v>
      </c>
      <c r="BK15" s="9">
        <v>5.0351097363865891E-3</v>
      </c>
    </row>
    <row r="16" spans="1:63" s="95" customFormat="1" x14ac:dyDescent="0.25">
      <c r="A16" s="95" t="s">
        <v>1493</v>
      </c>
      <c r="B16" s="95" t="s">
        <v>37</v>
      </c>
      <c r="C16" s="95" t="s">
        <v>1494</v>
      </c>
      <c r="D16" s="95" t="s">
        <v>55</v>
      </c>
      <c r="E16" s="95" t="s">
        <v>1948</v>
      </c>
      <c r="F16" s="118" t="s">
        <v>1963</v>
      </c>
      <c r="G16" s="119">
        <v>43204733.795400001</v>
      </c>
      <c r="H16" s="119">
        <v>126753</v>
      </c>
      <c r="I16" s="119">
        <v>55.77</v>
      </c>
      <c r="J16" s="95">
        <v>340.8576822276396</v>
      </c>
      <c r="K16" s="120">
        <v>0.46072334834656059</v>
      </c>
      <c r="L16" s="120">
        <v>0.3514292892531779</v>
      </c>
      <c r="M16" s="120">
        <v>0.18784736240026151</v>
      </c>
      <c r="N16" s="9">
        <v>8.8132452520034543E-2</v>
      </c>
      <c r="O16" s="9">
        <v>1.5274204369336819E-2</v>
      </c>
      <c r="P16" s="9">
        <v>1.1956014939489029E-2</v>
      </c>
      <c r="Q16" s="9">
        <v>6.8331749855362221E-3</v>
      </c>
      <c r="R16" s="9">
        <v>2.308768916798954E-2</v>
      </c>
      <c r="S16" s="9">
        <v>5.2101428218331337E-2</v>
      </c>
      <c r="T16" s="9">
        <v>1.4352213879706669E-2</v>
      </c>
      <c r="U16" s="9">
        <v>3.4576040950286061E-2</v>
      </c>
      <c r="V16" s="9">
        <v>3.5419073921331132E-2</v>
      </c>
      <c r="W16" s="9">
        <v>7.1435653499046403E-2</v>
      </c>
      <c r="X16" s="9">
        <v>0.1058373795150547</v>
      </c>
      <c r="Y16" s="9">
        <v>5.1952573095752193E-2</v>
      </c>
      <c r="Z16" s="9">
        <v>4.8667737084907813E-2</v>
      </c>
      <c r="AA16" s="9">
        <v>2.7815437002390329E-2</v>
      </c>
      <c r="AB16" s="9">
        <v>1.6308659214628471E-2</v>
      </c>
      <c r="AC16" s="9">
        <v>0.1709461729721467</v>
      </c>
      <c r="AD16" s="9">
        <v>5.1081857235640909E-3</v>
      </c>
      <c r="AE16" s="9">
        <v>8.1950749730202777E-2</v>
      </c>
      <c r="AF16" s="9">
        <v>2.9558751970700511E-2</v>
      </c>
      <c r="AG16" s="9">
        <v>4.8681466517751057E-2</v>
      </c>
      <c r="AH16" s="9">
        <v>2.4696627720636509E-3</v>
      </c>
      <c r="AI16" s="9">
        <v>5.6152571997080836E-3</v>
      </c>
      <c r="AJ16" s="9">
        <v>1.2580936570485471E-2</v>
      </c>
      <c r="AK16" s="9">
        <v>3.1316939583946352E-2</v>
      </c>
      <c r="AL16" s="9">
        <v>8.0221445956100024E-3</v>
      </c>
      <c r="AM16" s="9">
        <v>6.5590158977942633E-4</v>
      </c>
      <c r="AN16" s="9">
        <v>7.2238056689685325E-4</v>
      </c>
      <c r="AO16" s="9">
        <v>7.7325537785954284E-4</v>
      </c>
      <c r="AP16" s="9">
        <v>6.0056105707291215E-4</v>
      </c>
      <c r="AQ16" s="9">
        <v>9.4227871565010759E-4</v>
      </c>
      <c r="AR16" s="9">
        <v>7.8496618843160594E-4</v>
      </c>
      <c r="AS16" s="9">
        <v>7.9511668091332443E-4</v>
      </c>
      <c r="AT16" s="9">
        <v>8.0429581850898066E-4</v>
      </c>
      <c r="AU16" s="9">
        <v>7.7812341481340761E-4</v>
      </c>
      <c r="AV16" s="9">
        <v>9.7335478987856301E-4</v>
      </c>
      <c r="AW16" s="9">
        <v>8.2754472979322655E-4</v>
      </c>
      <c r="AX16" s="9">
        <v>1.136046347627939E-3</v>
      </c>
      <c r="AY16" s="9">
        <v>8.3846600066265434E-4</v>
      </c>
      <c r="AZ16" s="9">
        <v>8.9391442006512829E-4</v>
      </c>
      <c r="BA16" s="9">
        <v>9.1773929562066422E-4</v>
      </c>
      <c r="BB16" s="9">
        <v>9.4223479099102476E-4</v>
      </c>
      <c r="BC16" s="9">
        <v>1.1373917843848949E-3</v>
      </c>
      <c r="BD16" s="9">
        <v>8.744836670706175E-4</v>
      </c>
      <c r="BE16" s="9">
        <v>9.5942681338913891E-4</v>
      </c>
      <c r="BF16" s="9">
        <v>1.0151391672273951E-3</v>
      </c>
      <c r="BG16" s="9">
        <v>4.5409088118953539E-4</v>
      </c>
      <c r="BH16" s="9">
        <v>5.5791694382030163E-4</v>
      </c>
      <c r="BI16" s="9">
        <v>6.865829758204593E-4</v>
      </c>
      <c r="BJ16" s="9">
        <v>1.078277798103821E-3</v>
      </c>
      <c r="BK16" s="9">
        <v>1.471362370097319E-3</v>
      </c>
    </row>
    <row r="17" spans="1:63" s="95" customFormat="1" x14ac:dyDescent="0.25">
      <c r="A17" s="95" t="s">
        <v>121</v>
      </c>
      <c r="B17" s="95" t="s">
        <v>80</v>
      </c>
      <c r="C17" s="95" t="s">
        <v>122</v>
      </c>
      <c r="D17" s="95" t="s">
        <v>52</v>
      </c>
      <c r="E17" s="95" t="s">
        <v>1948</v>
      </c>
      <c r="F17" s="118" t="s">
        <v>1963</v>
      </c>
      <c r="G17" s="119">
        <v>8033469.4044000003</v>
      </c>
      <c r="H17" s="119">
        <v>30519</v>
      </c>
      <c r="I17" s="119">
        <v>21.5</v>
      </c>
      <c r="J17" s="95">
        <v>263.22846110291948</v>
      </c>
      <c r="K17" s="120">
        <v>0.3849986111968754</v>
      </c>
      <c r="L17" s="120">
        <v>0.36517546379070448</v>
      </c>
      <c r="M17" s="120">
        <v>0.24982592501242001</v>
      </c>
      <c r="N17" s="9">
        <v>9.2935366917802187E-2</v>
      </c>
      <c r="O17" s="9">
        <v>1.2772939903631229E-2</v>
      </c>
      <c r="P17" s="9">
        <v>1.1849952948604329E-2</v>
      </c>
      <c r="Q17" s="9">
        <v>1.1515605823758639E-2</v>
      </c>
      <c r="R17" s="9">
        <v>6.2606248879507498E-2</v>
      </c>
      <c r="S17" s="9">
        <v>5.8661843208613569E-2</v>
      </c>
      <c r="T17" s="9">
        <v>2.0194364720034039E-2</v>
      </c>
      <c r="U17" s="9">
        <v>4.3057880973917037E-2</v>
      </c>
      <c r="V17" s="9">
        <v>2.30761975872509E-2</v>
      </c>
      <c r="W17" s="9">
        <v>7.2708671776136838E-2</v>
      </c>
      <c r="X17" s="9">
        <v>0.1075925193136488</v>
      </c>
      <c r="Y17" s="9">
        <v>5.5768846531595612E-2</v>
      </c>
      <c r="Z17" s="9">
        <v>4.7230738481911262E-2</v>
      </c>
      <c r="AA17" s="9">
        <v>1.714860928995179E-2</v>
      </c>
      <c r="AB17" s="9">
        <v>1.382294786515758E-2</v>
      </c>
      <c r="AC17" s="9">
        <v>0.1570394722835993</v>
      </c>
      <c r="AD17" s="9">
        <v>2.2380069417312532E-3</v>
      </c>
      <c r="AE17" s="9">
        <v>4.8606301556901467E-2</v>
      </c>
      <c r="AF17" s="9">
        <v>2.6384923944621088E-4</v>
      </c>
      <c r="AG17" s="9">
        <v>2.1719377764836449E-2</v>
      </c>
      <c r="AH17" s="9">
        <v>1.252674047146253E-2</v>
      </c>
      <c r="AI17" s="9">
        <v>2.970635026908942E-2</v>
      </c>
      <c r="AJ17" s="9">
        <v>2.2913366691723929E-2</v>
      </c>
      <c r="AK17" s="9">
        <v>5.087245360281354E-2</v>
      </c>
      <c r="AL17" s="9">
        <v>3.171346956874706E-3</v>
      </c>
      <c r="AM17" s="9">
        <v>1.2834692577659671E-4</v>
      </c>
      <c r="AN17" s="9">
        <v>1.120985386131874E-4</v>
      </c>
      <c r="AO17" s="9">
        <v>1.4221806027939909E-4</v>
      </c>
      <c r="AP17" s="9">
        <v>1.8781187157093841E-4</v>
      </c>
      <c r="AQ17" s="9">
        <v>4.7415269435217183E-4</v>
      </c>
      <c r="AR17" s="9">
        <v>1.6400559029091161E-4</v>
      </c>
      <c r="AS17" s="9">
        <v>2.0760785794762341E-4</v>
      </c>
      <c r="AT17" s="9">
        <v>1.8586380542615311E-4</v>
      </c>
      <c r="AU17" s="9">
        <v>9.4075634487852391E-5</v>
      </c>
      <c r="AV17" s="9">
        <v>1.838416818357096E-4</v>
      </c>
      <c r="AW17" s="9">
        <v>1.5611193275088869E-4</v>
      </c>
      <c r="AX17" s="9">
        <v>2.2629881234733029E-4</v>
      </c>
      <c r="AY17" s="9">
        <v>1.5099781562161291E-4</v>
      </c>
      <c r="AZ17" s="9">
        <v>1.0226819390086121E-4</v>
      </c>
      <c r="BA17" s="9">
        <v>1.4434553842351071E-4</v>
      </c>
      <c r="BB17" s="9">
        <v>1.6062391446834589E-4</v>
      </c>
      <c r="BC17" s="9">
        <v>9.2471193325920691E-5</v>
      </c>
      <c r="BD17" s="9">
        <v>9.6248279129404599E-5</v>
      </c>
      <c r="BE17" s="9">
        <v>1.589217101788297E-6</v>
      </c>
      <c r="BF17" s="9">
        <v>8.4044816974401606E-5</v>
      </c>
      <c r="BG17" s="9">
        <v>4.2741014886912349E-4</v>
      </c>
      <c r="BH17" s="9">
        <v>5.4771018901939863E-4</v>
      </c>
      <c r="BI17" s="9">
        <v>2.3204413085756051E-4</v>
      </c>
      <c r="BJ17" s="9">
        <v>3.2503913827977202E-4</v>
      </c>
      <c r="BK17" s="9">
        <v>1.079380435951696E-4</v>
      </c>
    </row>
    <row r="18" spans="1:63" s="95" customFormat="1" x14ac:dyDescent="0.25">
      <c r="A18" s="95" t="s">
        <v>140</v>
      </c>
      <c r="B18" s="95" t="s">
        <v>134</v>
      </c>
      <c r="C18" s="95" t="s">
        <v>141</v>
      </c>
      <c r="D18" s="95" t="s">
        <v>52</v>
      </c>
      <c r="E18" s="95" t="s">
        <v>1948</v>
      </c>
      <c r="F18" s="118" t="s">
        <v>1963</v>
      </c>
      <c r="G18" s="119">
        <v>8797285.5157999992</v>
      </c>
      <c r="H18" s="119">
        <v>43033</v>
      </c>
      <c r="I18" s="119">
        <v>44</v>
      </c>
      <c r="J18" s="95">
        <v>204.43114623196149</v>
      </c>
      <c r="K18" s="120">
        <v>0.28829725944528639</v>
      </c>
      <c r="L18" s="120">
        <v>0.36403674685304788</v>
      </c>
      <c r="M18" s="120">
        <v>0.34766599370166568</v>
      </c>
      <c r="N18" s="9">
        <v>0.1178052787713571</v>
      </c>
      <c r="O18" s="9">
        <v>2.1709905643953479E-2</v>
      </c>
      <c r="P18" s="9">
        <v>5.7901206607578566E-3</v>
      </c>
      <c r="Q18" s="9">
        <v>5.2645458731099227E-3</v>
      </c>
      <c r="R18" s="9">
        <v>4.4921512438992353E-2</v>
      </c>
      <c r="S18" s="9">
        <v>5.5427349554265738E-2</v>
      </c>
      <c r="T18" s="9">
        <v>1.325504224468463E-2</v>
      </c>
      <c r="U18" s="9">
        <v>3.9397643180325917E-2</v>
      </c>
      <c r="V18" s="9">
        <v>2.7716124256268581E-2</v>
      </c>
      <c r="W18" s="9">
        <v>6.7592993663763992E-2</v>
      </c>
      <c r="X18" s="9">
        <v>0.1157205999627257</v>
      </c>
      <c r="Y18" s="9">
        <v>7.7901302768707797E-2</v>
      </c>
      <c r="Z18" s="9">
        <v>4.6091748255397032E-2</v>
      </c>
      <c r="AA18" s="9">
        <v>2.6128158910544919E-2</v>
      </c>
      <c r="AB18" s="9">
        <v>1.256992179415344E-2</v>
      </c>
      <c r="AC18" s="9">
        <v>0.1528861573096926</v>
      </c>
      <c r="AD18" s="9">
        <v>3.7932026801398822E-3</v>
      </c>
      <c r="AE18" s="9">
        <v>3.7508513644405543E-2</v>
      </c>
      <c r="AF18" s="9">
        <v>0</v>
      </c>
      <c r="AG18" s="9">
        <v>2.8296516081963551E-2</v>
      </c>
      <c r="AH18" s="9">
        <v>5.4851126225867316E-3</v>
      </c>
      <c r="AI18" s="9">
        <v>3.4944116764881579E-2</v>
      </c>
      <c r="AJ18" s="9">
        <v>1.400082666755499E-2</v>
      </c>
      <c r="AK18" s="9">
        <v>4.2453969814995572E-2</v>
      </c>
      <c r="AL18" s="9">
        <v>3.3393364347710729E-3</v>
      </c>
      <c r="AM18" s="9">
        <v>1.781995672521739E-4</v>
      </c>
      <c r="AN18" s="9">
        <v>2.08691355016621E-4</v>
      </c>
      <c r="AO18" s="9">
        <v>7.611376062603287E-5</v>
      </c>
      <c r="AP18" s="9">
        <v>9.4044760561830254E-5</v>
      </c>
      <c r="AQ18" s="9">
        <v>3.7264247031057571E-4</v>
      </c>
      <c r="AR18" s="9">
        <v>1.6973230130764869E-4</v>
      </c>
      <c r="AS18" s="9">
        <v>1.4925612047387451E-4</v>
      </c>
      <c r="AT18" s="9">
        <v>1.8627297693465361E-4</v>
      </c>
      <c r="AU18" s="9">
        <v>1.237607258432552E-4</v>
      </c>
      <c r="AV18" s="9">
        <v>1.8719614279202751E-4</v>
      </c>
      <c r="AW18" s="9">
        <v>1.8390864360780769E-4</v>
      </c>
      <c r="AX18" s="9">
        <v>3.462364403642689E-4</v>
      </c>
      <c r="AY18" s="9">
        <v>1.6140112247373971E-4</v>
      </c>
      <c r="AZ18" s="9">
        <v>1.7067029151614509E-4</v>
      </c>
      <c r="BA18" s="9">
        <v>1.4377146938340229E-4</v>
      </c>
      <c r="BB18" s="9">
        <v>1.7128013021708351E-4</v>
      </c>
      <c r="BC18" s="9">
        <v>1.7166767393367351E-4</v>
      </c>
      <c r="BD18" s="9">
        <v>8.1351898391051412E-5</v>
      </c>
      <c r="BE18" s="9">
        <v>0</v>
      </c>
      <c r="BF18" s="9">
        <v>1.199316932579925E-4</v>
      </c>
      <c r="BG18" s="9">
        <v>2.0498861469599411E-4</v>
      </c>
      <c r="BH18" s="9">
        <v>7.0568848579455215E-4</v>
      </c>
      <c r="BI18" s="9">
        <v>1.553004816913441E-4</v>
      </c>
      <c r="BJ18" s="9">
        <v>2.9710415215530818E-4</v>
      </c>
      <c r="BK18" s="9">
        <v>1.244882612164649E-4</v>
      </c>
    </row>
    <row r="19" spans="1:63" s="95" customFormat="1" x14ac:dyDescent="0.25">
      <c r="A19" s="95" t="s">
        <v>144</v>
      </c>
      <c r="B19" s="95" t="s">
        <v>134</v>
      </c>
      <c r="C19" s="95" t="s">
        <v>145</v>
      </c>
      <c r="D19" s="95" t="s">
        <v>52</v>
      </c>
      <c r="E19" s="95" t="s">
        <v>1948</v>
      </c>
      <c r="F19" s="118" t="s">
        <v>1963</v>
      </c>
      <c r="G19" s="119">
        <v>8338401.6669999994</v>
      </c>
      <c r="H19" s="119">
        <v>39264</v>
      </c>
      <c r="I19" s="119">
        <v>25.9</v>
      </c>
      <c r="J19" s="95">
        <v>212.36760561837815</v>
      </c>
      <c r="K19" s="120">
        <v>0.32880187126097771</v>
      </c>
      <c r="L19" s="120">
        <v>0.37989220012630392</v>
      </c>
      <c r="M19" s="120">
        <v>0.29130592861271848</v>
      </c>
      <c r="N19" s="9">
        <v>0.12383174335068239</v>
      </c>
      <c r="O19" s="9">
        <v>9.7459167574145619E-3</v>
      </c>
      <c r="P19" s="9">
        <v>5.9905516507686172E-3</v>
      </c>
      <c r="Q19" s="9">
        <v>8.5224202567988662E-3</v>
      </c>
      <c r="R19" s="9">
        <v>3.4227521141380113E-2</v>
      </c>
      <c r="S19" s="9">
        <v>5.1075891780362911E-2</v>
      </c>
      <c r="T19" s="9">
        <v>1.554044556399968E-2</v>
      </c>
      <c r="U19" s="9">
        <v>3.7676128807933092E-2</v>
      </c>
      <c r="V19" s="9">
        <v>1.6213982876344589E-2</v>
      </c>
      <c r="W19" s="9">
        <v>6.1570017125649863E-2</v>
      </c>
      <c r="X19" s="9">
        <v>0.1142247137902707</v>
      </c>
      <c r="Y19" s="9">
        <v>7.7809338030717642E-2</v>
      </c>
      <c r="Z19" s="9">
        <v>4.2356133378303448E-2</v>
      </c>
      <c r="AA19" s="9">
        <v>1.7837267288530131E-2</v>
      </c>
      <c r="AB19" s="9">
        <v>1.242899340687712E-2</v>
      </c>
      <c r="AC19" s="9">
        <v>0.21140672077757991</v>
      </c>
      <c r="AD19" s="9">
        <v>1.942347224577609E-3</v>
      </c>
      <c r="AE19" s="9">
        <v>3.8015639823867603E-2</v>
      </c>
      <c r="AF19" s="9">
        <v>0</v>
      </c>
      <c r="AG19" s="9">
        <v>2.3164994883177931E-2</v>
      </c>
      <c r="AH19" s="9">
        <v>2.750096827221285E-3</v>
      </c>
      <c r="AI19" s="9">
        <v>4.3301681830784249E-2</v>
      </c>
      <c r="AJ19" s="9">
        <v>1.323072529217458E-2</v>
      </c>
      <c r="AK19" s="9">
        <v>3.4141796178761522E-2</v>
      </c>
      <c r="AL19" s="9">
        <v>2.9949319558216681E-3</v>
      </c>
      <c r="AM19" s="9">
        <v>1.7684575725795441E-4</v>
      </c>
      <c r="AN19" s="9">
        <v>8.8448400754870076E-5</v>
      </c>
      <c r="AO19" s="9">
        <v>7.4346948352459695E-5</v>
      </c>
      <c r="AP19" s="9">
        <v>1.4373330148243599E-4</v>
      </c>
      <c r="AQ19" s="9">
        <v>2.6806134472924471E-4</v>
      </c>
      <c r="AR19" s="9">
        <v>1.476648437116476E-4</v>
      </c>
      <c r="AS19" s="9">
        <v>1.6520959381999319E-4</v>
      </c>
      <c r="AT19" s="9">
        <v>1.681770189214001E-4</v>
      </c>
      <c r="AU19" s="9">
        <v>6.8353510236136193E-5</v>
      </c>
      <c r="AV19" s="9">
        <v>1.609849410018805E-4</v>
      </c>
      <c r="AW19" s="9">
        <v>1.7138480212926279E-4</v>
      </c>
      <c r="AX19" s="9">
        <v>3.2649800976294039E-4</v>
      </c>
      <c r="AY19" s="9">
        <v>1.400297911029026E-4</v>
      </c>
      <c r="AZ19" s="9">
        <v>1.100013983255198E-4</v>
      </c>
      <c r="BA19" s="9">
        <v>1.3421370258859429E-4</v>
      </c>
      <c r="BB19" s="9">
        <v>2.236033847334491E-4</v>
      </c>
      <c r="BC19" s="9">
        <v>8.2990829871136128E-5</v>
      </c>
      <c r="BD19" s="9">
        <v>7.7843240328364177E-5</v>
      </c>
      <c r="BE19" s="9">
        <v>0</v>
      </c>
      <c r="BF19" s="9">
        <v>9.2694500902267002E-5</v>
      </c>
      <c r="BG19" s="9">
        <v>9.7031543667320473E-5</v>
      </c>
      <c r="BH19" s="9">
        <v>8.2559013009330306E-4</v>
      </c>
      <c r="BI19" s="9">
        <v>1.3855542673923279E-4</v>
      </c>
      <c r="BJ19" s="9">
        <v>2.2557841666830399E-4</v>
      </c>
      <c r="BK19" s="9">
        <v>1.0540857663195929E-4</v>
      </c>
    </row>
    <row r="20" spans="1:63" s="95" customFormat="1" x14ac:dyDescent="0.25">
      <c r="A20" s="95" t="s">
        <v>182</v>
      </c>
      <c r="B20" s="95" t="s">
        <v>80</v>
      </c>
      <c r="C20" s="95" t="s">
        <v>183</v>
      </c>
      <c r="D20" s="95" t="s">
        <v>52</v>
      </c>
      <c r="E20" s="95" t="s">
        <v>1948</v>
      </c>
      <c r="F20" s="118" t="s">
        <v>1963</v>
      </c>
      <c r="G20" s="119">
        <v>13153834.610200001</v>
      </c>
      <c r="H20" s="119">
        <v>55012</v>
      </c>
      <c r="I20" s="119">
        <v>28.8</v>
      </c>
      <c r="J20" s="95">
        <v>239.10846015778378</v>
      </c>
      <c r="K20" s="120">
        <v>0.37560086393247732</v>
      </c>
      <c r="L20" s="120">
        <v>0.39310722298336698</v>
      </c>
      <c r="M20" s="120">
        <v>0.23129191308415589</v>
      </c>
      <c r="N20" s="9">
        <v>8.0744029646582199E-2</v>
      </c>
      <c r="O20" s="9">
        <v>1.7490480659599079E-2</v>
      </c>
      <c r="P20" s="9">
        <v>1.116562946074781E-2</v>
      </c>
      <c r="Q20" s="9">
        <v>7.8843954526203793E-3</v>
      </c>
      <c r="R20" s="9">
        <v>4.6662539790223577E-2</v>
      </c>
      <c r="S20" s="9">
        <v>6.6363099140429052E-2</v>
      </c>
      <c r="T20" s="9">
        <v>1.5723551357718812E-2</v>
      </c>
      <c r="U20" s="9">
        <v>3.6614728505130548E-2</v>
      </c>
      <c r="V20" s="9">
        <v>3.5464648984440718E-2</v>
      </c>
      <c r="W20" s="9">
        <v>7.2517414911558081E-2</v>
      </c>
      <c r="X20" s="9">
        <v>9.3842664854679986E-2</v>
      </c>
      <c r="Y20" s="9">
        <v>5.3552593065500323E-2</v>
      </c>
      <c r="Z20" s="9">
        <v>4.4865581893924457E-2</v>
      </c>
      <c r="AA20" s="9">
        <v>3.4532977020378552E-2</v>
      </c>
      <c r="AB20" s="9">
        <v>1.158402954227852E-2</v>
      </c>
      <c r="AC20" s="9">
        <v>0.1696287419216258</v>
      </c>
      <c r="AD20" s="9">
        <v>1.4184213768650531E-3</v>
      </c>
      <c r="AE20" s="9">
        <v>3.6496819715655132E-2</v>
      </c>
      <c r="AF20" s="9">
        <v>1.9535209770994751E-4</v>
      </c>
      <c r="AG20" s="9">
        <v>2.666851769479309E-2</v>
      </c>
      <c r="AH20" s="9">
        <v>6.4808981937427776E-3</v>
      </c>
      <c r="AI20" s="9">
        <v>3.8052611209994383E-2</v>
      </c>
      <c r="AJ20" s="9">
        <v>1.1821952751737469E-2</v>
      </c>
      <c r="AK20" s="9">
        <v>7.6403091995627059E-2</v>
      </c>
      <c r="AL20" s="9">
        <v>3.825228756437221E-3</v>
      </c>
      <c r="AM20" s="9">
        <v>1.8247712360657309E-4</v>
      </c>
      <c r="AN20" s="9">
        <v>2.5119117686484292E-4</v>
      </c>
      <c r="AO20" s="9">
        <v>2.1928801202609731E-4</v>
      </c>
      <c r="AP20" s="9">
        <v>2.1042541998251169E-4</v>
      </c>
      <c r="AQ20" s="9">
        <v>5.7831234978264706E-4</v>
      </c>
      <c r="AR20" s="9">
        <v>3.0361495541451829E-4</v>
      </c>
      <c r="AS20" s="9">
        <v>2.6451955870765388E-4</v>
      </c>
      <c r="AT20" s="9">
        <v>2.5863753002099198E-4</v>
      </c>
      <c r="AU20" s="9">
        <v>2.365931284417118E-4</v>
      </c>
      <c r="AV20" s="9">
        <v>3.0005000707381918E-4</v>
      </c>
      <c r="AW20" s="9">
        <v>2.2281678818971871E-4</v>
      </c>
      <c r="AX20" s="9">
        <v>3.5560239007134149E-4</v>
      </c>
      <c r="AY20" s="9">
        <v>2.3472145435452749E-4</v>
      </c>
      <c r="AZ20" s="9">
        <v>3.3700725803933492E-4</v>
      </c>
      <c r="BA20" s="9">
        <v>1.9795018192335229E-4</v>
      </c>
      <c r="BB20" s="9">
        <v>2.8391894563545289E-4</v>
      </c>
      <c r="BC20" s="9">
        <v>9.5905575282613278E-5</v>
      </c>
      <c r="BD20" s="9">
        <v>1.182630220500131E-4</v>
      </c>
      <c r="BE20" s="9">
        <v>1.9254800195521279E-6</v>
      </c>
      <c r="BF20" s="9">
        <v>1.68871354904345E-4</v>
      </c>
      <c r="BG20" s="9">
        <v>3.6185577142756068E-4</v>
      </c>
      <c r="BH20" s="9">
        <v>1.148099533589882E-3</v>
      </c>
      <c r="BI20" s="9">
        <v>1.9591354185261519E-4</v>
      </c>
      <c r="BJ20" s="9">
        <v>7.9883569438389892E-4</v>
      </c>
      <c r="BK20" s="9">
        <v>2.1305010376493439E-4</v>
      </c>
    </row>
    <row r="21" spans="1:63" s="95" customFormat="1" x14ac:dyDescent="0.25">
      <c r="A21" s="95" t="s">
        <v>708</v>
      </c>
      <c r="B21" s="95" t="s">
        <v>693</v>
      </c>
      <c r="C21" s="95" t="s">
        <v>709</v>
      </c>
      <c r="D21" s="95" t="s">
        <v>52</v>
      </c>
      <c r="E21" s="95" t="s">
        <v>1948</v>
      </c>
      <c r="F21" s="118" t="s">
        <v>1963</v>
      </c>
      <c r="G21" s="119">
        <v>3419848.7924000002</v>
      </c>
      <c r="H21" s="119">
        <v>18126</v>
      </c>
      <c r="I21" s="119">
        <v>23.9</v>
      </c>
      <c r="J21" s="95">
        <v>188.67090325499282</v>
      </c>
      <c r="K21" s="120">
        <v>0.2462574973588704</v>
      </c>
      <c r="L21" s="120">
        <v>0.36783907597207649</v>
      </c>
      <c r="M21" s="120">
        <v>0.38590342666905297</v>
      </c>
      <c r="N21" s="9">
        <v>8.6774955458285161E-2</v>
      </c>
      <c r="O21" s="9">
        <v>6.6546592076628056E-3</v>
      </c>
      <c r="P21" s="9">
        <v>2.9955900256777618E-3</v>
      </c>
      <c r="Q21" s="9">
        <v>1.791562763963675E-2</v>
      </c>
      <c r="R21" s="9">
        <v>7.323119466292291E-2</v>
      </c>
      <c r="S21" s="9">
        <v>4.1837669974064622E-2</v>
      </c>
      <c r="T21" s="9">
        <v>1.4210791919221231E-2</v>
      </c>
      <c r="U21" s="9">
        <v>3.3852629876357877E-2</v>
      </c>
      <c r="V21" s="9">
        <v>4.6613835037995323E-3</v>
      </c>
      <c r="W21" s="9">
        <v>5.4315469029050933E-2</v>
      </c>
      <c r="X21" s="9">
        <v>8.5673582563140019E-2</v>
      </c>
      <c r="Y21" s="9">
        <v>9.3328118549667619E-2</v>
      </c>
      <c r="Z21" s="9">
        <v>3.8494813555553661E-2</v>
      </c>
      <c r="AA21" s="9">
        <v>1.487109893059398E-2</v>
      </c>
      <c r="AB21" s="9">
        <v>9.097377762250591E-3</v>
      </c>
      <c r="AC21" s="9">
        <v>0.23622282985864229</v>
      </c>
      <c r="AD21" s="9">
        <v>2.3791087009005489E-4</v>
      </c>
      <c r="AE21" s="9">
        <v>7.4300399504106926E-2</v>
      </c>
      <c r="AF21" s="9">
        <v>0</v>
      </c>
      <c r="AG21" s="9">
        <v>3.3036987936190899E-2</v>
      </c>
      <c r="AH21" s="9">
        <v>5.8350771295771356E-3</v>
      </c>
      <c r="AI21" s="9">
        <v>1.642674384973896E-2</v>
      </c>
      <c r="AJ21" s="9">
        <v>7.1381608776844201E-3</v>
      </c>
      <c r="AK21" s="9">
        <v>4.2194536279199703E-2</v>
      </c>
      <c r="AL21" s="9">
        <v>6.6923910368841067E-3</v>
      </c>
      <c r="AM21" s="9">
        <v>5.1048309922739439E-5</v>
      </c>
      <c r="AN21" s="9">
        <v>2.4878111952186451E-5</v>
      </c>
      <c r="AO21" s="9">
        <v>1.5314506868882481E-5</v>
      </c>
      <c r="AP21" s="9">
        <v>1.244660173773466E-4</v>
      </c>
      <c r="AQ21" s="9">
        <v>2.362540023566663E-4</v>
      </c>
      <c r="AR21" s="9">
        <v>4.9825647674080042E-5</v>
      </c>
      <c r="AS21" s="9">
        <v>6.2232090261947503E-5</v>
      </c>
      <c r="AT21" s="9">
        <v>6.2246810159519549E-5</v>
      </c>
      <c r="AU21" s="9">
        <v>8.0948770752729125E-6</v>
      </c>
      <c r="AV21" s="9">
        <v>5.8501071883230482E-5</v>
      </c>
      <c r="AW21" s="9">
        <v>5.2952134083267923E-5</v>
      </c>
      <c r="AX21" s="9">
        <v>1.613190439347814E-4</v>
      </c>
      <c r="AY21" s="9">
        <v>5.2424061594635681E-5</v>
      </c>
      <c r="AZ21" s="9">
        <v>3.7777851879204887E-5</v>
      </c>
      <c r="BA21" s="9">
        <v>4.0467040097677407E-5</v>
      </c>
      <c r="BB21" s="9">
        <v>1.029214183150187E-4</v>
      </c>
      <c r="BC21" s="9">
        <v>4.1873747921171633E-6</v>
      </c>
      <c r="BD21" s="9">
        <v>6.267207318049385E-5</v>
      </c>
      <c r="BE21" s="9">
        <v>0</v>
      </c>
      <c r="BF21" s="9">
        <v>5.4456097795071163E-5</v>
      </c>
      <c r="BG21" s="9">
        <v>8.4807813721109106E-5</v>
      </c>
      <c r="BH21" s="9">
        <v>1.2901360883984039E-4</v>
      </c>
      <c r="BI21" s="9">
        <v>3.079289567645233E-5</v>
      </c>
      <c r="BJ21" s="9">
        <v>1.148396097448564E-4</v>
      </c>
      <c r="BK21" s="9">
        <v>9.7027448057686213E-5</v>
      </c>
    </row>
    <row r="22" spans="1:63" s="95" customFormat="1" x14ac:dyDescent="0.25">
      <c r="A22" s="95" t="s">
        <v>710</v>
      </c>
      <c r="B22" s="95" t="s">
        <v>693</v>
      </c>
      <c r="C22" s="95" t="s">
        <v>711</v>
      </c>
      <c r="D22" s="95" t="s">
        <v>52</v>
      </c>
      <c r="E22" s="95" t="s">
        <v>1952</v>
      </c>
      <c r="F22" s="118" t="s">
        <v>1963</v>
      </c>
      <c r="G22" s="119">
        <v>3903008.4499999997</v>
      </c>
      <c r="H22" s="119">
        <v>16557</v>
      </c>
      <c r="I22" s="119">
        <v>8</v>
      </c>
      <c r="J22" s="95">
        <v>235.73162106661835</v>
      </c>
      <c r="K22" s="120">
        <v>0.29227497459337037</v>
      </c>
      <c r="L22" s="120">
        <v>0.34201319779988648</v>
      </c>
      <c r="M22" s="120">
        <v>0.36571182760674309</v>
      </c>
      <c r="N22" s="9">
        <v>0.1030450275799263</v>
      </c>
      <c r="O22" s="9">
        <v>5.9047001749015617E-3</v>
      </c>
      <c r="P22" s="9">
        <v>4.5331143231866489E-3</v>
      </c>
      <c r="Q22" s="9">
        <v>6.501970596678684E-3</v>
      </c>
      <c r="R22" s="9">
        <v>8.9482841345212297E-2</v>
      </c>
      <c r="S22" s="9">
        <v>4.752995283135529E-2</v>
      </c>
      <c r="T22" s="9">
        <v>2.1757629707360941E-2</v>
      </c>
      <c r="U22" s="9">
        <v>2.2945135649928668E-2</v>
      </c>
      <c r="V22" s="9">
        <v>3.3258227215943429E-3</v>
      </c>
      <c r="W22" s="9">
        <v>3.9446008875333678E-2</v>
      </c>
      <c r="X22" s="9">
        <v>8.9773917701551298E-2</v>
      </c>
      <c r="Y22" s="9">
        <v>6.780920542442162E-2</v>
      </c>
      <c r="Z22" s="9">
        <v>2.933443791049517E-2</v>
      </c>
      <c r="AA22" s="9">
        <v>1.0467207193772501E-2</v>
      </c>
      <c r="AB22" s="9">
        <v>9.7796115745372499E-3</v>
      </c>
      <c r="AC22" s="9">
        <v>0.22431707691070379</v>
      </c>
      <c r="AD22" s="9">
        <v>1.9785659024578001E-4</v>
      </c>
      <c r="AE22" s="9">
        <v>6.1499690665877203E-2</v>
      </c>
      <c r="AF22" s="9">
        <v>2.894568635077152E-5</v>
      </c>
      <c r="AG22" s="9">
        <v>3.9116269875656293E-2</v>
      </c>
      <c r="AH22" s="9">
        <v>4.8782641528376204E-3</v>
      </c>
      <c r="AI22" s="9">
        <v>5.9687141098679328E-2</v>
      </c>
      <c r="AJ22" s="9">
        <v>1.34608433563879E-2</v>
      </c>
      <c r="AK22" s="9">
        <v>4.0877611226089808E-2</v>
      </c>
      <c r="AL22" s="9">
        <v>4.299716826915238E-3</v>
      </c>
      <c r="AM22" s="9">
        <v>6.9055246161221082E-5</v>
      </c>
      <c r="AN22" s="9">
        <v>2.514618563901914E-5</v>
      </c>
      <c r="AO22" s="9">
        <v>2.639976020368037E-5</v>
      </c>
      <c r="AP22" s="9">
        <v>5.1457233815466072E-5</v>
      </c>
      <c r="AQ22" s="9">
        <v>3.2885578821767561E-4</v>
      </c>
      <c r="AR22" s="9">
        <v>6.4481556954957788E-5</v>
      </c>
      <c r="AS22" s="9">
        <v>1.0854013522292611E-4</v>
      </c>
      <c r="AT22" s="9">
        <v>4.8061573652005922E-5</v>
      </c>
      <c r="AU22" s="9">
        <v>6.5792621071142746E-6</v>
      </c>
      <c r="AV22" s="9">
        <v>4.8397845240254718E-5</v>
      </c>
      <c r="AW22" s="9">
        <v>6.3207612593244245E-5</v>
      </c>
      <c r="AX22" s="9">
        <v>1.335194249403945E-4</v>
      </c>
      <c r="AY22" s="9">
        <v>4.5508118958755768E-5</v>
      </c>
      <c r="AZ22" s="9">
        <v>3.0290586794504791E-5</v>
      </c>
      <c r="BA22" s="9">
        <v>4.9555228814787473E-5</v>
      </c>
      <c r="BB22" s="9">
        <v>1.113342788938229E-4</v>
      </c>
      <c r="BC22" s="9">
        <v>3.9669866451636282E-6</v>
      </c>
      <c r="BD22" s="9">
        <v>5.9093336661926552E-5</v>
      </c>
      <c r="BE22" s="9">
        <v>8.4601179946951103E-8</v>
      </c>
      <c r="BF22" s="9">
        <v>7.3449048762127007E-5</v>
      </c>
      <c r="BG22" s="9">
        <v>8.0767613153279446E-5</v>
      </c>
      <c r="BH22" s="9">
        <v>5.3400765815158854E-4</v>
      </c>
      <c r="BI22" s="9">
        <v>6.6148368691469164E-5</v>
      </c>
      <c r="BJ22" s="9">
        <v>1.2673707147060949E-4</v>
      </c>
      <c r="BK22" s="9">
        <v>7.1012667017397266E-5</v>
      </c>
    </row>
    <row r="23" spans="1:63" s="95" customFormat="1" x14ac:dyDescent="0.25">
      <c r="A23" s="95" t="s">
        <v>1317</v>
      </c>
      <c r="B23" s="95" t="s">
        <v>693</v>
      </c>
      <c r="C23" s="95" t="s">
        <v>1318</v>
      </c>
      <c r="D23" s="95" t="s">
        <v>52</v>
      </c>
      <c r="E23" s="95" t="s">
        <v>1948</v>
      </c>
      <c r="F23" s="118" t="s">
        <v>1963</v>
      </c>
      <c r="G23" s="119">
        <v>7119346.7615999999</v>
      </c>
      <c r="H23" s="119">
        <v>30318</v>
      </c>
      <c r="I23" s="119">
        <v>20</v>
      </c>
      <c r="J23" s="95">
        <v>234.82244084702157</v>
      </c>
      <c r="K23" s="120">
        <v>0.36709057862729177</v>
      </c>
      <c r="L23" s="120">
        <v>0.36098285827937299</v>
      </c>
      <c r="M23" s="120">
        <v>0.27192656309333513</v>
      </c>
      <c r="N23" s="9">
        <v>8.7535509671433503E-2</v>
      </c>
      <c r="O23" s="9">
        <v>1.315943938379174E-2</v>
      </c>
      <c r="P23" s="9">
        <v>4.3377728688386739E-3</v>
      </c>
      <c r="Q23" s="9">
        <v>1.134878711585873E-2</v>
      </c>
      <c r="R23" s="9">
        <v>3.8162990891529913E-2</v>
      </c>
      <c r="S23" s="9">
        <v>6.1169104610479322E-2</v>
      </c>
      <c r="T23" s="9">
        <v>1.6749429464237221E-2</v>
      </c>
      <c r="U23" s="9">
        <v>3.9806859646896911E-2</v>
      </c>
      <c r="V23" s="9">
        <v>1.369807204346171E-2</v>
      </c>
      <c r="W23" s="9">
        <v>6.808779727569364E-2</v>
      </c>
      <c r="X23" s="9">
        <v>0.12311265134272301</v>
      </c>
      <c r="Y23" s="9">
        <v>5.8353644748731601E-2</v>
      </c>
      <c r="Z23" s="9">
        <v>3.8874533805043819E-2</v>
      </c>
      <c r="AA23" s="9">
        <v>2.5229359965687679E-2</v>
      </c>
      <c r="AB23" s="9">
        <v>1.495024981967759E-2</v>
      </c>
      <c r="AC23" s="9">
        <v>0.18013807264188009</v>
      </c>
      <c r="AD23" s="9">
        <v>4.643369117613586E-3</v>
      </c>
      <c r="AE23" s="9">
        <v>5.0787081228624173E-2</v>
      </c>
      <c r="AF23" s="9">
        <v>8.7095831892214327E-5</v>
      </c>
      <c r="AG23" s="9">
        <v>3.9048621354270577E-2</v>
      </c>
      <c r="AH23" s="9">
        <v>4.0384435155539373E-3</v>
      </c>
      <c r="AI23" s="9">
        <v>4.3218315285181552E-2</v>
      </c>
      <c r="AJ23" s="9">
        <v>1.2640508401956709E-2</v>
      </c>
      <c r="AK23" s="9">
        <v>4.5717673338845417E-2</v>
      </c>
      <c r="AL23" s="9">
        <v>5.1046166300965611E-3</v>
      </c>
      <c r="AM23" s="9">
        <v>1.073501235353741E-4</v>
      </c>
      <c r="AN23" s="9">
        <v>1.025558175339989E-4</v>
      </c>
      <c r="AO23" s="9">
        <v>4.6229453993916517E-5</v>
      </c>
      <c r="AP23" s="9">
        <v>1.643612858759314E-4</v>
      </c>
      <c r="AQ23" s="9">
        <v>2.5665916327109479E-4</v>
      </c>
      <c r="AR23" s="9">
        <v>1.5186192518990509E-4</v>
      </c>
      <c r="AS23" s="9">
        <v>1.529070259013487E-4</v>
      </c>
      <c r="AT23" s="9">
        <v>1.525857302284409E-4</v>
      </c>
      <c r="AU23" s="9">
        <v>4.9589095192048379E-5</v>
      </c>
      <c r="AV23" s="9">
        <v>1.5287655541548309E-4</v>
      </c>
      <c r="AW23" s="9">
        <v>1.5862459969510879E-4</v>
      </c>
      <c r="AX23" s="9">
        <v>2.1026763538300189E-4</v>
      </c>
      <c r="AY23" s="9">
        <v>1.1036337002147449E-4</v>
      </c>
      <c r="AZ23" s="9">
        <v>1.3360777904501529E-4</v>
      </c>
      <c r="BA23" s="9">
        <v>1.3863247463082561E-4</v>
      </c>
      <c r="BB23" s="9">
        <v>1.6361409753567661E-4</v>
      </c>
      <c r="BC23" s="9">
        <v>1.703695877481171E-4</v>
      </c>
      <c r="BD23" s="9">
        <v>8.9303294673261766E-5</v>
      </c>
      <c r="BE23" s="9">
        <v>4.6584194021422452E-7</v>
      </c>
      <c r="BF23" s="9">
        <v>1.341785495887969E-4</v>
      </c>
      <c r="BG23" s="9">
        <v>1.223586268064929E-4</v>
      </c>
      <c r="BH23" s="9">
        <v>7.075924446255915E-4</v>
      </c>
      <c r="BI23" s="9">
        <v>1.1367371551523009E-4</v>
      </c>
      <c r="BJ23" s="9">
        <v>2.5938862367318698E-4</v>
      </c>
      <c r="BK23" s="9">
        <v>1.5427933068671009E-4</v>
      </c>
    </row>
    <row r="24" spans="1:63" s="95" customFormat="1" x14ac:dyDescent="0.25">
      <c r="A24" s="95" t="s">
        <v>1587</v>
      </c>
      <c r="B24" s="95" t="s">
        <v>134</v>
      </c>
      <c r="C24" s="95" t="s">
        <v>1588</v>
      </c>
      <c r="D24" s="95" t="s">
        <v>52</v>
      </c>
      <c r="E24" s="95" t="s">
        <v>1948</v>
      </c>
      <c r="F24" s="118" t="s">
        <v>1963</v>
      </c>
      <c r="G24" s="119">
        <v>19704578.666999999</v>
      </c>
      <c r="H24" s="119">
        <v>74353</v>
      </c>
      <c r="I24" s="119">
        <v>34.1</v>
      </c>
      <c r="J24" s="95">
        <v>265.01390215593182</v>
      </c>
      <c r="K24" s="120">
        <v>0.38244353764594191</v>
      </c>
      <c r="L24" s="120">
        <v>0.38581132278345548</v>
      </c>
      <c r="M24" s="120">
        <v>0.23174513957060269</v>
      </c>
      <c r="N24" s="9">
        <v>0.1015118102066337</v>
      </c>
      <c r="O24" s="9">
        <v>8.1028281562172781E-3</v>
      </c>
      <c r="P24" s="9">
        <v>1.230058668664233E-2</v>
      </c>
      <c r="Q24" s="9">
        <v>6.1655586952943497E-3</v>
      </c>
      <c r="R24" s="9">
        <v>3.0201553028331031E-2</v>
      </c>
      <c r="S24" s="9">
        <v>6.7095413652556654E-2</v>
      </c>
      <c r="T24" s="9">
        <v>1.230200746416828E-2</v>
      </c>
      <c r="U24" s="9">
        <v>3.7967518618004813E-2</v>
      </c>
      <c r="V24" s="9">
        <v>3.491430993047371E-2</v>
      </c>
      <c r="W24" s="9">
        <v>6.475655108835103E-2</v>
      </c>
      <c r="X24" s="9">
        <v>0.1053558424438254</v>
      </c>
      <c r="Y24" s="9">
        <v>5.1167464757144003E-2</v>
      </c>
      <c r="Z24" s="9">
        <v>3.8420683325192898E-2</v>
      </c>
      <c r="AA24" s="9">
        <v>2.263935910717222E-2</v>
      </c>
      <c r="AB24" s="9">
        <v>1.283833132806453E-2</v>
      </c>
      <c r="AC24" s="9">
        <v>0.1695832630823626</v>
      </c>
      <c r="AD24" s="9">
        <v>5.4590028290693871E-3</v>
      </c>
      <c r="AE24" s="9">
        <v>5.9575936950772963E-2</v>
      </c>
      <c r="AF24" s="9">
        <v>4.9605290025216079E-3</v>
      </c>
      <c r="AG24" s="9">
        <v>3.5105780082100357E-2</v>
      </c>
      <c r="AH24" s="9">
        <v>7.4153829122880236E-3</v>
      </c>
      <c r="AI24" s="9">
        <v>4.031581130189596E-2</v>
      </c>
      <c r="AJ24" s="9">
        <v>1.6401076545840561E-2</v>
      </c>
      <c r="AK24" s="9">
        <v>4.7643790193474117E-2</v>
      </c>
      <c r="AL24" s="9">
        <v>7.7996086116021834E-3</v>
      </c>
      <c r="AM24" s="9">
        <v>3.424496332745774E-4</v>
      </c>
      <c r="AN24" s="9">
        <v>1.7370862830289179E-4</v>
      </c>
      <c r="AO24" s="9">
        <v>3.6061154890790632E-4</v>
      </c>
      <c r="AP24" s="9">
        <v>2.4563167324110323E-4</v>
      </c>
      <c r="AQ24" s="9">
        <v>5.5873450918989811E-4</v>
      </c>
      <c r="AR24" s="9">
        <v>4.5821727879953778E-4</v>
      </c>
      <c r="AS24" s="9">
        <v>3.0893368048462747E-4</v>
      </c>
      <c r="AT24" s="9">
        <v>4.0034099731249881E-4</v>
      </c>
      <c r="AU24" s="9">
        <v>3.4768988009119489E-4</v>
      </c>
      <c r="AV24" s="9">
        <v>3.9996055640438279E-4</v>
      </c>
      <c r="AW24" s="9">
        <v>3.7341204973574411E-4</v>
      </c>
      <c r="AX24" s="9">
        <v>5.0717774922513358E-4</v>
      </c>
      <c r="AY24" s="9">
        <v>3.0004520695742421E-4</v>
      </c>
      <c r="AZ24" s="9">
        <v>3.2980063630233991E-4</v>
      </c>
      <c r="BA24" s="9">
        <v>3.2748163854513009E-4</v>
      </c>
      <c r="BB24" s="9">
        <v>4.2370154372136769E-4</v>
      </c>
      <c r="BC24" s="9">
        <v>5.5097771365540237E-4</v>
      </c>
      <c r="BD24" s="9">
        <v>2.8816879987423602E-4</v>
      </c>
      <c r="BE24" s="9">
        <v>7.2984570510415011E-5</v>
      </c>
      <c r="BF24" s="9">
        <v>3.3183169456733847E-4</v>
      </c>
      <c r="BG24" s="9">
        <v>6.1803918704845368E-4</v>
      </c>
      <c r="BH24" s="9">
        <v>1.8157355921379029E-3</v>
      </c>
      <c r="BI24" s="9">
        <v>4.0572308459257018E-4</v>
      </c>
      <c r="BJ24" s="9">
        <v>7.4359242569117779E-4</v>
      </c>
      <c r="BK24" s="9">
        <v>6.4845415068857471E-4</v>
      </c>
    </row>
    <row r="25" spans="1:63" s="95" customFormat="1" x14ac:dyDescent="0.25">
      <c r="A25" s="95" t="s">
        <v>692</v>
      </c>
      <c r="B25" s="95" t="s">
        <v>693</v>
      </c>
      <c r="C25" s="95" t="s">
        <v>694</v>
      </c>
      <c r="D25" s="95" t="s">
        <v>695</v>
      </c>
      <c r="E25" s="95" t="s">
        <v>1952</v>
      </c>
      <c r="F25" s="118" t="s">
        <v>1963</v>
      </c>
      <c r="G25" s="119">
        <v>6481201.6157999998</v>
      </c>
      <c r="H25" s="119">
        <v>36309</v>
      </c>
      <c r="I25" s="119">
        <v>5</v>
      </c>
      <c r="J25" s="95">
        <v>178.50124255143353</v>
      </c>
      <c r="K25" s="120">
        <v>0.29040732784861167</v>
      </c>
      <c r="L25" s="120">
        <v>0.32788776805232861</v>
      </c>
      <c r="M25" s="120">
        <v>0.38170490409905961</v>
      </c>
      <c r="N25" s="9">
        <v>0.14606866329039769</v>
      </c>
      <c r="O25" s="9">
        <v>5.6038670305548367E-3</v>
      </c>
      <c r="P25" s="9">
        <v>1.490747395065284E-3</v>
      </c>
      <c r="Q25" s="9">
        <v>1.463762392945068E-2</v>
      </c>
      <c r="R25" s="9">
        <v>5.8488197145572643E-2</v>
      </c>
      <c r="S25" s="9">
        <v>5.9605815858025997E-2</v>
      </c>
      <c r="T25" s="9">
        <v>1.033007531020342E-2</v>
      </c>
      <c r="U25" s="9">
        <v>1.7051448385580991E-2</v>
      </c>
      <c r="V25" s="9">
        <v>2.519358679321875E-3</v>
      </c>
      <c r="W25" s="9">
        <v>8.2893552358235242E-2</v>
      </c>
      <c r="X25" s="9">
        <v>0.1030939836989688</v>
      </c>
      <c r="Y25" s="9">
        <v>9.8272608827315769E-2</v>
      </c>
      <c r="Z25" s="9">
        <v>4.0099735242334782E-2</v>
      </c>
      <c r="AA25" s="9">
        <v>1.266295801498846E-2</v>
      </c>
      <c r="AB25" s="9">
        <v>1.250345599672569E-2</v>
      </c>
      <c r="AC25" s="9">
        <v>0.19200601775930379</v>
      </c>
      <c r="AD25" s="9">
        <v>0</v>
      </c>
      <c r="AE25" s="9">
        <v>5.0059111956077103E-2</v>
      </c>
      <c r="AF25" s="9">
        <v>0</v>
      </c>
      <c r="AG25" s="9">
        <v>2.328229089806217E-2</v>
      </c>
      <c r="AH25" s="9">
        <v>4.385819484995862E-3</v>
      </c>
      <c r="AI25" s="9">
        <v>8.2750840026105405E-3</v>
      </c>
      <c r="AJ25" s="9">
        <v>4.0405705180415006E-3</v>
      </c>
      <c r="AK25" s="9">
        <v>4.1841861794686797E-2</v>
      </c>
      <c r="AL25" s="9">
        <v>1.0787152423479961E-2</v>
      </c>
      <c r="AM25" s="9">
        <v>1.6235081317467599E-4</v>
      </c>
      <c r="AN25" s="9">
        <v>3.9581282710551102E-5</v>
      </c>
      <c r="AO25" s="9">
        <v>1.439909326337174E-5</v>
      </c>
      <c r="AP25" s="9">
        <v>1.921320406166103E-4</v>
      </c>
      <c r="AQ25" s="9">
        <v>3.5650180632380531E-4</v>
      </c>
      <c r="AR25" s="9">
        <v>1.341172204334847E-4</v>
      </c>
      <c r="AS25" s="9">
        <v>8.5469278956990785E-5</v>
      </c>
      <c r="AT25" s="9">
        <v>5.9237457093351893E-5</v>
      </c>
      <c r="AU25" s="9">
        <v>8.2660089231840827E-6</v>
      </c>
      <c r="AV25" s="9">
        <v>1.686830656363166E-4</v>
      </c>
      <c r="AW25" s="9">
        <v>1.203871978813343E-4</v>
      </c>
      <c r="AX25" s="9">
        <v>3.2093424346544072E-4</v>
      </c>
      <c r="AY25" s="9">
        <v>1.0317640565067331E-4</v>
      </c>
      <c r="AZ25" s="9">
        <v>6.0777076811474483E-5</v>
      </c>
      <c r="BA25" s="9">
        <v>1.050813697673126E-4</v>
      </c>
      <c r="BB25" s="9">
        <v>1.5805534216705491E-4</v>
      </c>
      <c r="BC25" s="9">
        <v>0</v>
      </c>
      <c r="BD25" s="9">
        <v>7.9776779035690452E-5</v>
      </c>
      <c r="BE25" s="9">
        <v>0</v>
      </c>
      <c r="BF25" s="9">
        <v>7.2507382647819465E-5</v>
      </c>
      <c r="BG25" s="9">
        <v>1.204343751246377E-4</v>
      </c>
      <c r="BH25" s="9">
        <v>1.2279110121586899E-4</v>
      </c>
      <c r="BI25" s="9">
        <v>3.2931941405818799E-5</v>
      </c>
      <c r="BJ25" s="9">
        <v>2.151577206201132E-4</v>
      </c>
      <c r="BK25" s="9">
        <v>2.9548168025500559E-4</v>
      </c>
    </row>
    <row r="26" spans="1:63" s="95" customFormat="1" x14ac:dyDescent="0.25">
      <c r="A26" s="95" t="s">
        <v>86</v>
      </c>
      <c r="B26" s="95" t="s">
        <v>80</v>
      </c>
      <c r="C26" s="95" t="s">
        <v>87</v>
      </c>
      <c r="D26" s="95" t="s">
        <v>52</v>
      </c>
      <c r="E26" s="95" t="s">
        <v>1948</v>
      </c>
      <c r="F26" s="118" t="s">
        <v>1963</v>
      </c>
      <c r="G26" s="119">
        <v>7926169.4758000001</v>
      </c>
      <c r="H26" s="119">
        <v>33488</v>
      </c>
      <c r="I26" s="119">
        <v>22.2</v>
      </c>
      <c r="J26" s="95">
        <v>236.68685725633063</v>
      </c>
      <c r="K26" s="120">
        <v>0.41176480812012278</v>
      </c>
      <c r="L26" s="120">
        <v>0.3266851877082701</v>
      </c>
      <c r="M26" s="120">
        <v>0.26155000417160701</v>
      </c>
      <c r="N26" s="9">
        <v>8.8662063568927238E-2</v>
      </c>
      <c r="O26" s="9">
        <v>7.5180578893040651E-3</v>
      </c>
      <c r="P26" s="9">
        <v>7.242167525602361E-3</v>
      </c>
      <c r="Q26" s="9">
        <v>4.2201711558254697E-3</v>
      </c>
      <c r="R26" s="9">
        <v>3.4800304029507199E-2</v>
      </c>
      <c r="S26" s="9">
        <v>7.3730691897213346E-2</v>
      </c>
      <c r="T26" s="9">
        <v>8.4647005601671335E-3</v>
      </c>
      <c r="U26" s="9">
        <v>4.2589096847390123E-2</v>
      </c>
      <c r="V26" s="9">
        <v>1.7231514348289959E-2</v>
      </c>
      <c r="W26" s="9">
        <v>6.2508450233870749E-2</v>
      </c>
      <c r="X26" s="9">
        <v>0.11759802194431521</v>
      </c>
      <c r="Y26" s="9">
        <v>6.725479594039209E-2</v>
      </c>
      <c r="Z26" s="9">
        <v>5.1337328147940661E-2</v>
      </c>
      <c r="AA26" s="9">
        <v>1.462678805529778E-2</v>
      </c>
      <c r="AB26" s="9">
        <v>9.2070177289137849E-3</v>
      </c>
      <c r="AC26" s="9">
        <v>0.22020124253735979</v>
      </c>
      <c r="AD26" s="9">
        <v>3.1098334145569042E-3</v>
      </c>
      <c r="AE26" s="9">
        <v>7.0044639464695413E-2</v>
      </c>
      <c r="AF26" s="9">
        <v>0</v>
      </c>
      <c r="AG26" s="9">
        <v>2.9754246356272981E-2</v>
      </c>
      <c r="AH26" s="9">
        <v>7.5515227391699264E-3</v>
      </c>
      <c r="AI26" s="9">
        <v>9.7597553225397121E-3</v>
      </c>
      <c r="AJ26" s="9">
        <v>7.2269413463581086E-3</v>
      </c>
      <c r="AK26" s="9">
        <v>4.2041996760272912E-2</v>
      </c>
      <c r="AL26" s="9">
        <v>3.3186521858170831E-3</v>
      </c>
      <c r="AM26" s="9">
        <v>1.1967370965545609E-4</v>
      </c>
      <c r="AN26" s="9">
        <v>6.4486857392005625E-5</v>
      </c>
      <c r="AO26" s="9">
        <v>8.4949955825147034E-5</v>
      </c>
      <c r="AP26" s="9">
        <v>6.727020951658412E-5</v>
      </c>
      <c r="AQ26" s="9">
        <v>2.5759655058999798E-4</v>
      </c>
      <c r="AR26" s="9">
        <v>2.0146876392267951E-4</v>
      </c>
      <c r="AS26" s="9">
        <v>8.505143727244057E-5</v>
      </c>
      <c r="AT26" s="9">
        <v>1.7967889495371781E-4</v>
      </c>
      <c r="AU26" s="9">
        <v>6.8658264092359193E-5</v>
      </c>
      <c r="AV26" s="9">
        <v>1.5447313855255381E-4</v>
      </c>
      <c r="AW26" s="9">
        <v>1.6676714974239249E-4</v>
      </c>
      <c r="AX26" s="9">
        <v>2.6672906195675001E-4</v>
      </c>
      <c r="AY26" s="9">
        <v>1.604115577746167E-4</v>
      </c>
      <c r="AZ26" s="9">
        <v>8.5254461325763269E-5</v>
      </c>
      <c r="BA26" s="9">
        <v>9.3967601093028491E-5</v>
      </c>
      <c r="BB26" s="9">
        <v>2.2012917672176071E-4</v>
      </c>
      <c r="BC26" s="9">
        <v>1.2558524703284581E-4</v>
      </c>
      <c r="BD26" s="9">
        <v>1.3556006430928829E-4</v>
      </c>
      <c r="BE26" s="9">
        <v>0</v>
      </c>
      <c r="BF26" s="9">
        <v>1.1253017049251849E-4</v>
      </c>
      <c r="BG26" s="9">
        <v>2.5182436679203462E-4</v>
      </c>
      <c r="BH26" s="9">
        <v>1.7587208744051131E-4</v>
      </c>
      <c r="BI26" s="9">
        <v>7.153073350526983E-5</v>
      </c>
      <c r="BJ26" s="9">
        <v>2.6253836340676989E-4</v>
      </c>
      <c r="BK26" s="9">
        <v>1.10394894281924E-4</v>
      </c>
    </row>
    <row r="27" spans="1:63" s="95" customFormat="1" x14ac:dyDescent="0.25">
      <c r="A27" s="95" t="s">
        <v>129</v>
      </c>
      <c r="B27" s="95" t="s">
        <v>37</v>
      </c>
      <c r="C27" s="95" t="s">
        <v>130</v>
      </c>
      <c r="D27" s="95" t="s">
        <v>52</v>
      </c>
      <c r="E27" s="95" t="s">
        <v>1948</v>
      </c>
      <c r="F27" s="118" t="s">
        <v>1962</v>
      </c>
      <c r="G27" s="119">
        <v>19411801.064799998</v>
      </c>
      <c r="H27" s="119">
        <v>55961</v>
      </c>
      <c r="I27" s="119">
        <v>42</v>
      </c>
      <c r="J27" s="95">
        <v>346.88088248601701</v>
      </c>
      <c r="K27" s="120">
        <v>0.49623289438357882</v>
      </c>
      <c r="L27" s="120">
        <v>0.33164835778282048</v>
      </c>
      <c r="M27" s="120">
        <v>0.1721187478336007</v>
      </c>
      <c r="N27" s="9">
        <v>9.2282241175340604E-2</v>
      </c>
      <c r="O27" s="9">
        <v>1.3670755704890731E-2</v>
      </c>
      <c r="P27" s="9">
        <v>1.289701701837471E-2</v>
      </c>
      <c r="Q27" s="9">
        <v>7.9946964553593691E-3</v>
      </c>
      <c r="R27" s="9">
        <v>2.8636096714481241E-2</v>
      </c>
      <c r="S27" s="9">
        <v>3.8856747935911803E-2</v>
      </c>
      <c r="T27" s="9">
        <v>1.551217816781043E-2</v>
      </c>
      <c r="U27" s="9">
        <v>3.184404476936651E-2</v>
      </c>
      <c r="V27" s="9">
        <v>3.4067929374990057E-2</v>
      </c>
      <c r="W27" s="9">
        <v>5.5798760416528731E-2</v>
      </c>
      <c r="X27" s="9">
        <v>0.119473571586379</v>
      </c>
      <c r="Y27" s="9">
        <v>4.5744636941564061E-2</v>
      </c>
      <c r="Z27" s="9">
        <v>5.4857128621314227E-2</v>
      </c>
      <c r="AA27" s="9">
        <v>2.0929805015760191E-2</v>
      </c>
      <c r="AB27" s="9">
        <v>2.153313587944421E-2</v>
      </c>
      <c r="AC27" s="9">
        <v>0.17614259781818861</v>
      </c>
      <c r="AD27" s="9">
        <v>3.6709577224711678E-3</v>
      </c>
      <c r="AE27" s="9">
        <v>8.9664752569874551E-2</v>
      </c>
      <c r="AF27" s="9">
        <v>2.2502821002776251E-2</v>
      </c>
      <c r="AG27" s="9">
        <v>4.4861322775228023E-2</v>
      </c>
      <c r="AH27" s="9">
        <v>4.045894153690107E-3</v>
      </c>
      <c r="AI27" s="9">
        <v>9.3809055280200705E-3</v>
      </c>
      <c r="AJ27" s="9">
        <v>1.683563587051996E-2</v>
      </c>
      <c r="AK27" s="9">
        <v>3.25681807011678E-2</v>
      </c>
      <c r="AL27" s="9">
        <v>6.2281860805475453E-3</v>
      </c>
      <c r="AM27" s="9">
        <v>3.0735312172968212E-4</v>
      </c>
      <c r="AN27" s="9">
        <v>2.893454431096251E-4</v>
      </c>
      <c r="AO27" s="9">
        <v>3.7328663455254518E-4</v>
      </c>
      <c r="AP27" s="9">
        <v>3.144512107578904E-4</v>
      </c>
      <c r="AQ27" s="9">
        <v>5.2303337510541418E-4</v>
      </c>
      <c r="AR27" s="9">
        <v>2.6198983380587083E-4</v>
      </c>
      <c r="AS27" s="9">
        <v>3.8459303833861171E-4</v>
      </c>
      <c r="AT27" s="9">
        <v>3.315014559276704E-4</v>
      </c>
      <c r="AU27" s="9">
        <v>3.3494514558190299E-4</v>
      </c>
      <c r="AV27" s="9">
        <v>3.4024939902909502E-4</v>
      </c>
      <c r="AW27" s="9">
        <v>4.1806221098752001E-4</v>
      </c>
      <c r="AX27" s="9">
        <v>4.4765747442403821E-4</v>
      </c>
      <c r="AY27" s="9">
        <v>4.2295488247415507E-4</v>
      </c>
      <c r="AZ27" s="9">
        <v>3.0101761153821411E-4</v>
      </c>
      <c r="BA27" s="9">
        <v>5.4228178650673174E-4</v>
      </c>
      <c r="BB27" s="9">
        <v>4.3449103313556407E-4</v>
      </c>
      <c r="BC27" s="9">
        <v>3.657964262522634E-4</v>
      </c>
      <c r="BD27" s="9">
        <v>4.2819066317974349E-4</v>
      </c>
      <c r="BE27" s="9">
        <v>3.2687325769073142E-4</v>
      </c>
      <c r="BF27" s="9">
        <v>4.1864959375561742E-4</v>
      </c>
      <c r="BG27" s="9">
        <v>3.3291725855559491E-4</v>
      </c>
      <c r="BH27" s="9">
        <v>4.1712030118314759E-4</v>
      </c>
      <c r="BI27" s="9">
        <v>4.1117457227299569E-4</v>
      </c>
      <c r="BJ27" s="9">
        <v>5.018356558106064E-4</v>
      </c>
      <c r="BK27" s="9">
        <v>5.1121949395226021E-4</v>
      </c>
    </row>
    <row r="28" spans="1:63" s="95" customFormat="1" x14ac:dyDescent="0.25">
      <c r="A28" s="95" t="s">
        <v>209</v>
      </c>
      <c r="B28" s="95" t="s">
        <v>185</v>
      </c>
      <c r="C28" s="95" t="s">
        <v>210</v>
      </c>
      <c r="D28" s="95" t="s">
        <v>52</v>
      </c>
      <c r="E28" s="95" t="s">
        <v>1948</v>
      </c>
      <c r="F28" s="118" t="s">
        <v>1963</v>
      </c>
      <c r="G28" s="119">
        <v>31002637.656400003</v>
      </c>
      <c r="H28" s="119">
        <v>114745</v>
      </c>
      <c r="I28" s="119">
        <v>44.9</v>
      </c>
      <c r="J28" s="95">
        <v>270.18726442459371</v>
      </c>
      <c r="K28" s="120">
        <v>0.38931785147255099</v>
      </c>
      <c r="L28" s="120">
        <v>0.40253057451626922</v>
      </c>
      <c r="M28" s="120">
        <v>0.2081515740111797</v>
      </c>
      <c r="N28" s="9">
        <v>0.1100309098562252</v>
      </c>
      <c r="O28" s="9">
        <v>1.388646023343309E-2</v>
      </c>
      <c r="P28" s="9">
        <v>8.4932506657245284E-3</v>
      </c>
      <c r="Q28" s="9">
        <v>7.3828892556990931E-3</v>
      </c>
      <c r="R28" s="9">
        <v>2.954882633366419E-2</v>
      </c>
      <c r="S28" s="9">
        <v>4.9398340942297551E-2</v>
      </c>
      <c r="T28" s="9">
        <v>1.319772914514477E-2</v>
      </c>
      <c r="U28" s="9">
        <v>3.1583089415160817E-2</v>
      </c>
      <c r="V28" s="9">
        <v>4.2742005361925843E-2</v>
      </c>
      <c r="W28" s="9">
        <v>5.3313853332881599E-2</v>
      </c>
      <c r="X28" s="9">
        <v>0.1132103618218477</v>
      </c>
      <c r="Y28" s="9">
        <v>4.5416135493815207E-2</v>
      </c>
      <c r="Z28" s="9">
        <v>4.6278885366251243E-2</v>
      </c>
      <c r="AA28" s="9">
        <v>2.277945857784992E-2</v>
      </c>
      <c r="AB28" s="9">
        <v>1.4241947977896749E-2</v>
      </c>
      <c r="AC28" s="9">
        <v>0.22113097905505441</v>
      </c>
      <c r="AD28" s="9">
        <v>3.370635778474369E-3</v>
      </c>
      <c r="AE28" s="9">
        <v>7.760109864489366E-2</v>
      </c>
      <c r="AF28" s="9">
        <v>3.6820832272487262E-4</v>
      </c>
      <c r="AG28" s="9">
        <v>3.3041766171634387E-2</v>
      </c>
      <c r="AH28" s="9">
        <v>5.4354078527906833E-3</v>
      </c>
      <c r="AI28" s="9">
        <v>6.4549173498676853E-3</v>
      </c>
      <c r="AJ28" s="9">
        <v>1.514929139519995E-2</v>
      </c>
      <c r="AK28" s="9">
        <v>3.2520881378542831E-2</v>
      </c>
      <c r="AL28" s="9">
        <v>3.4226702709996958E-3</v>
      </c>
      <c r="AM28" s="9">
        <v>5.8551699946320448E-4</v>
      </c>
      <c r="AN28" s="9">
        <v>4.6959232309830772E-4</v>
      </c>
      <c r="AO28" s="9">
        <v>3.9276467295306538E-4</v>
      </c>
      <c r="AP28" s="9">
        <v>4.6396258066586392E-4</v>
      </c>
      <c r="AQ28" s="9">
        <v>8.6230544126573798E-4</v>
      </c>
      <c r="AR28" s="9">
        <v>5.3215195465321707E-4</v>
      </c>
      <c r="AS28" s="9">
        <v>5.2279708175153271E-4</v>
      </c>
      <c r="AT28" s="9">
        <v>5.2531177205676388E-4</v>
      </c>
      <c r="AU28" s="9">
        <v>6.7141053778172388E-4</v>
      </c>
      <c r="AV28" s="9">
        <v>5.194194376965238E-4</v>
      </c>
      <c r="AW28" s="9">
        <v>6.3293710132186613E-4</v>
      </c>
      <c r="AX28" s="9">
        <v>7.1010266265387231E-4</v>
      </c>
      <c r="AY28" s="9">
        <v>5.7009754465266811E-4</v>
      </c>
      <c r="AZ28" s="9">
        <v>5.2345027190305374E-4</v>
      </c>
      <c r="BA28" s="9">
        <v>5.7304990046574782E-4</v>
      </c>
      <c r="BB28" s="9">
        <v>8.7150788101405521E-4</v>
      </c>
      <c r="BC28" s="9">
        <v>5.3663279609562822E-4</v>
      </c>
      <c r="BD28" s="9">
        <v>5.9209121550643452E-4</v>
      </c>
      <c r="BE28" s="9">
        <v>8.545575895451651E-6</v>
      </c>
      <c r="BF28" s="9">
        <v>4.9265984032402955E-4</v>
      </c>
      <c r="BG28" s="9">
        <v>7.1459379292501928E-4</v>
      </c>
      <c r="BH28" s="9">
        <v>4.5857730748778908E-4</v>
      </c>
      <c r="BI28" s="9">
        <v>5.9114545339810818E-4</v>
      </c>
      <c r="BJ28" s="9">
        <v>8.0063695591200935E-4</v>
      </c>
      <c r="BK28" s="9">
        <v>4.4886547071232459E-4</v>
      </c>
    </row>
    <row r="29" spans="1:63" s="95" customFormat="1" x14ac:dyDescent="0.25">
      <c r="A29" s="95" t="s">
        <v>237</v>
      </c>
      <c r="B29" s="95" t="s">
        <v>37</v>
      </c>
      <c r="C29" s="95" t="s">
        <v>238</v>
      </c>
      <c r="D29" s="95" t="s">
        <v>52</v>
      </c>
      <c r="E29" s="95" t="s">
        <v>1949</v>
      </c>
      <c r="F29" s="118" t="s">
        <v>1962</v>
      </c>
      <c r="G29" s="119">
        <v>20507939.1798</v>
      </c>
      <c r="H29" s="119">
        <v>64380</v>
      </c>
      <c r="I29" s="119">
        <v>26.81</v>
      </c>
      <c r="J29" s="95">
        <v>318.54518763280521</v>
      </c>
      <c r="K29" s="120">
        <v>0.4446174982061894</v>
      </c>
      <c r="L29" s="120">
        <v>0.35670995432424468</v>
      </c>
      <c r="M29" s="120">
        <v>0.198672547469566</v>
      </c>
      <c r="N29" s="9">
        <v>9.8947752533899078E-2</v>
      </c>
      <c r="O29" s="9">
        <v>1.684843852819471E-2</v>
      </c>
      <c r="P29" s="9">
        <v>6.6443691172671472E-3</v>
      </c>
      <c r="Q29" s="9">
        <v>9.0940160309393534E-3</v>
      </c>
      <c r="R29" s="9">
        <v>3.1909871504720182E-2</v>
      </c>
      <c r="S29" s="9">
        <v>4.9781820004067057E-2</v>
      </c>
      <c r="T29" s="9">
        <v>1.6512515533114488E-2</v>
      </c>
      <c r="U29" s="9">
        <v>4.3502393584353302E-2</v>
      </c>
      <c r="V29" s="9">
        <v>3.0668381101155731E-2</v>
      </c>
      <c r="W29" s="9">
        <v>5.4816146130132228E-2</v>
      </c>
      <c r="X29" s="9">
        <v>0.1209192354391992</v>
      </c>
      <c r="Y29" s="9">
        <v>5.7243311090984329E-2</v>
      </c>
      <c r="Z29" s="9">
        <v>5.2301643682058523E-2</v>
      </c>
      <c r="AA29" s="9">
        <v>2.409133257143797E-2</v>
      </c>
      <c r="AB29" s="9">
        <v>1.6058682684993091E-2</v>
      </c>
      <c r="AC29" s="9">
        <v>0.186066231405695</v>
      </c>
      <c r="AD29" s="9">
        <v>3.0398378443220182E-3</v>
      </c>
      <c r="AE29" s="9">
        <v>6.4409762736511875E-2</v>
      </c>
      <c r="AF29" s="9">
        <v>7.4854240944559926E-3</v>
      </c>
      <c r="AG29" s="9">
        <v>4.5660759879914047E-2</v>
      </c>
      <c r="AH29" s="9">
        <v>4.9335164483194109E-3</v>
      </c>
      <c r="AI29" s="9">
        <v>8.987867724538216E-3</v>
      </c>
      <c r="AJ29" s="9">
        <v>1.645405577466694E-2</v>
      </c>
      <c r="AK29" s="9">
        <v>2.892209973074027E-2</v>
      </c>
      <c r="AL29" s="9">
        <v>4.7005348243197792E-3</v>
      </c>
      <c r="AM29" s="9">
        <v>3.491038209922814E-4</v>
      </c>
      <c r="AN29" s="9">
        <v>3.7775737772909772E-4</v>
      </c>
      <c r="AO29" s="9">
        <v>2.037211369354811E-4</v>
      </c>
      <c r="AP29" s="9">
        <v>3.7891009893912582E-4</v>
      </c>
      <c r="AQ29" s="9">
        <v>6.1740452767001586E-4</v>
      </c>
      <c r="AR29" s="9">
        <v>3.5556412201737391E-4</v>
      </c>
      <c r="AS29" s="9">
        <v>4.3368164972218512E-4</v>
      </c>
      <c r="AT29" s="9">
        <v>4.7973294097035781E-4</v>
      </c>
      <c r="AU29" s="9">
        <v>3.194096065236386E-4</v>
      </c>
      <c r="AV29" s="9">
        <v>3.5408741192749992E-4</v>
      </c>
      <c r="AW29" s="9">
        <v>4.4822247722598672E-4</v>
      </c>
      <c r="AX29" s="9">
        <v>5.9341644067169622E-4</v>
      </c>
      <c r="AY29" s="9">
        <v>4.2717465905546808E-4</v>
      </c>
      <c r="AZ29" s="9">
        <v>3.6704280801797321E-4</v>
      </c>
      <c r="BA29" s="9">
        <v>4.2840726460433883E-4</v>
      </c>
      <c r="BB29" s="9">
        <v>4.8619798560310261E-4</v>
      </c>
      <c r="BC29" s="9">
        <v>3.2087779569278169E-4</v>
      </c>
      <c r="BD29" s="9">
        <v>3.258339332161377E-4</v>
      </c>
      <c r="BE29" s="9">
        <v>1.15182900146256E-4</v>
      </c>
      <c r="BF29" s="9">
        <v>4.513889325966601E-4</v>
      </c>
      <c r="BG29" s="9">
        <v>4.3003870578510039E-4</v>
      </c>
      <c r="BH29" s="9">
        <v>4.2335277426027302E-4</v>
      </c>
      <c r="BI29" s="9">
        <v>4.256953077535328E-4</v>
      </c>
      <c r="BJ29" s="9">
        <v>4.720923990930999E-4</v>
      </c>
      <c r="BK29" s="9">
        <v>4.0871659710911589E-4</v>
      </c>
    </row>
    <row r="30" spans="1:63" s="95" customFormat="1" x14ac:dyDescent="0.25">
      <c r="A30" s="95" t="s">
        <v>279</v>
      </c>
      <c r="B30" s="95" t="s">
        <v>185</v>
      </c>
      <c r="C30" s="95" t="s">
        <v>280</v>
      </c>
      <c r="D30" s="95" t="s">
        <v>52</v>
      </c>
      <c r="E30" s="95" t="s">
        <v>1948</v>
      </c>
      <c r="F30" s="118" t="s">
        <v>1963</v>
      </c>
      <c r="G30" s="119">
        <v>27345194.293599997</v>
      </c>
      <c r="H30" s="119">
        <v>97520</v>
      </c>
      <c r="I30" s="119">
        <v>45.5</v>
      </c>
      <c r="J30" s="95">
        <v>280.40601203445442</v>
      </c>
      <c r="K30" s="120">
        <v>0.39000433580228289</v>
      </c>
      <c r="L30" s="120">
        <v>0.40814586442636758</v>
      </c>
      <c r="M30" s="120">
        <v>0.20184979977134951</v>
      </c>
      <c r="N30" s="9">
        <v>0.13070182622615559</v>
      </c>
      <c r="O30" s="9">
        <v>1.479420567148179E-2</v>
      </c>
      <c r="P30" s="9">
        <v>6.3944695282859539E-3</v>
      </c>
      <c r="Q30" s="9">
        <v>6.3763670442388088E-3</v>
      </c>
      <c r="R30" s="9">
        <v>2.4894069302224219E-2</v>
      </c>
      <c r="S30" s="9">
        <v>5.491660193234129E-2</v>
      </c>
      <c r="T30" s="9">
        <v>1.6758158378753201E-2</v>
      </c>
      <c r="U30" s="9">
        <v>3.3709643840732877E-2</v>
      </c>
      <c r="V30" s="9">
        <v>3.9144058392520463E-2</v>
      </c>
      <c r="W30" s="9">
        <v>5.6023956473265801E-2</v>
      </c>
      <c r="X30" s="9">
        <v>0.1092038557217986</v>
      </c>
      <c r="Y30" s="9">
        <v>6.014647169659311E-2</v>
      </c>
      <c r="Z30" s="9">
        <v>5.0303250440787491E-2</v>
      </c>
      <c r="AA30" s="9">
        <v>2.5845311488739149E-2</v>
      </c>
      <c r="AB30" s="9">
        <v>1.3908547208585351E-2</v>
      </c>
      <c r="AC30" s="9">
        <v>0.19184385244672261</v>
      </c>
      <c r="AD30" s="9">
        <v>3.46295635738438E-3</v>
      </c>
      <c r="AE30" s="9">
        <v>5.8676276295039881E-2</v>
      </c>
      <c r="AF30" s="9">
        <v>7.4124071687644048E-4</v>
      </c>
      <c r="AG30" s="9">
        <v>3.0347163642998231E-2</v>
      </c>
      <c r="AH30" s="9">
        <v>4.0420758330239927E-3</v>
      </c>
      <c r="AI30" s="9">
        <v>9.0036143660819773E-3</v>
      </c>
      <c r="AJ30" s="9">
        <v>1.9362305659208E-2</v>
      </c>
      <c r="AK30" s="9">
        <v>3.6253431379764313E-2</v>
      </c>
      <c r="AL30" s="9">
        <v>3.1462899563965141E-3</v>
      </c>
      <c r="AM30" s="9">
        <v>6.1372223005784715E-4</v>
      </c>
      <c r="AN30" s="9">
        <v>4.414550405425855E-4</v>
      </c>
      <c r="AO30" s="9">
        <v>2.6093263084671641E-4</v>
      </c>
      <c r="AP30" s="9">
        <v>3.535861979381648E-4</v>
      </c>
      <c r="AQ30" s="9">
        <v>6.4103564535699406E-4</v>
      </c>
      <c r="AR30" s="9">
        <v>5.2202625885333241E-4</v>
      </c>
      <c r="AS30" s="9">
        <v>5.8576798045134192E-4</v>
      </c>
      <c r="AT30" s="9">
        <v>4.9474576089132065E-4</v>
      </c>
      <c r="AU30" s="9">
        <v>5.4258090254955189E-4</v>
      </c>
      <c r="AV30" s="9">
        <v>4.8163417474947578E-4</v>
      </c>
      <c r="AW30" s="9">
        <v>5.3873816434770491E-4</v>
      </c>
      <c r="AX30" s="9">
        <v>8.2982499964304483E-4</v>
      </c>
      <c r="AY30" s="9">
        <v>5.4679901455829635E-4</v>
      </c>
      <c r="AZ30" s="9">
        <v>5.2405780940255548E-4</v>
      </c>
      <c r="BA30" s="9">
        <v>4.9382174477273044E-4</v>
      </c>
      <c r="BB30" s="9">
        <v>6.6716769832438831E-4</v>
      </c>
      <c r="BC30" s="9">
        <v>4.8649434573826763E-4</v>
      </c>
      <c r="BD30" s="9">
        <v>3.9504692632721022E-4</v>
      </c>
      <c r="BE30" s="9">
        <v>1.51800218449118E-5</v>
      </c>
      <c r="BF30" s="9">
        <v>3.9927067051774611E-4</v>
      </c>
      <c r="BG30" s="9">
        <v>4.6891805329143721E-4</v>
      </c>
      <c r="BH30" s="9">
        <v>5.6442228673970899E-4</v>
      </c>
      <c r="BI30" s="9">
        <v>6.6669085884173531E-4</v>
      </c>
      <c r="BJ30" s="9">
        <v>7.8756759443346792E-4</v>
      </c>
      <c r="BK30" s="9">
        <v>3.6409546857968568E-4</v>
      </c>
    </row>
    <row r="31" spans="1:63" s="95" customFormat="1" x14ac:dyDescent="0.25">
      <c r="A31" s="95" t="s">
        <v>293</v>
      </c>
      <c r="B31" s="95" t="s">
        <v>185</v>
      </c>
      <c r="C31" s="95" t="s">
        <v>294</v>
      </c>
      <c r="D31" s="95" t="s">
        <v>52</v>
      </c>
      <c r="E31" s="95" t="s">
        <v>1948</v>
      </c>
      <c r="F31" s="118" t="s">
        <v>1962</v>
      </c>
      <c r="G31" s="119">
        <v>17290023.049399998</v>
      </c>
      <c r="H31" s="119">
        <v>66034</v>
      </c>
      <c r="I31" s="119">
        <v>31.8</v>
      </c>
      <c r="J31" s="95">
        <v>261.8351614229033</v>
      </c>
      <c r="K31" s="120">
        <v>0.40079996710206811</v>
      </c>
      <c r="L31" s="120">
        <v>0.36866030320520249</v>
      </c>
      <c r="M31" s="120">
        <v>0.2305397296927294</v>
      </c>
      <c r="N31" s="9">
        <v>0.1069423510316667</v>
      </c>
      <c r="O31" s="9">
        <v>1.8526686310560151E-2</v>
      </c>
      <c r="P31" s="9">
        <v>5.7859396434049842E-3</v>
      </c>
      <c r="Q31" s="9">
        <v>7.2824429051585029E-3</v>
      </c>
      <c r="R31" s="9">
        <v>4.4814517142514977E-2</v>
      </c>
      <c r="S31" s="9">
        <v>7.9552637885532601E-2</v>
      </c>
      <c r="T31" s="9">
        <v>1.5935988600261259E-2</v>
      </c>
      <c r="U31" s="9">
        <v>2.677336573991965E-2</v>
      </c>
      <c r="V31" s="9">
        <v>3.4104339534209577E-2</v>
      </c>
      <c r="W31" s="9">
        <v>6.9091830881896257E-2</v>
      </c>
      <c r="X31" s="9">
        <v>9.8235874546650198E-2</v>
      </c>
      <c r="Y31" s="9">
        <v>4.0019639890079221E-2</v>
      </c>
      <c r="Z31" s="9">
        <v>3.4537723987120073E-2</v>
      </c>
      <c r="AA31" s="9">
        <v>2.1578952915076308E-2</v>
      </c>
      <c r="AB31" s="9">
        <v>1.3145138298037739E-2</v>
      </c>
      <c r="AC31" s="9">
        <v>0.16508171363092489</v>
      </c>
      <c r="AD31" s="9">
        <v>1.411696700199135E-3</v>
      </c>
      <c r="AE31" s="9">
        <v>9.0642634000553834E-2</v>
      </c>
      <c r="AF31" s="9">
        <v>8.393631496170572E-3</v>
      </c>
      <c r="AG31" s="9">
        <v>3.5955867111131322E-2</v>
      </c>
      <c r="AH31" s="9">
        <v>3.1721519400992131E-3</v>
      </c>
      <c r="AI31" s="9">
        <v>6.7980974716833793E-3</v>
      </c>
      <c r="AJ31" s="9">
        <v>1.5772910162941311E-2</v>
      </c>
      <c r="AK31" s="9">
        <v>4.9420194536919537E-2</v>
      </c>
      <c r="AL31" s="9">
        <v>7.0236736372885312E-3</v>
      </c>
      <c r="AM31" s="9">
        <v>3.1833636585314737E-4</v>
      </c>
      <c r="AN31" s="9">
        <v>3.5046036106603799E-4</v>
      </c>
      <c r="AO31" s="9">
        <v>1.4967321855631599E-4</v>
      </c>
      <c r="AP31" s="9">
        <v>2.5600321066368662E-4</v>
      </c>
      <c r="AQ31" s="9">
        <v>7.3156233033629039E-4</v>
      </c>
      <c r="AR31" s="9">
        <v>4.7939070112519322E-4</v>
      </c>
      <c r="AS31" s="9">
        <v>3.531219191672148E-4</v>
      </c>
      <c r="AT31" s="9">
        <v>2.4910200114313519E-4</v>
      </c>
      <c r="AU31" s="9">
        <v>2.9967783627318811E-4</v>
      </c>
      <c r="AV31" s="9">
        <v>3.7654470802512939E-4</v>
      </c>
      <c r="AW31" s="9">
        <v>3.0722475983184023E-4</v>
      </c>
      <c r="AX31" s="9">
        <v>3.5002241977101479E-4</v>
      </c>
      <c r="AY31" s="9">
        <v>2.3799712831381269E-4</v>
      </c>
      <c r="AZ31" s="9">
        <v>2.773793472405658E-4</v>
      </c>
      <c r="BA31" s="9">
        <v>2.9586931633081878E-4</v>
      </c>
      <c r="BB31" s="9">
        <v>3.6394220387919669E-4</v>
      </c>
      <c r="BC31" s="9">
        <v>1.2572409156542651E-4</v>
      </c>
      <c r="BD31" s="9">
        <v>3.8686994114075617E-4</v>
      </c>
      <c r="BE31" s="9">
        <v>1.08970603375721E-4</v>
      </c>
      <c r="BF31" s="9">
        <v>2.9989235671826388E-4</v>
      </c>
      <c r="BG31" s="9">
        <v>2.3328821777245871E-4</v>
      </c>
      <c r="BH31" s="9">
        <v>2.7015996020806878E-4</v>
      </c>
      <c r="BI31" s="9">
        <v>3.4429093362020998E-4</v>
      </c>
      <c r="BJ31" s="9">
        <v>6.805961655910321E-4</v>
      </c>
      <c r="BK31" s="9">
        <v>5.1526089230484386E-4</v>
      </c>
    </row>
    <row r="32" spans="1:63" s="95" customFormat="1" x14ac:dyDescent="0.25">
      <c r="A32" s="95" t="s">
        <v>317</v>
      </c>
      <c r="B32" s="95" t="s">
        <v>134</v>
      </c>
      <c r="C32" s="95" t="s">
        <v>318</v>
      </c>
      <c r="D32" s="95" t="s">
        <v>52</v>
      </c>
      <c r="E32" s="95" t="s">
        <v>1948</v>
      </c>
      <c r="F32" s="118" t="s">
        <v>1963</v>
      </c>
      <c r="G32" s="119">
        <v>16880418.142200001</v>
      </c>
      <c r="H32" s="119">
        <v>64908</v>
      </c>
      <c r="I32" s="119">
        <v>42.47</v>
      </c>
      <c r="J32" s="95">
        <v>260.06683524681085</v>
      </c>
      <c r="K32" s="120">
        <v>0.40409263258527262</v>
      </c>
      <c r="L32" s="120">
        <v>0.3546164656919697</v>
      </c>
      <c r="M32" s="120">
        <v>0.24129090172275769</v>
      </c>
      <c r="N32" s="9">
        <v>9.0130043582563366E-2</v>
      </c>
      <c r="O32" s="9">
        <v>1.157322389687147E-2</v>
      </c>
      <c r="P32" s="9">
        <v>9.4703150524758466E-3</v>
      </c>
      <c r="Q32" s="9">
        <v>8.3714821947735822E-3</v>
      </c>
      <c r="R32" s="9">
        <v>4.6006984738365259E-2</v>
      </c>
      <c r="S32" s="9">
        <v>5.4179978889560249E-2</v>
      </c>
      <c r="T32" s="9">
        <v>1.6292288141248421E-2</v>
      </c>
      <c r="U32" s="9">
        <v>2.9412635731071581E-2</v>
      </c>
      <c r="V32" s="9">
        <v>2.511722406206365E-2</v>
      </c>
      <c r="W32" s="9">
        <v>6.0584412394374183E-2</v>
      </c>
      <c r="X32" s="9">
        <v>0.11376310717044789</v>
      </c>
      <c r="Y32" s="9">
        <v>5.7812196616921177E-2</v>
      </c>
      <c r="Z32" s="9">
        <v>4.6231966363084818E-2</v>
      </c>
      <c r="AA32" s="9">
        <v>2.3630715433682978E-2</v>
      </c>
      <c r="AB32" s="9">
        <v>1.407613865018164E-2</v>
      </c>
      <c r="AC32" s="9">
        <v>0.18726649832470041</v>
      </c>
      <c r="AD32" s="9">
        <v>1.793336086564599E-3</v>
      </c>
      <c r="AE32" s="9">
        <v>8.0895924221194071E-2</v>
      </c>
      <c r="AF32" s="9">
        <v>2.5409306331242308E-3</v>
      </c>
      <c r="AG32" s="9">
        <v>3.8843698587420969E-2</v>
      </c>
      <c r="AH32" s="9">
        <v>3.877209893709356E-3</v>
      </c>
      <c r="AI32" s="9">
        <v>1.253592562669943E-2</v>
      </c>
      <c r="AJ32" s="9">
        <v>1.4532559535373021E-2</v>
      </c>
      <c r="AK32" s="9">
        <v>4.2793465853203837E-2</v>
      </c>
      <c r="AL32" s="9">
        <v>8.2677383203239758E-3</v>
      </c>
      <c r="AM32" s="9">
        <v>2.6134803303289918E-4</v>
      </c>
      <c r="AN32" s="9">
        <v>2.1325962399213079E-4</v>
      </c>
      <c r="AO32" s="9">
        <v>2.3864248025902971E-4</v>
      </c>
      <c r="AP32" s="9">
        <v>2.8667103188095719E-4</v>
      </c>
      <c r="AQ32" s="9">
        <v>7.3159295088335251E-4</v>
      </c>
      <c r="AR32" s="9">
        <v>3.180438340773391E-4</v>
      </c>
      <c r="AS32" s="9">
        <v>3.5167449802477551E-4</v>
      </c>
      <c r="AT32" s="9">
        <v>2.6657616643260698E-4</v>
      </c>
      <c r="AU32" s="9">
        <v>2.1499568762823311E-4</v>
      </c>
      <c r="AV32" s="9">
        <v>3.2163542447248762E-4</v>
      </c>
      <c r="AW32" s="9">
        <v>3.4657774449300542E-4</v>
      </c>
      <c r="AX32" s="9">
        <v>4.925556279046806E-4</v>
      </c>
      <c r="AY32" s="9">
        <v>3.1033695607948471E-4</v>
      </c>
      <c r="AZ32" s="9">
        <v>2.9589236081028038E-4</v>
      </c>
      <c r="BA32" s="9">
        <v>3.0862523437313351E-4</v>
      </c>
      <c r="BB32" s="9">
        <v>4.0216722100913633E-4</v>
      </c>
      <c r="BC32" s="9">
        <v>1.555793392060654E-4</v>
      </c>
      <c r="BD32" s="9">
        <v>3.3633513613991547E-4</v>
      </c>
      <c r="BE32" s="9">
        <v>3.2134044761230198E-5</v>
      </c>
      <c r="BF32" s="9">
        <v>3.1559443329173391E-4</v>
      </c>
      <c r="BG32" s="9">
        <v>2.777609985093685E-4</v>
      </c>
      <c r="BH32" s="9">
        <v>4.8529199934372951E-4</v>
      </c>
      <c r="BI32" s="9">
        <v>3.0900748234692269E-4</v>
      </c>
      <c r="BJ32" s="9">
        <v>5.7408425649830837E-4</v>
      </c>
      <c r="BK32" s="9">
        <v>5.9083023066984236E-4</v>
      </c>
    </row>
    <row r="33" spans="1:63" s="95" customFormat="1" x14ac:dyDescent="0.25">
      <c r="A33" s="95" t="s">
        <v>321</v>
      </c>
      <c r="B33" s="95" t="s">
        <v>134</v>
      </c>
      <c r="C33" s="95" t="s">
        <v>322</v>
      </c>
      <c r="D33" s="95" t="s">
        <v>52</v>
      </c>
      <c r="E33" s="95" t="s">
        <v>1948</v>
      </c>
      <c r="F33" s="118" t="s">
        <v>1963</v>
      </c>
      <c r="G33" s="119">
        <v>10493562.263599999</v>
      </c>
      <c r="H33" s="119">
        <v>39166</v>
      </c>
      <c r="I33" s="119">
        <v>30.8</v>
      </c>
      <c r="J33" s="95">
        <v>267.9252990757289</v>
      </c>
      <c r="K33" s="120">
        <v>0.39886040922914712</v>
      </c>
      <c r="L33" s="120">
        <v>0.37263954341479277</v>
      </c>
      <c r="M33" s="120">
        <v>0.22850004735606</v>
      </c>
      <c r="N33" s="9">
        <v>9.4361520978064897E-2</v>
      </c>
      <c r="O33" s="9">
        <v>8.9365239488678021E-3</v>
      </c>
      <c r="P33" s="9">
        <v>1.0674180020928729E-2</v>
      </c>
      <c r="Q33" s="9">
        <v>1.452627390086219E-2</v>
      </c>
      <c r="R33" s="9">
        <v>4.6567378586670587E-2</v>
      </c>
      <c r="S33" s="9">
        <v>5.1362114157689973E-2</v>
      </c>
      <c r="T33" s="9">
        <v>1.3223172518864569E-2</v>
      </c>
      <c r="U33" s="9">
        <v>3.5103281077084943E-2</v>
      </c>
      <c r="V33" s="9">
        <v>3.9318109924639841E-2</v>
      </c>
      <c r="W33" s="9">
        <v>5.7830069146885411E-2</v>
      </c>
      <c r="X33" s="9">
        <v>0.10171093996367681</v>
      </c>
      <c r="Y33" s="9">
        <v>6.0620790039835878E-2</v>
      </c>
      <c r="Z33" s="9">
        <v>4.2087212963965372E-2</v>
      </c>
      <c r="AA33" s="9">
        <v>2.0699293081063368E-2</v>
      </c>
      <c r="AB33" s="9">
        <v>1.9385897093784969E-2</v>
      </c>
      <c r="AC33" s="9">
        <v>0.21106772250768849</v>
      </c>
      <c r="AD33" s="9">
        <v>3.9147021378036738E-3</v>
      </c>
      <c r="AE33" s="9">
        <v>6.6168842480631471E-2</v>
      </c>
      <c r="AF33" s="9">
        <v>7.4443784084360397E-4</v>
      </c>
      <c r="AG33" s="9">
        <v>3.2348107636011203E-2</v>
      </c>
      <c r="AH33" s="9">
        <v>5.9375185036537811E-3</v>
      </c>
      <c r="AI33" s="9">
        <v>8.0619729788137962E-3</v>
      </c>
      <c r="AJ33" s="9">
        <v>1.6699304852554851E-2</v>
      </c>
      <c r="AK33" s="9">
        <v>3.0317521268319349E-2</v>
      </c>
      <c r="AL33" s="9">
        <v>8.3331123907945514E-3</v>
      </c>
      <c r="AM33" s="9">
        <v>1.7006055060058079E-4</v>
      </c>
      <c r="AN33" s="9">
        <v>1.0234859875861251E-4</v>
      </c>
      <c r="AO33" s="9">
        <v>1.6717712163918041E-4</v>
      </c>
      <c r="AP33" s="9">
        <v>3.0916809796842771E-4</v>
      </c>
      <c r="AQ33" s="9">
        <v>4.6024229420392948E-4</v>
      </c>
      <c r="AR33" s="9">
        <v>1.873915632577332E-4</v>
      </c>
      <c r="AS33" s="9">
        <v>1.7739993304471209E-4</v>
      </c>
      <c r="AT33" s="9">
        <v>1.977397947186533E-4</v>
      </c>
      <c r="AU33" s="9">
        <v>2.09174979577851E-4</v>
      </c>
      <c r="AV33" s="9">
        <v>1.9081639224563689E-4</v>
      </c>
      <c r="AW33" s="9">
        <v>1.9258652070121979E-4</v>
      </c>
      <c r="AX33" s="9">
        <v>3.2100840239022229E-4</v>
      </c>
      <c r="AY33" s="9">
        <v>1.755902073437418E-4</v>
      </c>
      <c r="AZ33" s="9">
        <v>1.6109104170049129E-4</v>
      </c>
      <c r="BA33" s="9">
        <v>2.6417565529164621E-4</v>
      </c>
      <c r="BB33" s="9">
        <v>2.8172630414492159E-4</v>
      </c>
      <c r="BC33" s="9">
        <v>2.1108042088053059E-4</v>
      </c>
      <c r="BD33" s="9">
        <v>1.709850458957555E-4</v>
      </c>
      <c r="BE33" s="9">
        <v>5.8514031294954544E-6</v>
      </c>
      <c r="BF33" s="9">
        <v>1.6334905703525179E-4</v>
      </c>
      <c r="BG33" s="9">
        <v>2.6437228340242742E-4</v>
      </c>
      <c r="BH33" s="9">
        <v>1.9397557877634929E-4</v>
      </c>
      <c r="BI33" s="9">
        <v>2.206908215511101E-4</v>
      </c>
      <c r="BJ33" s="9">
        <v>2.5278474403758798E-4</v>
      </c>
      <c r="BK33" s="9">
        <v>3.7011971487445848E-4</v>
      </c>
    </row>
    <row r="34" spans="1:63" s="95" customFormat="1" x14ac:dyDescent="0.25">
      <c r="A34" s="95" t="s">
        <v>323</v>
      </c>
      <c r="B34" s="95" t="s">
        <v>80</v>
      </c>
      <c r="C34" s="95" t="s">
        <v>324</v>
      </c>
      <c r="D34" s="95" t="s">
        <v>52</v>
      </c>
      <c r="E34" s="95" t="s">
        <v>1948</v>
      </c>
      <c r="F34" s="118" t="s">
        <v>1963</v>
      </c>
      <c r="G34" s="119">
        <v>11902404.059800001</v>
      </c>
      <c r="H34" s="119">
        <v>51322</v>
      </c>
      <c r="I34" s="119">
        <v>23.7</v>
      </c>
      <c r="J34" s="95">
        <v>231.91621643349833</v>
      </c>
      <c r="K34" s="120">
        <v>0.39272727237045191</v>
      </c>
      <c r="L34" s="120">
        <v>0.37452695046534501</v>
      </c>
      <c r="M34" s="120">
        <v>0.23274577716420311</v>
      </c>
      <c r="N34" s="9">
        <v>9.7682515185387925E-2</v>
      </c>
      <c r="O34" s="9">
        <v>1.1407524381218221E-2</v>
      </c>
      <c r="P34" s="9">
        <v>1.1009995037887009E-2</v>
      </c>
      <c r="Q34" s="9">
        <v>4.3026299582766426E-3</v>
      </c>
      <c r="R34" s="9">
        <v>3.1489365291302238E-2</v>
      </c>
      <c r="S34" s="9">
        <v>5.0013348921392517E-2</v>
      </c>
      <c r="T34" s="9">
        <v>1.4887718725964351E-2</v>
      </c>
      <c r="U34" s="9">
        <v>3.6413174816711483E-2</v>
      </c>
      <c r="V34" s="9">
        <v>2.6509224181469119E-2</v>
      </c>
      <c r="W34" s="9">
        <v>6.0341286783711173E-2</v>
      </c>
      <c r="X34" s="9">
        <v>0.1228428936094324</v>
      </c>
      <c r="Y34" s="9">
        <v>6.2254404622148617E-2</v>
      </c>
      <c r="Z34" s="9">
        <v>5.1523882679322168E-2</v>
      </c>
      <c r="AA34" s="9">
        <v>2.768507626822132E-2</v>
      </c>
      <c r="AB34" s="9">
        <v>1.5722574619402772E-2</v>
      </c>
      <c r="AC34" s="9">
        <v>0.2268655921508822</v>
      </c>
      <c r="AD34" s="9">
        <v>6.790648863401613E-3</v>
      </c>
      <c r="AE34" s="9">
        <v>5.2875148423664677E-2</v>
      </c>
      <c r="AF34" s="9">
        <v>0</v>
      </c>
      <c r="AG34" s="9">
        <v>2.602728444665409E-2</v>
      </c>
      <c r="AH34" s="9">
        <v>3.383782401879129E-3</v>
      </c>
      <c r="AI34" s="9">
        <v>7.8577815081276887E-3</v>
      </c>
      <c r="AJ34" s="9">
        <v>1.316979196919003E-2</v>
      </c>
      <c r="AK34" s="9">
        <v>3.6756648587112778E-2</v>
      </c>
      <c r="AL34" s="9">
        <v>2.1877065672397979E-3</v>
      </c>
      <c r="AM34" s="9">
        <v>1.9991073320289079E-4</v>
      </c>
      <c r="AN34" s="9">
        <v>1.483594837322875E-4</v>
      </c>
      <c r="AO34" s="9">
        <v>1.95812347473493E-4</v>
      </c>
      <c r="AP34" s="9">
        <v>1.039884421984695E-4</v>
      </c>
      <c r="AQ34" s="9">
        <v>3.534103564310287E-4</v>
      </c>
      <c r="AR34" s="9">
        <v>2.0720665920343761E-4</v>
      </c>
      <c r="AS34" s="9">
        <v>2.2680706189088281E-4</v>
      </c>
      <c r="AT34" s="9">
        <v>2.3292469940101309E-4</v>
      </c>
      <c r="AU34" s="9">
        <v>1.6014919157310731E-4</v>
      </c>
      <c r="AV34" s="9">
        <v>2.260930259053515E-4</v>
      </c>
      <c r="AW34" s="9">
        <v>2.6413070302163262E-4</v>
      </c>
      <c r="AX34" s="9">
        <v>3.7434800444958939E-4</v>
      </c>
      <c r="AY34" s="9">
        <v>2.44100875424573E-4</v>
      </c>
      <c r="AZ34" s="9">
        <v>2.4466521619105023E-4</v>
      </c>
      <c r="BA34" s="9">
        <v>2.432994824046991E-4</v>
      </c>
      <c r="BB34" s="9">
        <v>3.438625165071063E-4</v>
      </c>
      <c r="BC34" s="9">
        <v>4.15787216551165E-4</v>
      </c>
      <c r="BD34" s="9">
        <v>1.5515537362523939E-4</v>
      </c>
      <c r="BE34" s="9">
        <v>0</v>
      </c>
      <c r="BF34" s="9">
        <v>1.4924756036181151E-4</v>
      </c>
      <c r="BG34" s="9">
        <v>1.7108975467642631E-4</v>
      </c>
      <c r="BH34" s="9">
        <v>2.1469221517195379E-4</v>
      </c>
      <c r="BI34" s="9">
        <v>1.9764026311058021E-4</v>
      </c>
      <c r="BJ34" s="9">
        <v>3.4801960157021029E-4</v>
      </c>
      <c r="BK34" s="9">
        <v>1.103404320745822E-4</v>
      </c>
    </row>
    <row r="35" spans="1:63" s="95" customFormat="1" x14ac:dyDescent="0.25">
      <c r="A35" s="95" t="s">
        <v>365</v>
      </c>
      <c r="B35" s="95" t="s">
        <v>185</v>
      </c>
      <c r="C35" s="95" t="s">
        <v>366</v>
      </c>
      <c r="D35" s="95" t="s">
        <v>52</v>
      </c>
      <c r="E35" s="95" t="s">
        <v>1948</v>
      </c>
      <c r="F35" s="118" t="s">
        <v>1963</v>
      </c>
      <c r="G35" s="119">
        <v>31354103.3616</v>
      </c>
      <c r="H35" s="119">
        <v>103277</v>
      </c>
      <c r="I35" s="119">
        <v>40</v>
      </c>
      <c r="J35" s="95">
        <v>303.59231350252236</v>
      </c>
      <c r="K35" s="120">
        <v>0.409562513553968</v>
      </c>
      <c r="L35" s="120">
        <v>0.39436488526260888</v>
      </c>
      <c r="M35" s="120">
        <v>0.1960726011834231</v>
      </c>
      <c r="N35" s="9">
        <v>0.11232577307211999</v>
      </c>
      <c r="O35" s="9">
        <v>1.8495397470935291E-2</v>
      </c>
      <c r="P35" s="9">
        <v>1.173991619051677E-2</v>
      </c>
      <c r="Q35" s="9">
        <v>8.184494997562651E-3</v>
      </c>
      <c r="R35" s="9">
        <v>3.015062701358481E-2</v>
      </c>
      <c r="S35" s="9">
        <v>5.0425005825270479E-2</v>
      </c>
      <c r="T35" s="9">
        <v>1.4802760062033109E-2</v>
      </c>
      <c r="U35" s="9">
        <v>3.7225242928734442E-2</v>
      </c>
      <c r="V35" s="9">
        <v>5.8458748695423918E-2</v>
      </c>
      <c r="W35" s="9">
        <v>4.9969767502767451E-2</v>
      </c>
      <c r="X35" s="9">
        <v>0.10600069474648879</v>
      </c>
      <c r="Y35" s="9">
        <v>3.7389153893505743E-2</v>
      </c>
      <c r="Z35" s="9">
        <v>4.6495010529987987E-2</v>
      </c>
      <c r="AA35" s="9">
        <v>2.346653949314529E-2</v>
      </c>
      <c r="AB35" s="9">
        <v>1.57971742222042E-2</v>
      </c>
      <c r="AC35" s="9">
        <v>0.19975811859229359</v>
      </c>
      <c r="AD35" s="9">
        <v>6.3656468479559893E-3</v>
      </c>
      <c r="AE35" s="9">
        <v>8.0630297640316789E-2</v>
      </c>
      <c r="AF35" s="9">
        <v>5.9545790857250746E-4</v>
      </c>
      <c r="AG35" s="9">
        <v>3.0107224280135909E-2</v>
      </c>
      <c r="AH35" s="9">
        <v>7.6969167576508013E-3</v>
      </c>
      <c r="AI35" s="9">
        <v>7.2711462972363042E-3</v>
      </c>
      <c r="AJ35" s="9">
        <v>1.8347162666501691E-2</v>
      </c>
      <c r="AK35" s="9">
        <v>2.536558268608511E-2</v>
      </c>
      <c r="AL35" s="9">
        <v>2.9361396789703278E-3</v>
      </c>
      <c r="AM35" s="9">
        <v>6.049014454430089E-4</v>
      </c>
      <c r="AN35" s="9">
        <v>6.3295597534326735E-4</v>
      </c>
      <c r="AO35" s="9">
        <v>5.4941925389593096E-4</v>
      </c>
      <c r="AP35" s="9">
        <v>5.2050977597359359E-4</v>
      </c>
      <c r="AQ35" s="9">
        <v>8.9042560655883032E-4</v>
      </c>
      <c r="AR35" s="9">
        <v>5.4973027732727791E-4</v>
      </c>
      <c r="AS35" s="9">
        <v>5.9341298445892007E-4</v>
      </c>
      <c r="AT35" s="9">
        <v>6.265856805805582E-4</v>
      </c>
      <c r="AU35" s="9">
        <v>9.2931548863509571E-4</v>
      </c>
      <c r="AV35" s="9">
        <v>4.9268104653714037E-4</v>
      </c>
      <c r="AW35" s="9">
        <v>5.9974065372337705E-4</v>
      </c>
      <c r="AX35" s="9">
        <v>5.916120391031022E-4</v>
      </c>
      <c r="AY35" s="9">
        <v>5.7963290553554559E-4</v>
      </c>
      <c r="AZ35" s="9">
        <v>5.4570946276362409E-4</v>
      </c>
      <c r="BA35" s="9">
        <v>6.4325453375687811E-4</v>
      </c>
      <c r="BB35" s="9">
        <v>7.9672156168102463E-4</v>
      </c>
      <c r="BC35" s="9">
        <v>1.0256243599270261E-3</v>
      </c>
      <c r="BD35" s="9">
        <v>6.2258608882543144E-4</v>
      </c>
      <c r="BE35" s="9">
        <v>1.398553885614181E-5</v>
      </c>
      <c r="BF35" s="9">
        <v>4.5429193585226711E-4</v>
      </c>
      <c r="BG35" s="9">
        <v>1.024057383866002E-3</v>
      </c>
      <c r="BH35" s="9">
        <v>5.2276338166541171E-4</v>
      </c>
      <c r="BI35" s="9">
        <v>7.245216166352176E-4</v>
      </c>
      <c r="BJ35" s="9">
        <v>6.31973066645924E-4</v>
      </c>
      <c r="BK35" s="9">
        <v>3.8968011920910152E-4</v>
      </c>
    </row>
    <row r="36" spans="1:63" s="95" customFormat="1" x14ac:dyDescent="0.25">
      <c r="A36" s="95" t="s">
        <v>574</v>
      </c>
      <c r="B36" s="95" t="s">
        <v>392</v>
      </c>
      <c r="C36" s="95" t="s">
        <v>575</v>
      </c>
      <c r="D36" s="95" t="s">
        <v>52</v>
      </c>
      <c r="E36" s="95" t="s">
        <v>1948</v>
      </c>
      <c r="F36" s="118" t="s">
        <v>1963</v>
      </c>
      <c r="G36" s="119">
        <v>22951093.6116</v>
      </c>
      <c r="H36" s="119">
        <v>54392</v>
      </c>
      <c r="I36" s="119">
        <v>23.7</v>
      </c>
      <c r="J36" s="95">
        <v>421.95715567730548</v>
      </c>
      <c r="K36" s="120">
        <v>0.53908286111905901</v>
      </c>
      <c r="L36" s="120">
        <v>0.32401461804508802</v>
      </c>
      <c r="M36" s="120">
        <v>0.136902520835853</v>
      </c>
      <c r="N36" s="9">
        <v>0.1127854195989163</v>
      </c>
      <c r="O36" s="9">
        <v>1.4359573248690839E-2</v>
      </c>
      <c r="P36" s="9">
        <v>7.8274290752708992E-3</v>
      </c>
      <c r="Q36" s="9">
        <v>6.5603675161921421E-3</v>
      </c>
      <c r="R36" s="9">
        <v>1.915099335646497E-2</v>
      </c>
      <c r="S36" s="9">
        <v>3.7839020741424083E-2</v>
      </c>
      <c r="T36" s="9">
        <v>1.424650961789445E-2</v>
      </c>
      <c r="U36" s="9">
        <v>3.7780286113385478E-2</v>
      </c>
      <c r="V36" s="9">
        <v>5.4176651388765991E-2</v>
      </c>
      <c r="W36" s="9">
        <v>7.4297946119491129E-2</v>
      </c>
      <c r="X36" s="9">
        <v>0.1217595465621594</v>
      </c>
      <c r="Y36" s="9">
        <v>3.6758131337371568E-2</v>
      </c>
      <c r="Z36" s="9">
        <v>4.8280568899225169E-2</v>
      </c>
      <c r="AA36" s="9">
        <v>2.354296306307236E-2</v>
      </c>
      <c r="AB36" s="9">
        <v>1.537565025025176E-2</v>
      </c>
      <c r="AC36" s="9">
        <v>0.1600745339086754</v>
      </c>
      <c r="AD36" s="9">
        <v>2.8979594139159279E-3</v>
      </c>
      <c r="AE36" s="9">
        <v>9.2071791966806718E-2</v>
      </c>
      <c r="AF36" s="9">
        <v>1.7576835481267039E-2</v>
      </c>
      <c r="AG36" s="9">
        <v>4.0039601364061622E-2</v>
      </c>
      <c r="AH36" s="9">
        <v>2.7977510124297771E-3</v>
      </c>
      <c r="AI36" s="9">
        <v>1.1701322104285559E-2</v>
      </c>
      <c r="AJ36" s="9">
        <v>1.239060299589404E-2</v>
      </c>
      <c r="AK36" s="9">
        <v>2.8814756643990819E-2</v>
      </c>
      <c r="AL36" s="9">
        <v>6.8937882200964537E-3</v>
      </c>
      <c r="AM36" s="9">
        <v>4.4567475836969258E-4</v>
      </c>
      <c r="AN36" s="9">
        <v>3.6058797586334271E-4</v>
      </c>
      <c r="AO36" s="9">
        <v>2.6879296100105609E-4</v>
      </c>
      <c r="AP36" s="9">
        <v>3.0614350118030888E-4</v>
      </c>
      <c r="AQ36" s="9">
        <v>4.150041793285826E-4</v>
      </c>
      <c r="AR36" s="9">
        <v>3.0269375480956168E-4</v>
      </c>
      <c r="AS36" s="9">
        <v>4.1906625679422841E-4</v>
      </c>
      <c r="AT36" s="9">
        <v>4.666250395218203E-4</v>
      </c>
      <c r="AU36" s="9">
        <v>6.3195432529006615E-4</v>
      </c>
      <c r="AV36" s="9">
        <v>5.3752071643319499E-4</v>
      </c>
      <c r="AW36" s="9">
        <v>5.0549593925955946E-4</v>
      </c>
      <c r="AX36" s="9">
        <v>4.2678059358312539E-4</v>
      </c>
      <c r="AY36" s="9">
        <v>4.4165070978720468E-4</v>
      </c>
      <c r="AZ36" s="9">
        <v>4.0172922519060502E-4</v>
      </c>
      <c r="BA36" s="9">
        <v>4.5940615728808152E-4</v>
      </c>
      <c r="BB36" s="9">
        <v>4.6847265902020798E-4</v>
      </c>
      <c r="BC36" s="9">
        <v>3.4260836083326279E-4</v>
      </c>
      <c r="BD36" s="9">
        <v>5.2166009653039237E-4</v>
      </c>
      <c r="BE36" s="9">
        <v>3.0292052184572552E-4</v>
      </c>
      <c r="BF36" s="9">
        <v>4.4331653180634258E-4</v>
      </c>
      <c r="BG36" s="9">
        <v>2.7313442288615379E-4</v>
      </c>
      <c r="BH36" s="9">
        <v>6.1730114472702431E-4</v>
      </c>
      <c r="BI36" s="9">
        <v>3.5903331601091961E-4</v>
      </c>
      <c r="BJ36" s="9">
        <v>5.2677912303840076E-4</v>
      </c>
      <c r="BK36" s="9">
        <v>6.7135054676359699E-4</v>
      </c>
    </row>
    <row r="37" spans="1:63" s="95" customFormat="1" x14ac:dyDescent="0.25">
      <c r="A37" s="95" t="s">
        <v>606</v>
      </c>
      <c r="B37" s="95" t="s">
        <v>134</v>
      </c>
      <c r="C37" s="95" t="s">
        <v>607</v>
      </c>
      <c r="D37" s="95" t="s">
        <v>52</v>
      </c>
      <c r="E37" s="95" t="s">
        <v>1948</v>
      </c>
      <c r="F37" s="118" t="s">
        <v>1963</v>
      </c>
      <c r="G37" s="119">
        <v>12185651.971000001</v>
      </c>
      <c r="H37" s="119">
        <v>46427</v>
      </c>
      <c r="I37" s="119">
        <v>74.8</v>
      </c>
      <c r="J37" s="95">
        <v>262.46907986731861</v>
      </c>
      <c r="K37" s="120">
        <v>0.41056731491304699</v>
      </c>
      <c r="L37" s="120">
        <v>0.31848887365276368</v>
      </c>
      <c r="M37" s="120">
        <v>0.27094381143418927</v>
      </c>
      <c r="N37" s="9">
        <v>7.6671414884431979E-2</v>
      </c>
      <c r="O37" s="9">
        <v>6.2288848811081843E-3</v>
      </c>
      <c r="P37" s="9">
        <v>7.8057682689478851E-3</v>
      </c>
      <c r="Q37" s="9">
        <v>6.2837686101640897E-3</v>
      </c>
      <c r="R37" s="9">
        <v>3.4809746079927907E-2</v>
      </c>
      <c r="S37" s="9">
        <v>4.4027145013728182E-2</v>
      </c>
      <c r="T37" s="9">
        <v>1.3384029441797221E-2</v>
      </c>
      <c r="U37" s="9">
        <v>3.7990452252418663E-2</v>
      </c>
      <c r="V37" s="9">
        <v>3.2702768516438538E-2</v>
      </c>
      <c r="W37" s="9">
        <v>6.9550914225542132E-2</v>
      </c>
      <c r="X37" s="9">
        <v>0.11039101128274791</v>
      </c>
      <c r="Y37" s="9">
        <v>7.7453695112522036E-2</v>
      </c>
      <c r="Z37" s="9">
        <v>5.3057714334254193E-2</v>
      </c>
      <c r="AA37" s="9">
        <v>2.042574743904535E-2</v>
      </c>
      <c r="AB37" s="9">
        <v>1.34849491917759E-2</v>
      </c>
      <c r="AC37" s="9">
        <v>0.20190931659931771</v>
      </c>
      <c r="AD37" s="9">
        <v>3.4957213583908099E-3</v>
      </c>
      <c r="AE37" s="9">
        <v>5.7428988183339143E-2</v>
      </c>
      <c r="AF37" s="9">
        <v>1.00493543319776E-3</v>
      </c>
      <c r="AG37" s="9">
        <v>3.5283268805170027E-2</v>
      </c>
      <c r="AH37" s="9">
        <v>3.661100945567554E-3</v>
      </c>
      <c r="AI37" s="9">
        <v>1.0380911752916319E-2</v>
      </c>
      <c r="AJ37" s="9">
        <v>2.0202480720035752E-2</v>
      </c>
      <c r="AK37" s="9">
        <v>5.6495521477445867E-2</v>
      </c>
      <c r="AL37" s="9">
        <v>5.869745189768928E-3</v>
      </c>
      <c r="AM37" s="9">
        <v>1.3207202413270189E-4</v>
      </c>
      <c r="AN37" s="9">
        <v>6.8185540890594668E-5</v>
      </c>
      <c r="AO37" s="9">
        <v>1.1684945268813601E-4</v>
      </c>
      <c r="AP37" s="9">
        <v>1.2782898415300729E-4</v>
      </c>
      <c r="AQ37" s="9">
        <v>3.288321697306276E-4</v>
      </c>
      <c r="AR37" s="9">
        <v>1.53531104518662E-4</v>
      </c>
      <c r="AS37" s="9">
        <v>1.716221659193262E-4</v>
      </c>
      <c r="AT37" s="9">
        <v>2.0454531600369661E-4</v>
      </c>
      <c r="AU37" s="9">
        <v>1.662916072023835E-4</v>
      </c>
      <c r="AV37" s="9">
        <v>2.193479195701609E-4</v>
      </c>
      <c r="AW37" s="9">
        <v>1.9978397003151191E-4</v>
      </c>
      <c r="AX37" s="9">
        <v>3.9201768314056672E-4</v>
      </c>
      <c r="AY37" s="9">
        <v>2.115764710329207E-4</v>
      </c>
      <c r="AZ37" s="9">
        <v>1.5193664825098509E-4</v>
      </c>
      <c r="BA37" s="9">
        <v>1.7564060023169751E-4</v>
      </c>
      <c r="BB37" s="9">
        <v>2.5759097361715199E-4</v>
      </c>
      <c r="BC37" s="9">
        <v>1.8015849460863661E-4</v>
      </c>
      <c r="BD37" s="9">
        <v>1.4184187526637259E-4</v>
      </c>
      <c r="BE37" s="9">
        <v>7.5498521345063958E-6</v>
      </c>
      <c r="BF37" s="9">
        <v>1.702963239915093E-4</v>
      </c>
      <c r="BG37" s="9">
        <v>1.5580857565185741E-4</v>
      </c>
      <c r="BH37" s="9">
        <v>2.3873160901029879E-4</v>
      </c>
      <c r="BI37" s="9">
        <v>2.5518743529600262E-4</v>
      </c>
      <c r="BJ37" s="9">
        <v>4.5023566953387387E-4</v>
      </c>
      <c r="BK37" s="9">
        <v>2.4918559679555879E-4</v>
      </c>
    </row>
    <row r="38" spans="1:63" s="95" customFormat="1" x14ac:dyDescent="0.25">
      <c r="A38" s="95" t="s">
        <v>614</v>
      </c>
      <c r="B38" s="95" t="s">
        <v>134</v>
      </c>
      <c r="C38" s="95" t="s">
        <v>615</v>
      </c>
      <c r="D38" s="95" t="s">
        <v>52</v>
      </c>
      <c r="E38" s="95" t="s">
        <v>1948</v>
      </c>
      <c r="F38" s="118" t="s">
        <v>1963</v>
      </c>
      <c r="G38" s="119">
        <v>16477881.952400001</v>
      </c>
      <c r="H38" s="119">
        <v>57686</v>
      </c>
      <c r="I38" s="119">
        <v>29.47</v>
      </c>
      <c r="J38" s="95">
        <v>285.64785134001318</v>
      </c>
      <c r="K38" s="120">
        <v>0.45176167754413082</v>
      </c>
      <c r="L38" s="120">
        <v>0.34676305232007237</v>
      </c>
      <c r="M38" s="120">
        <v>0.2014752701357968</v>
      </c>
      <c r="N38" s="9">
        <v>7.9679194959778446E-2</v>
      </c>
      <c r="O38" s="9">
        <v>1.292072611254351E-2</v>
      </c>
      <c r="P38" s="9">
        <v>1.173559089640127E-2</v>
      </c>
      <c r="Q38" s="9">
        <v>7.704822669016404E-3</v>
      </c>
      <c r="R38" s="9">
        <v>2.8329164411768009E-2</v>
      </c>
      <c r="S38" s="9">
        <v>3.7953285442444203E-2</v>
      </c>
      <c r="T38" s="9">
        <v>1.8047354641911439E-2</v>
      </c>
      <c r="U38" s="9">
        <v>3.0322774568566718E-2</v>
      </c>
      <c r="V38" s="9">
        <v>3.3568859179852313E-2</v>
      </c>
      <c r="W38" s="9">
        <v>7.1064791374523567E-2</v>
      </c>
      <c r="X38" s="9">
        <v>0.1246324305607114</v>
      </c>
      <c r="Y38" s="9">
        <v>5.3108871656592789E-2</v>
      </c>
      <c r="Z38" s="9">
        <v>4.9044640185923791E-2</v>
      </c>
      <c r="AA38" s="9">
        <v>3.3188326321523208E-2</v>
      </c>
      <c r="AB38" s="9">
        <v>1.826790803335808E-2</v>
      </c>
      <c r="AC38" s="9">
        <v>0.1890173486395901</v>
      </c>
      <c r="AD38" s="9">
        <v>1.667395779094719E-3</v>
      </c>
      <c r="AE38" s="9">
        <v>8.8233531021808281E-2</v>
      </c>
      <c r="AF38" s="9">
        <v>1.6374799465611661E-3</v>
      </c>
      <c r="AG38" s="9">
        <v>3.8257710688556788E-2</v>
      </c>
      <c r="AH38" s="9">
        <v>2.7406891378405078E-3</v>
      </c>
      <c r="AI38" s="9">
        <v>6.830699384897619E-3</v>
      </c>
      <c r="AJ38" s="9">
        <v>1.305882453252304E-2</v>
      </c>
      <c r="AK38" s="9">
        <v>4.1845373408584907E-2</v>
      </c>
      <c r="AL38" s="9">
        <v>7.1422064456276449E-3</v>
      </c>
      <c r="AM38" s="9">
        <v>2.2562610058200381E-4</v>
      </c>
      <c r="AN38" s="9">
        <v>2.325069558187784E-4</v>
      </c>
      <c r="AO38" s="9">
        <v>2.8879058731053162E-4</v>
      </c>
      <c r="AP38" s="9">
        <v>2.5765516025836319E-4</v>
      </c>
      <c r="AQ38" s="9">
        <v>4.3992055206217018E-4</v>
      </c>
      <c r="AR38" s="9">
        <v>2.1756662308289681E-4</v>
      </c>
      <c r="AS38" s="9">
        <v>3.8042328540205422E-4</v>
      </c>
      <c r="AT38" s="9">
        <v>2.6838056105729381E-4</v>
      </c>
      <c r="AU38" s="9">
        <v>2.8060114366012292E-4</v>
      </c>
      <c r="AV38" s="9">
        <v>3.6842764159391228E-4</v>
      </c>
      <c r="AW38" s="9">
        <v>3.7078745818367809E-4</v>
      </c>
      <c r="AX38" s="9">
        <v>4.4187317208093838E-4</v>
      </c>
      <c r="AY38" s="9">
        <v>3.2149737306174107E-4</v>
      </c>
      <c r="AZ38" s="9">
        <v>4.0582330141154832E-4</v>
      </c>
      <c r="BA38" s="9">
        <v>3.911393040676223E-4</v>
      </c>
      <c r="BB38" s="9">
        <v>3.9640853150128098E-4</v>
      </c>
      <c r="BC38" s="9">
        <v>1.412614559256508E-4</v>
      </c>
      <c r="BD38" s="9">
        <v>3.5823993985219612E-4</v>
      </c>
      <c r="BE38" s="9">
        <v>2.0222894710357279E-5</v>
      </c>
      <c r="BF38" s="9">
        <v>3.0354458002911978E-4</v>
      </c>
      <c r="BG38" s="9">
        <v>1.9173724214289041E-4</v>
      </c>
      <c r="BH38" s="9">
        <v>2.5822996875782999E-4</v>
      </c>
      <c r="BI38" s="9">
        <v>2.7116005706806479E-4</v>
      </c>
      <c r="BJ38" s="9">
        <v>5.4820168816870681E-4</v>
      </c>
      <c r="BK38" s="9">
        <v>4.9842880250377261E-4</v>
      </c>
    </row>
    <row r="39" spans="1:63" s="95" customFormat="1" x14ac:dyDescent="0.25">
      <c r="A39" s="95" t="s">
        <v>632</v>
      </c>
      <c r="B39" s="95" t="s">
        <v>37</v>
      </c>
      <c r="C39" s="95" t="s">
        <v>633</v>
      </c>
      <c r="D39" s="95" t="s">
        <v>52</v>
      </c>
      <c r="E39" s="95" t="s">
        <v>1949</v>
      </c>
      <c r="F39" s="118" t="s">
        <v>1963</v>
      </c>
      <c r="G39" s="119">
        <v>18997626.228399999</v>
      </c>
      <c r="H39" s="119">
        <v>58035</v>
      </c>
      <c r="I39" s="119">
        <v>37.32</v>
      </c>
      <c r="J39" s="95">
        <v>327.34774236925995</v>
      </c>
      <c r="K39" s="120">
        <v>0.44682082756796621</v>
      </c>
      <c r="L39" s="120">
        <v>0.35029390452777193</v>
      </c>
      <c r="M39" s="120">
        <v>0.2028852679042619</v>
      </c>
      <c r="N39" s="9">
        <v>0.1057421980931946</v>
      </c>
      <c r="O39" s="9">
        <v>1.076539816305069E-2</v>
      </c>
      <c r="P39" s="9">
        <v>1.162118056539589E-2</v>
      </c>
      <c r="Q39" s="9">
        <v>8.7545843257940889E-3</v>
      </c>
      <c r="R39" s="9">
        <v>3.0285631982555499E-2</v>
      </c>
      <c r="S39" s="9">
        <v>4.1664030140319219E-2</v>
      </c>
      <c r="T39" s="9">
        <v>1.4744456142657609E-2</v>
      </c>
      <c r="U39" s="9">
        <v>3.5562759394592962E-2</v>
      </c>
      <c r="V39" s="9">
        <v>2.76497587938269E-2</v>
      </c>
      <c r="W39" s="9">
        <v>5.1200419870893667E-2</v>
      </c>
      <c r="X39" s="9">
        <v>0.1163817510818404</v>
      </c>
      <c r="Y39" s="9">
        <v>6.1543381611078633E-2</v>
      </c>
      <c r="Z39" s="9">
        <v>5.1601120706589627E-2</v>
      </c>
      <c r="AA39" s="9">
        <v>2.3073356311667841E-2</v>
      </c>
      <c r="AB39" s="9">
        <v>1.7431361495162549E-2</v>
      </c>
      <c r="AC39" s="9">
        <v>0.201044645052564</v>
      </c>
      <c r="AD39" s="9">
        <v>6.0056740439905802E-3</v>
      </c>
      <c r="AE39" s="9">
        <v>7.1821813075572713E-2</v>
      </c>
      <c r="AF39" s="9">
        <v>5.7575038293950871E-3</v>
      </c>
      <c r="AG39" s="9">
        <v>3.8530495155217011E-2</v>
      </c>
      <c r="AH39" s="9">
        <v>5.5083553816917272E-3</v>
      </c>
      <c r="AI39" s="9">
        <v>9.5769773747068094E-3</v>
      </c>
      <c r="AJ39" s="9">
        <v>1.926652680551879E-2</v>
      </c>
      <c r="AK39" s="9">
        <v>3.0482502900487509E-2</v>
      </c>
      <c r="AL39" s="9">
        <v>3.9841177022355966E-3</v>
      </c>
      <c r="AM39" s="9">
        <v>3.4504499130305269E-4</v>
      </c>
      <c r="AN39" s="9">
        <v>2.232349142649383E-4</v>
      </c>
      <c r="AO39" s="9">
        <v>3.2954241113687172E-4</v>
      </c>
      <c r="AP39" s="9">
        <v>3.3736088002924417E-4</v>
      </c>
      <c r="AQ39" s="9">
        <v>5.419511234213229E-4</v>
      </c>
      <c r="AR39" s="9">
        <v>2.7522454623064781E-4</v>
      </c>
      <c r="AS39" s="9">
        <v>3.5815027644716952E-4</v>
      </c>
      <c r="AT39" s="9">
        <v>3.6271086423217901E-4</v>
      </c>
      <c r="AU39" s="9">
        <v>2.6633435771164542E-4</v>
      </c>
      <c r="AV39" s="9">
        <v>3.0588222210140589E-4</v>
      </c>
      <c r="AW39" s="9">
        <v>3.9898985382326061E-4</v>
      </c>
      <c r="AX39" s="9">
        <v>5.9005828012676799E-4</v>
      </c>
      <c r="AY39" s="9">
        <v>3.897875858789988E-4</v>
      </c>
      <c r="AZ39" s="9">
        <v>3.251212785282012E-4</v>
      </c>
      <c r="BA39" s="9">
        <v>4.300876233541463E-4</v>
      </c>
      <c r="BB39" s="9">
        <v>4.8586635811136592E-4</v>
      </c>
      <c r="BC39" s="9">
        <v>5.8631327988361919E-4</v>
      </c>
      <c r="BD39" s="9">
        <v>3.360312762368712E-4</v>
      </c>
      <c r="BE39" s="9">
        <v>8.1937849130140128E-5</v>
      </c>
      <c r="BF39" s="9">
        <v>3.5228251455915401E-4</v>
      </c>
      <c r="BG39" s="9">
        <v>4.4407021316256287E-4</v>
      </c>
      <c r="BH39" s="9">
        <v>4.1720828564454639E-4</v>
      </c>
      <c r="BI39" s="9">
        <v>4.6100756772351201E-4</v>
      </c>
      <c r="BJ39" s="9">
        <v>4.601787267747079E-4</v>
      </c>
      <c r="BK39" s="9">
        <v>3.2039511443571498E-4</v>
      </c>
    </row>
    <row r="40" spans="1:63" s="95" customFormat="1" x14ac:dyDescent="0.25">
      <c r="A40" s="95" t="s">
        <v>636</v>
      </c>
      <c r="B40" s="95" t="s">
        <v>134</v>
      </c>
      <c r="C40" s="95" t="s">
        <v>637</v>
      </c>
      <c r="D40" s="95" t="s">
        <v>52</v>
      </c>
      <c r="E40" s="95" t="s">
        <v>1948</v>
      </c>
      <c r="F40" s="118" t="s">
        <v>1962</v>
      </c>
      <c r="G40" s="119">
        <v>11316040.4068</v>
      </c>
      <c r="H40" s="119">
        <v>38234</v>
      </c>
      <c r="I40" s="119">
        <v>97.9</v>
      </c>
      <c r="J40" s="95">
        <v>295.96799724852224</v>
      </c>
      <c r="K40" s="120">
        <v>0.39513348422531891</v>
      </c>
      <c r="L40" s="120">
        <v>0.39011312974667822</v>
      </c>
      <c r="M40" s="120">
        <v>0.21475338602800301</v>
      </c>
      <c r="N40" s="9">
        <v>8.9946105570024068E-2</v>
      </c>
      <c r="O40" s="9">
        <v>1.1071823003739521E-2</v>
      </c>
      <c r="P40" s="9">
        <v>1.2701455837415009E-2</v>
      </c>
      <c r="Q40" s="9">
        <v>8.7053161159629557E-3</v>
      </c>
      <c r="R40" s="9">
        <v>3.2716711811913678E-2</v>
      </c>
      <c r="S40" s="9">
        <v>4.3799033288378593E-2</v>
      </c>
      <c r="T40" s="9">
        <v>1.0828211349075851E-2</v>
      </c>
      <c r="U40" s="9">
        <v>4.0666703700343552E-2</v>
      </c>
      <c r="V40" s="9">
        <v>4.3703616677272773E-2</v>
      </c>
      <c r="W40" s="9">
        <v>5.0238748864373219E-2</v>
      </c>
      <c r="X40" s="9">
        <v>0.1122671129833154</v>
      </c>
      <c r="Y40" s="9">
        <v>5.1464752509441943E-2</v>
      </c>
      <c r="Z40" s="9">
        <v>5.3313784942525373E-2</v>
      </c>
      <c r="AA40" s="9">
        <v>2.1536547202494101E-2</v>
      </c>
      <c r="AB40" s="9">
        <v>2.0454899456086209E-2</v>
      </c>
      <c r="AC40" s="9">
        <v>0.22885111213065809</v>
      </c>
      <c r="AD40" s="9">
        <v>2.7942342104254991E-3</v>
      </c>
      <c r="AE40" s="9">
        <v>6.6925289002359695E-2</v>
      </c>
      <c r="AF40" s="9">
        <v>2.2189320819369869E-4</v>
      </c>
      <c r="AG40" s="9">
        <v>3.8002937126854389E-2</v>
      </c>
      <c r="AH40" s="9">
        <v>4.0485067717440162E-3</v>
      </c>
      <c r="AI40" s="9">
        <v>6.9274603913218498E-3</v>
      </c>
      <c r="AJ40" s="9">
        <v>1.183223697793632E-2</v>
      </c>
      <c r="AK40" s="9">
        <v>3.3680829573872112E-2</v>
      </c>
      <c r="AL40" s="9">
        <v>3.3006772942720409E-3</v>
      </c>
      <c r="AM40" s="9">
        <v>1.744804085653853E-4</v>
      </c>
      <c r="AN40" s="9">
        <v>1.364859883370587E-4</v>
      </c>
      <c r="AO40" s="9">
        <v>2.1411716277708559E-4</v>
      </c>
      <c r="AP40" s="9">
        <v>1.994254811544931E-4</v>
      </c>
      <c r="AQ40" s="9">
        <v>3.480407055196267E-4</v>
      </c>
      <c r="AR40" s="9">
        <v>1.719995554268373E-4</v>
      </c>
      <c r="AS40" s="9">
        <v>1.563616225058977E-4</v>
      </c>
      <c r="AT40" s="9">
        <v>2.465704318315197E-4</v>
      </c>
      <c r="AU40" s="9">
        <v>2.502592495771271E-4</v>
      </c>
      <c r="AV40" s="9">
        <v>1.784253022021228E-4</v>
      </c>
      <c r="AW40" s="9">
        <v>2.2880548477594931E-4</v>
      </c>
      <c r="AX40" s="9">
        <v>2.93332614876033E-4</v>
      </c>
      <c r="AY40" s="9">
        <v>2.394116594132696E-4</v>
      </c>
      <c r="AZ40" s="9">
        <v>1.8040460134074719E-4</v>
      </c>
      <c r="BA40" s="9">
        <v>3.0002669387060231E-4</v>
      </c>
      <c r="BB40" s="9">
        <v>3.2878671280193252E-4</v>
      </c>
      <c r="BC40" s="9">
        <v>1.621689447999761E-4</v>
      </c>
      <c r="BD40" s="9">
        <v>1.8614462659809439E-4</v>
      </c>
      <c r="BE40" s="9">
        <v>1.8772894740127249E-6</v>
      </c>
      <c r="BF40" s="9">
        <v>2.0655731150609659E-4</v>
      </c>
      <c r="BG40" s="9">
        <v>1.940266891313272E-4</v>
      </c>
      <c r="BH40" s="9">
        <v>1.7940536508112949E-4</v>
      </c>
      <c r="BI40" s="9">
        <v>1.6830940879123689E-4</v>
      </c>
      <c r="BJ40" s="9">
        <v>3.0227038964596479E-4</v>
      </c>
      <c r="BK40" s="9">
        <v>1.5779516873844489E-4</v>
      </c>
    </row>
    <row r="41" spans="1:63" s="95" customFormat="1" x14ac:dyDescent="0.25">
      <c r="A41" s="95" t="s">
        <v>846</v>
      </c>
      <c r="B41" s="95" t="s">
        <v>736</v>
      </c>
      <c r="C41" s="95" t="s">
        <v>847</v>
      </c>
      <c r="D41" s="95" t="s">
        <v>52</v>
      </c>
      <c r="E41" s="95" t="s">
        <v>1948</v>
      </c>
      <c r="F41" s="118" t="s">
        <v>1963</v>
      </c>
      <c r="G41" s="119">
        <v>17756420.956</v>
      </c>
      <c r="H41" s="119">
        <v>55783</v>
      </c>
      <c r="I41" s="119">
        <v>18</v>
      </c>
      <c r="J41" s="95">
        <v>318.31240621694781</v>
      </c>
      <c r="K41" s="120">
        <v>0.49512831756094999</v>
      </c>
      <c r="L41" s="120">
        <v>0.31827312862411949</v>
      </c>
      <c r="M41" s="120">
        <v>0.18659855381493051</v>
      </c>
      <c r="N41" s="9">
        <v>0.1088737056702412</v>
      </c>
      <c r="O41" s="9">
        <v>1.4026670345500741E-2</v>
      </c>
      <c r="P41" s="9">
        <v>7.8613032351237937E-3</v>
      </c>
      <c r="Q41" s="9">
        <v>6.2217114601887512E-3</v>
      </c>
      <c r="R41" s="9">
        <v>2.6484342686612341E-2</v>
      </c>
      <c r="S41" s="9">
        <v>3.9042256604888123E-2</v>
      </c>
      <c r="T41" s="9">
        <v>1.2710620076376571E-2</v>
      </c>
      <c r="U41" s="9">
        <v>3.1470091093465137E-2</v>
      </c>
      <c r="V41" s="9">
        <v>4.3311945470435813E-2</v>
      </c>
      <c r="W41" s="9">
        <v>5.4561165554018368E-2</v>
      </c>
      <c r="X41" s="9">
        <v>0.1204700105854449</v>
      </c>
      <c r="Y41" s="9">
        <v>5.7140485304534583E-2</v>
      </c>
      <c r="Z41" s="9">
        <v>4.9228247028215308E-2</v>
      </c>
      <c r="AA41" s="9">
        <v>2.4331539236588609E-2</v>
      </c>
      <c r="AB41" s="9">
        <v>2.242207501915304E-2</v>
      </c>
      <c r="AC41" s="9">
        <v>0.192484485390015</v>
      </c>
      <c r="AD41" s="9">
        <v>5.5212281208029679E-3</v>
      </c>
      <c r="AE41" s="9">
        <v>6.0683849574586002E-2</v>
      </c>
      <c r="AF41" s="9">
        <v>1.134041959467052E-2</v>
      </c>
      <c r="AG41" s="9">
        <v>4.0168814520769612E-2</v>
      </c>
      <c r="AH41" s="9">
        <v>2.4758428870295139E-3</v>
      </c>
      <c r="AI41" s="9">
        <v>5.9528141897904081E-3</v>
      </c>
      <c r="AJ41" s="9">
        <v>1.283952463288753E-2</v>
      </c>
      <c r="AK41" s="9">
        <v>4.1332130470882453E-2</v>
      </c>
      <c r="AL41" s="9">
        <v>9.0447212477787267E-3</v>
      </c>
      <c r="AM41" s="9">
        <v>3.3225441065314759E-4</v>
      </c>
      <c r="AN41" s="9">
        <v>2.7202384154996061E-4</v>
      </c>
      <c r="AO41" s="9">
        <v>2.0848555534663349E-4</v>
      </c>
      <c r="AP41" s="9">
        <v>2.2422777796178651E-4</v>
      </c>
      <c r="AQ41" s="9">
        <v>4.4323396725739751E-4</v>
      </c>
      <c r="AR41" s="9">
        <v>2.4120213934855349E-4</v>
      </c>
      <c r="AS41" s="9">
        <v>2.8875108631956208E-4</v>
      </c>
      <c r="AT41" s="9">
        <v>3.0018118589002809E-4</v>
      </c>
      <c r="AU41" s="9">
        <v>3.9017900411970847E-4</v>
      </c>
      <c r="AV41" s="9">
        <v>3.0484895431439512E-4</v>
      </c>
      <c r="AW41" s="9">
        <v>3.8625691666316548E-4</v>
      </c>
      <c r="AX41" s="9">
        <v>5.123630878466366E-4</v>
      </c>
      <c r="AY41" s="9">
        <v>3.4777919422947348E-4</v>
      </c>
      <c r="AZ41" s="9">
        <v>3.2064506590664992E-4</v>
      </c>
      <c r="BA41" s="9">
        <v>5.1739448258158376E-4</v>
      </c>
      <c r="BB41" s="9">
        <v>4.3505123498372892E-4</v>
      </c>
      <c r="BC41" s="9">
        <v>5.0410850106995069E-4</v>
      </c>
      <c r="BD41" s="9">
        <v>2.6553196939177681E-4</v>
      </c>
      <c r="BE41" s="9">
        <v>1.5093842156873181E-4</v>
      </c>
      <c r="BF41" s="9">
        <v>3.4347558241429148E-4</v>
      </c>
      <c r="BG41" s="9">
        <v>1.866693989681683E-4</v>
      </c>
      <c r="BH41" s="9">
        <v>2.4253093802525141E-4</v>
      </c>
      <c r="BI41" s="9">
        <v>2.8732533699925349E-4</v>
      </c>
      <c r="BJ41" s="9">
        <v>5.8355804718600757E-4</v>
      </c>
      <c r="BK41" s="9">
        <v>6.8025112376878395E-4</v>
      </c>
    </row>
    <row r="42" spans="1:63" s="95" customFormat="1" x14ac:dyDescent="0.25">
      <c r="A42" s="95" t="s">
        <v>864</v>
      </c>
      <c r="B42" s="95" t="s">
        <v>736</v>
      </c>
      <c r="C42" s="95" t="s">
        <v>865</v>
      </c>
      <c r="D42" s="95" t="s">
        <v>52</v>
      </c>
      <c r="E42" s="95" t="s">
        <v>1948</v>
      </c>
      <c r="F42" s="118" t="s">
        <v>1963</v>
      </c>
      <c r="G42" s="119">
        <v>19084583.0524</v>
      </c>
      <c r="H42" s="119">
        <v>65323</v>
      </c>
      <c r="I42" s="119">
        <v>16.100000000000001</v>
      </c>
      <c r="J42" s="95">
        <v>292.15717362031751</v>
      </c>
      <c r="K42" s="120">
        <v>0.42492213229188031</v>
      </c>
      <c r="L42" s="120">
        <v>0.36290631405805363</v>
      </c>
      <c r="M42" s="120">
        <v>0.21217155365006629</v>
      </c>
      <c r="N42" s="9">
        <v>0.115902495618759</v>
      </c>
      <c r="O42" s="9">
        <v>1.7640687433663461E-2</v>
      </c>
      <c r="P42" s="9">
        <v>1.1639961667724821E-2</v>
      </c>
      <c r="Q42" s="9">
        <v>6.969430860157718E-3</v>
      </c>
      <c r="R42" s="9">
        <v>3.560945337608544E-2</v>
      </c>
      <c r="S42" s="9">
        <v>5.6320334583921258E-2</v>
      </c>
      <c r="T42" s="9">
        <v>1.5429775723999299E-2</v>
      </c>
      <c r="U42" s="9">
        <v>2.7743711805787219E-2</v>
      </c>
      <c r="V42" s="9">
        <v>2.8608185877585911E-2</v>
      </c>
      <c r="W42" s="9">
        <v>7.4019336622572221E-2</v>
      </c>
      <c r="X42" s="9">
        <v>0.11801029736702701</v>
      </c>
      <c r="Y42" s="9">
        <v>4.949279641760794E-2</v>
      </c>
      <c r="Z42" s="9">
        <v>4.6453883982883373E-2</v>
      </c>
      <c r="AA42" s="9">
        <v>2.2452124401373591E-2</v>
      </c>
      <c r="AB42" s="9">
        <v>2.0084510781734149E-2</v>
      </c>
      <c r="AC42" s="9">
        <v>0.19821011740653879</v>
      </c>
      <c r="AD42" s="9">
        <v>3.5526722809362901E-3</v>
      </c>
      <c r="AE42" s="9">
        <v>6.546398183692205E-2</v>
      </c>
      <c r="AF42" s="9">
        <v>3.2570559625711272E-4</v>
      </c>
      <c r="AG42" s="9">
        <v>2.385487816610727E-2</v>
      </c>
      <c r="AH42" s="9">
        <v>4.2184480020417544E-3</v>
      </c>
      <c r="AI42" s="9">
        <v>1.0128755712127291E-2</v>
      </c>
      <c r="AJ42" s="9">
        <v>1.132800775336567E-2</v>
      </c>
      <c r="AK42" s="9">
        <v>3.2340130016412512E-2</v>
      </c>
      <c r="AL42" s="9">
        <v>4.2003167084089009E-3</v>
      </c>
      <c r="AM42" s="9">
        <v>3.8078619146173089E-4</v>
      </c>
      <c r="AN42" s="9">
        <v>3.6830578297884417E-4</v>
      </c>
      <c r="AO42" s="9">
        <v>3.3233312099661798E-4</v>
      </c>
      <c r="AP42" s="9">
        <v>2.7040674154395742E-4</v>
      </c>
      <c r="AQ42" s="9">
        <v>6.4157849352509619E-4</v>
      </c>
      <c r="AR42" s="9">
        <v>3.7458650218319427E-4</v>
      </c>
      <c r="AS42" s="9">
        <v>3.7736112366046641E-4</v>
      </c>
      <c r="AT42" s="9">
        <v>2.8489884417299822E-4</v>
      </c>
      <c r="AU42" s="9">
        <v>2.7745156383762628E-4</v>
      </c>
      <c r="AV42" s="9">
        <v>4.4523255574914619E-4</v>
      </c>
      <c r="AW42" s="9">
        <v>4.0734076948562091E-4</v>
      </c>
      <c r="AX42" s="9">
        <v>4.7776744802097268E-4</v>
      </c>
      <c r="AY42" s="9">
        <v>3.5330673026031132E-4</v>
      </c>
      <c r="AZ42" s="9">
        <v>3.185320021755738E-4</v>
      </c>
      <c r="BA42" s="9">
        <v>4.9893951827974313E-4</v>
      </c>
      <c r="BB42" s="9">
        <v>4.8229321050626331E-4</v>
      </c>
      <c r="BC42" s="9">
        <v>3.492079573565021E-4</v>
      </c>
      <c r="BD42" s="9">
        <v>3.0838039824830339E-4</v>
      </c>
      <c r="BE42" s="9">
        <v>4.6669866102381381E-6</v>
      </c>
      <c r="BF42" s="9">
        <v>2.195961443231778E-4</v>
      </c>
      <c r="BG42" s="9">
        <v>3.4240760476028572E-4</v>
      </c>
      <c r="BH42" s="9">
        <v>4.442644581764899E-4</v>
      </c>
      <c r="BI42" s="9">
        <v>2.7290982528338319E-4</v>
      </c>
      <c r="BJ42" s="9">
        <v>4.9156243412376034E-4</v>
      </c>
      <c r="BK42" s="9">
        <v>3.4009227942434972E-4</v>
      </c>
    </row>
    <row r="43" spans="1:63" s="95" customFormat="1" x14ac:dyDescent="0.25">
      <c r="A43" s="95" t="s">
        <v>995</v>
      </c>
      <c r="B43" s="95" t="s">
        <v>519</v>
      </c>
      <c r="C43" s="95" t="s">
        <v>996</v>
      </c>
      <c r="D43" s="95" t="s">
        <v>52</v>
      </c>
      <c r="E43" s="95" t="s">
        <v>1948</v>
      </c>
      <c r="F43" s="118" t="s">
        <v>1962</v>
      </c>
      <c r="G43" s="119">
        <v>17703035.1756</v>
      </c>
      <c r="H43" s="119">
        <v>47640</v>
      </c>
      <c r="I43" s="119">
        <v>65.7</v>
      </c>
      <c r="J43" s="95">
        <v>371.60023458438286</v>
      </c>
      <c r="K43" s="120">
        <v>0.4807019083519542</v>
      </c>
      <c r="L43" s="120">
        <v>0.35144207643342201</v>
      </c>
      <c r="M43" s="120">
        <v>0.16785601521462379</v>
      </c>
      <c r="N43" s="9">
        <v>0.1099155909445977</v>
      </c>
      <c r="O43" s="9">
        <v>1.355748482590041E-2</v>
      </c>
      <c r="P43" s="9">
        <v>6.9917628868981117E-3</v>
      </c>
      <c r="Q43" s="9">
        <v>7.8390126623387631E-3</v>
      </c>
      <c r="R43" s="9">
        <v>2.323000939313238E-2</v>
      </c>
      <c r="S43" s="9">
        <v>4.2445341937897209E-2</v>
      </c>
      <c r="T43" s="9">
        <v>1.508317381288969E-2</v>
      </c>
      <c r="U43" s="9">
        <v>3.3199424336996963E-2</v>
      </c>
      <c r="V43" s="9">
        <v>3.0908759014996592E-2</v>
      </c>
      <c r="W43" s="9">
        <v>5.7770831307116341E-2</v>
      </c>
      <c r="X43" s="9">
        <v>0.1207224954742069</v>
      </c>
      <c r="Y43" s="9">
        <v>3.7095160715887469E-2</v>
      </c>
      <c r="Z43" s="9">
        <v>5.4657586389281379E-2</v>
      </c>
      <c r="AA43" s="9">
        <v>2.5274973530010771E-2</v>
      </c>
      <c r="AB43" s="9">
        <v>1.5662084890948339E-2</v>
      </c>
      <c r="AC43" s="9">
        <v>0.1768859803625725</v>
      </c>
      <c r="AD43" s="9">
        <v>5.8207981374684423E-3</v>
      </c>
      <c r="AE43" s="9">
        <v>9.8223444869346352E-2</v>
      </c>
      <c r="AF43" s="9">
        <v>9.3858112343287552E-3</v>
      </c>
      <c r="AG43" s="9">
        <v>4.3833612614247508E-2</v>
      </c>
      <c r="AH43" s="9">
        <v>3.1375401706992909E-3</v>
      </c>
      <c r="AI43" s="9">
        <v>1.604041419364988E-2</v>
      </c>
      <c r="AJ43" s="9">
        <v>1.420592586664002E-2</v>
      </c>
      <c r="AK43" s="9">
        <v>3.1647922651706913E-2</v>
      </c>
      <c r="AL43" s="9">
        <v>6.4648577762412172E-3</v>
      </c>
      <c r="AM43" s="9">
        <v>3.347281466474822E-4</v>
      </c>
      <c r="AN43" s="9">
        <v>2.6237151921487488E-4</v>
      </c>
      <c r="AO43" s="9">
        <v>1.8503474992807159E-4</v>
      </c>
      <c r="AP43" s="9">
        <v>2.819201363124513E-4</v>
      </c>
      <c r="AQ43" s="9">
        <v>3.8795236680765928E-4</v>
      </c>
      <c r="AR43" s="9">
        <v>2.6167453697616052E-4</v>
      </c>
      <c r="AS43" s="9">
        <v>3.4192811225403031E-4</v>
      </c>
      <c r="AT43" s="9">
        <v>3.1601027664606438E-4</v>
      </c>
      <c r="AU43" s="9">
        <v>2.7785803278159761E-4</v>
      </c>
      <c r="AV43" s="9">
        <v>3.221030752043386E-4</v>
      </c>
      <c r="AW43" s="9">
        <v>3.8625197130122288E-4</v>
      </c>
      <c r="AX43" s="9">
        <v>3.3192223838516031E-4</v>
      </c>
      <c r="AY43" s="9">
        <v>3.8532293479390212E-4</v>
      </c>
      <c r="AZ43" s="9">
        <v>3.3237692908640617E-4</v>
      </c>
      <c r="BA43" s="9">
        <v>3.6064569239702799E-4</v>
      </c>
      <c r="BB43" s="9">
        <v>3.9895441203610101E-4</v>
      </c>
      <c r="BC43" s="9">
        <v>5.3034203682898642E-4</v>
      </c>
      <c r="BD43" s="9">
        <v>4.2888814185207982E-4</v>
      </c>
      <c r="BE43" s="9">
        <v>1.2466015992213599E-4</v>
      </c>
      <c r="BF43" s="9">
        <v>3.7402385558700692E-4</v>
      </c>
      <c r="BG43" s="9">
        <v>2.3606115422824679E-4</v>
      </c>
      <c r="BH43" s="9">
        <v>6.5214712185907291E-4</v>
      </c>
      <c r="BI43" s="9">
        <v>3.1723398574162167E-4</v>
      </c>
      <c r="BJ43" s="9">
        <v>4.4588890192492539E-4</v>
      </c>
      <c r="BK43" s="9">
        <v>4.8519714871650708E-4</v>
      </c>
    </row>
    <row r="44" spans="1:63" s="95" customFormat="1" x14ac:dyDescent="0.25">
      <c r="A44" s="95" t="s">
        <v>1023</v>
      </c>
      <c r="B44" s="95" t="s">
        <v>519</v>
      </c>
      <c r="C44" s="95" t="s">
        <v>1024</v>
      </c>
      <c r="D44" s="95" t="s">
        <v>52</v>
      </c>
      <c r="E44" s="95" t="s">
        <v>1949</v>
      </c>
      <c r="F44" s="118" t="s">
        <v>1963</v>
      </c>
      <c r="G44" s="119">
        <v>27860689.9782</v>
      </c>
      <c r="H44" s="119">
        <v>86049</v>
      </c>
      <c r="I44" s="119">
        <v>28.9</v>
      </c>
      <c r="J44" s="95">
        <v>323.77703376215879</v>
      </c>
      <c r="K44" s="120">
        <v>0.40328910417895991</v>
      </c>
      <c r="L44" s="120">
        <v>0.38753273429333562</v>
      </c>
      <c r="M44" s="120">
        <v>0.2091781615277046</v>
      </c>
      <c r="N44" s="9">
        <v>8.8342088810434261E-2</v>
      </c>
      <c r="O44" s="9">
        <v>1.033785123166046E-2</v>
      </c>
      <c r="P44" s="9">
        <v>1.032977091550712E-2</v>
      </c>
      <c r="Q44" s="9">
        <v>7.9890290470469531E-3</v>
      </c>
      <c r="R44" s="9">
        <v>3.036993263609231E-2</v>
      </c>
      <c r="S44" s="9">
        <v>4.0037543365767529E-2</v>
      </c>
      <c r="T44" s="9">
        <v>1.2802043998990041E-2</v>
      </c>
      <c r="U44" s="9">
        <v>3.2435911440229427E-2</v>
      </c>
      <c r="V44" s="9">
        <v>4.5515970019069471E-2</v>
      </c>
      <c r="W44" s="9">
        <v>5.0316796019527009E-2</v>
      </c>
      <c r="X44" s="9">
        <v>0.1181538292262528</v>
      </c>
      <c r="Y44" s="9">
        <v>4.6903916789299213E-2</v>
      </c>
      <c r="Z44" s="9">
        <v>5.6829078940529403E-2</v>
      </c>
      <c r="AA44" s="9">
        <v>2.7542177448624871E-2</v>
      </c>
      <c r="AB44" s="9">
        <v>1.6845615166735672E-2</v>
      </c>
      <c r="AC44" s="9">
        <v>0.23168513183731859</v>
      </c>
      <c r="AD44" s="9">
        <v>3.5411820119445659E-3</v>
      </c>
      <c r="AE44" s="9">
        <v>8.9443878106194932E-2</v>
      </c>
      <c r="AF44" s="9">
        <v>1.126662697075214E-3</v>
      </c>
      <c r="AG44" s="9">
        <v>3.0774427528079139E-2</v>
      </c>
      <c r="AH44" s="9">
        <v>3.5709375594628469E-3</v>
      </c>
      <c r="AI44" s="9">
        <v>3.7363960487400709E-3</v>
      </c>
      <c r="AJ44" s="9">
        <v>9.5573474730518814E-3</v>
      </c>
      <c r="AK44" s="9">
        <v>2.667808783851067E-2</v>
      </c>
      <c r="AL44" s="9">
        <v>5.1343938438555394E-3</v>
      </c>
      <c r="AM44" s="9">
        <v>4.2289152507725192E-4</v>
      </c>
      <c r="AN44" s="9">
        <v>3.144823132660459E-4</v>
      </c>
      <c r="AO44" s="9">
        <v>4.2972011225234628E-4</v>
      </c>
      <c r="AP44" s="9">
        <v>4.5163450556486571E-4</v>
      </c>
      <c r="AQ44" s="9">
        <v>7.9726230934668095E-4</v>
      </c>
      <c r="AR44" s="9">
        <v>3.8799598737373852E-4</v>
      </c>
      <c r="AS44" s="9">
        <v>4.5619421393156299E-4</v>
      </c>
      <c r="AT44" s="9">
        <v>4.8531659634433937E-4</v>
      </c>
      <c r="AU44" s="9">
        <v>6.4318154578231544E-4</v>
      </c>
      <c r="AV44" s="9">
        <v>4.4098885889974572E-4</v>
      </c>
      <c r="AW44" s="9">
        <v>5.9423563262520789E-4</v>
      </c>
      <c r="AX44" s="9">
        <v>6.5971534910602161E-4</v>
      </c>
      <c r="AY44" s="9">
        <v>6.2975759099230717E-4</v>
      </c>
      <c r="AZ44" s="9">
        <v>5.6933360370706567E-4</v>
      </c>
      <c r="BA44" s="9">
        <v>6.0974245519098173E-4</v>
      </c>
      <c r="BB44" s="9">
        <v>8.2140323313020466E-4</v>
      </c>
      <c r="BC44" s="9">
        <v>5.0716601929535262E-4</v>
      </c>
      <c r="BD44" s="9">
        <v>6.139144881018465E-4</v>
      </c>
      <c r="BE44" s="9">
        <v>2.3522212220166929E-5</v>
      </c>
      <c r="BF44" s="9">
        <v>4.1277216644721018E-4</v>
      </c>
      <c r="BG44" s="9">
        <v>4.2232410659274458E-4</v>
      </c>
      <c r="BH44" s="9">
        <v>2.387873368733309E-4</v>
      </c>
      <c r="BI44" s="9">
        <v>3.3548717596554903E-4</v>
      </c>
      <c r="BJ44" s="9">
        <v>5.9083271819143038E-4</v>
      </c>
      <c r="BK44" s="9">
        <v>6.0572685464911169E-4</v>
      </c>
    </row>
    <row r="45" spans="1:63" s="95" customFormat="1" x14ac:dyDescent="0.25">
      <c r="A45" s="95" t="s">
        <v>1087</v>
      </c>
      <c r="B45" s="95" t="s">
        <v>519</v>
      </c>
      <c r="C45" s="95" t="s">
        <v>1088</v>
      </c>
      <c r="D45" s="95" t="s">
        <v>52</v>
      </c>
      <c r="E45" s="95" t="s">
        <v>1948</v>
      </c>
      <c r="F45" s="118" t="s">
        <v>1963</v>
      </c>
      <c r="G45" s="119">
        <v>18390980.2042</v>
      </c>
      <c r="H45" s="119">
        <v>61479</v>
      </c>
      <c r="I45" s="119">
        <v>39.200000000000003</v>
      </c>
      <c r="J45" s="95">
        <v>299.14247473446216</v>
      </c>
      <c r="K45" s="120">
        <v>0.39724102604488581</v>
      </c>
      <c r="L45" s="120">
        <v>0.37206555577509209</v>
      </c>
      <c r="M45" s="120">
        <v>0.23069341818002209</v>
      </c>
      <c r="N45" s="9">
        <v>7.1026411014866786E-2</v>
      </c>
      <c r="O45" s="9">
        <v>1.171171285840621E-2</v>
      </c>
      <c r="P45" s="9">
        <v>4.9217657210016983E-3</v>
      </c>
      <c r="Q45" s="9">
        <v>9.3936008816157077E-3</v>
      </c>
      <c r="R45" s="9">
        <v>2.376121031137245E-2</v>
      </c>
      <c r="S45" s="9">
        <v>4.2178791934361547E-2</v>
      </c>
      <c r="T45" s="9">
        <v>1.22924487590179E-2</v>
      </c>
      <c r="U45" s="9">
        <v>4.2479809832625837E-2</v>
      </c>
      <c r="V45" s="9">
        <v>3.8172103767043657E-2</v>
      </c>
      <c r="W45" s="9">
        <v>5.5095952629373592E-2</v>
      </c>
      <c r="X45" s="9">
        <v>0.1053622786545611</v>
      </c>
      <c r="Y45" s="9">
        <v>5.8509461943814428E-2</v>
      </c>
      <c r="Z45" s="9">
        <v>5.702788366855252E-2</v>
      </c>
      <c r="AA45" s="9">
        <v>2.406684056937167E-2</v>
      </c>
      <c r="AB45" s="9">
        <v>1.6539870691935001E-2</v>
      </c>
      <c r="AC45" s="9">
        <v>0.21270174187981369</v>
      </c>
      <c r="AD45" s="9">
        <v>7.5466073955529249E-3</v>
      </c>
      <c r="AE45" s="9">
        <v>7.0464668052765772E-2</v>
      </c>
      <c r="AF45" s="9">
        <v>9.732685520929071E-4</v>
      </c>
      <c r="AG45" s="9">
        <v>5.514005540356872E-2</v>
      </c>
      <c r="AH45" s="9">
        <v>3.894399911902996E-3</v>
      </c>
      <c r="AI45" s="9">
        <v>9.9562341255603638E-3</v>
      </c>
      <c r="AJ45" s="9">
        <v>1.5019757597309721E-2</v>
      </c>
      <c r="AK45" s="9">
        <v>4.4207406804221652E-2</v>
      </c>
      <c r="AL45" s="9">
        <v>7.5557170392910478E-3</v>
      </c>
      <c r="AM45" s="9">
        <v>2.2429739974794599E-4</v>
      </c>
      <c r="AN45" s="9">
        <v>2.3503330845791299E-4</v>
      </c>
      <c r="AO45" s="9">
        <v>1.350700243340466E-4</v>
      </c>
      <c r="AP45" s="9">
        <v>3.5032269204666457E-4</v>
      </c>
      <c r="AQ45" s="9">
        <v>4.114992173954665E-4</v>
      </c>
      <c r="AR45" s="9">
        <v>2.6964787335844749E-4</v>
      </c>
      <c r="AS45" s="9">
        <v>2.8896943875891627E-4</v>
      </c>
      <c r="AT45" s="9">
        <v>4.192997965309646E-4</v>
      </c>
      <c r="AU45" s="9">
        <v>3.5584340298525021E-4</v>
      </c>
      <c r="AV45" s="9">
        <v>3.1854983593865321E-4</v>
      </c>
      <c r="AW45" s="9">
        <v>3.4957397599645878E-4</v>
      </c>
      <c r="AX45" s="9">
        <v>5.4289598880319964E-4</v>
      </c>
      <c r="AY45" s="9">
        <v>4.1690115615339697E-4</v>
      </c>
      <c r="AZ45" s="9">
        <v>3.2819403053949478E-4</v>
      </c>
      <c r="BA45" s="9">
        <v>3.9494327267537271E-4</v>
      </c>
      <c r="BB45" s="9">
        <v>4.974762372634404E-4</v>
      </c>
      <c r="BC45" s="9">
        <v>7.1301178090944295E-4</v>
      </c>
      <c r="BD45" s="9">
        <v>3.190595310932931E-4</v>
      </c>
      <c r="BE45" s="9">
        <v>1.3404789237341411E-5</v>
      </c>
      <c r="BF45" s="9">
        <v>4.8789983442181878E-4</v>
      </c>
      <c r="BG45" s="9">
        <v>3.0384158512080842E-4</v>
      </c>
      <c r="BH45" s="9">
        <v>4.197556390448393E-4</v>
      </c>
      <c r="BI45" s="9">
        <v>3.4781196854075319E-4</v>
      </c>
      <c r="BJ45" s="9">
        <v>6.4587418942960433E-4</v>
      </c>
      <c r="BK45" s="9">
        <v>5.8803934511139123E-4</v>
      </c>
    </row>
    <row r="46" spans="1:63" s="95" customFormat="1" x14ac:dyDescent="0.25">
      <c r="A46" s="95" t="s">
        <v>1145</v>
      </c>
      <c r="B46" s="95" t="s">
        <v>519</v>
      </c>
      <c r="C46" s="95" t="s">
        <v>1146</v>
      </c>
      <c r="D46" s="95" t="s">
        <v>52</v>
      </c>
      <c r="E46" s="95" t="s">
        <v>1948</v>
      </c>
      <c r="F46" s="118" t="s">
        <v>1963</v>
      </c>
      <c r="G46" s="119">
        <v>18055179.2148</v>
      </c>
      <c r="H46" s="119">
        <v>51351</v>
      </c>
      <c r="I46" s="119">
        <v>46.2</v>
      </c>
      <c r="J46" s="95">
        <v>351.60326410001755</v>
      </c>
      <c r="K46" s="120">
        <v>0.45286845000715159</v>
      </c>
      <c r="L46" s="120">
        <v>0.35334088437059857</v>
      </c>
      <c r="M46" s="120">
        <v>0.19379066562224981</v>
      </c>
      <c r="N46" s="9">
        <v>8.3726382161668944E-2</v>
      </c>
      <c r="O46" s="9">
        <v>9.1971313705038523E-3</v>
      </c>
      <c r="P46" s="9">
        <v>7.006886511977191E-3</v>
      </c>
      <c r="Q46" s="9">
        <v>6.4110724490588286E-3</v>
      </c>
      <c r="R46" s="9">
        <v>2.0274043352878569E-2</v>
      </c>
      <c r="S46" s="9">
        <v>3.6517742921698078E-2</v>
      </c>
      <c r="T46" s="9">
        <v>1.561938566042026E-2</v>
      </c>
      <c r="U46" s="9">
        <v>2.9170099108002948E-2</v>
      </c>
      <c r="V46" s="9">
        <v>2.9384079024660229E-2</v>
      </c>
      <c r="W46" s="9">
        <v>5.7780656683699583E-2</v>
      </c>
      <c r="X46" s="9">
        <v>0.1112064944030407</v>
      </c>
      <c r="Y46" s="9">
        <v>4.2543527752910378E-2</v>
      </c>
      <c r="Z46" s="9">
        <v>6.2092491638867521E-2</v>
      </c>
      <c r="AA46" s="9">
        <v>2.439616607233323E-2</v>
      </c>
      <c r="AB46" s="9">
        <v>1.962976673269777E-2</v>
      </c>
      <c r="AC46" s="9">
        <v>0.21096313592072649</v>
      </c>
      <c r="AD46" s="9">
        <v>2.4991485538610691E-3</v>
      </c>
      <c r="AE46" s="9">
        <v>9.998175104579532E-2</v>
      </c>
      <c r="AF46" s="9">
        <v>6.7922758856834241E-4</v>
      </c>
      <c r="AG46" s="9">
        <v>5.4115956721619549E-2</v>
      </c>
      <c r="AH46" s="9">
        <v>3.2005309065234549E-3</v>
      </c>
      <c r="AI46" s="9">
        <v>2.4074289700623849E-2</v>
      </c>
      <c r="AJ46" s="9">
        <v>1.285928158798069E-2</v>
      </c>
      <c r="AK46" s="9">
        <v>3.0644830394320591E-2</v>
      </c>
      <c r="AL46" s="9">
        <v>6.025921735562499E-3</v>
      </c>
      <c r="AM46" s="9">
        <v>2.5978709824929291E-4</v>
      </c>
      <c r="AN46" s="9">
        <v>1.8134779214821651E-4</v>
      </c>
      <c r="AO46" s="9">
        <v>1.8893569218629639E-4</v>
      </c>
      <c r="AP46" s="9">
        <v>2.3491877910471881E-4</v>
      </c>
      <c r="AQ46" s="9">
        <v>3.4497824684840903E-4</v>
      </c>
      <c r="AR46" s="9">
        <v>2.2938112286680711E-4</v>
      </c>
      <c r="AS46" s="9">
        <v>3.6076827576817238E-4</v>
      </c>
      <c r="AT46" s="9">
        <v>2.8289865138038432E-4</v>
      </c>
      <c r="AU46" s="9">
        <v>2.6913847734764067E-4</v>
      </c>
      <c r="AV46" s="9">
        <v>3.2823965476722652E-4</v>
      </c>
      <c r="AW46" s="9">
        <v>3.6252250720364041E-4</v>
      </c>
      <c r="AX46" s="9">
        <v>3.8785992792363301E-4</v>
      </c>
      <c r="AY46" s="9">
        <v>4.460009837886166E-4</v>
      </c>
      <c r="AZ46" s="9">
        <v>3.2687677328486808E-4</v>
      </c>
      <c r="BA46" s="9">
        <v>4.6054135467874598E-4</v>
      </c>
      <c r="BB46" s="9">
        <v>4.8479569153741018E-4</v>
      </c>
      <c r="BC46" s="9">
        <v>2.3199995764022269E-4</v>
      </c>
      <c r="BD46" s="9">
        <v>4.4480733006427921E-4</v>
      </c>
      <c r="BE46" s="9">
        <v>9.1916504759832414E-6</v>
      </c>
      <c r="BF46" s="9">
        <v>4.7047840931119879E-4</v>
      </c>
      <c r="BG46" s="9">
        <v>2.4534633589359231E-4</v>
      </c>
      <c r="BH46" s="9">
        <v>9.9725404269078183E-4</v>
      </c>
      <c r="BI46" s="9">
        <v>2.925830681889912E-4</v>
      </c>
      <c r="BJ46" s="9">
        <v>4.3990712508167968E-4</v>
      </c>
      <c r="BK46" s="9">
        <v>4.6079214949811573E-4</v>
      </c>
    </row>
    <row r="47" spans="1:63" s="95" customFormat="1" x14ac:dyDescent="0.25">
      <c r="A47" s="95" t="s">
        <v>1185</v>
      </c>
      <c r="B47" s="95" t="s">
        <v>693</v>
      </c>
      <c r="C47" s="95" t="s">
        <v>1186</v>
      </c>
      <c r="D47" s="95" t="s">
        <v>52</v>
      </c>
      <c r="E47" s="95" t="s">
        <v>1948</v>
      </c>
      <c r="F47" s="118" t="s">
        <v>1963</v>
      </c>
      <c r="G47" s="119">
        <v>29889330.946199998</v>
      </c>
      <c r="H47" s="119">
        <v>112244</v>
      </c>
      <c r="I47" s="119">
        <v>44.1</v>
      </c>
      <c r="J47" s="95">
        <v>266.28889692277539</v>
      </c>
      <c r="K47" s="120">
        <v>0.37441570762346721</v>
      </c>
      <c r="L47" s="120">
        <v>0.40263190371125518</v>
      </c>
      <c r="M47" s="120">
        <v>0.22295238866527761</v>
      </c>
      <c r="N47" s="9">
        <v>9.1321247464423258E-2</v>
      </c>
      <c r="O47" s="9">
        <v>8.050892764543285E-3</v>
      </c>
      <c r="P47" s="9">
        <v>7.4118095964728322E-3</v>
      </c>
      <c r="Q47" s="9">
        <v>7.9335196524302921E-3</v>
      </c>
      <c r="R47" s="9">
        <v>2.8622463348432551E-2</v>
      </c>
      <c r="S47" s="9">
        <v>5.4355399469949113E-2</v>
      </c>
      <c r="T47" s="9">
        <v>1.0304721568467861E-2</v>
      </c>
      <c r="U47" s="9">
        <v>3.7170200481899472E-2</v>
      </c>
      <c r="V47" s="9">
        <v>4.3610167721915977E-2</v>
      </c>
      <c r="W47" s="9">
        <v>5.5357217918136199E-2</v>
      </c>
      <c r="X47" s="9">
        <v>0.12237640138641941</v>
      </c>
      <c r="Y47" s="9">
        <v>5.0956191035619561E-2</v>
      </c>
      <c r="Z47" s="9">
        <v>4.9991184743478093E-2</v>
      </c>
      <c r="AA47" s="9">
        <v>2.6539999297771961E-2</v>
      </c>
      <c r="AB47" s="9">
        <v>1.319941858997605E-2</v>
      </c>
      <c r="AC47" s="9">
        <v>0.21696280423360501</v>
      </c>
      <c r="AD47" s="9">
        <v>4.3130953530770627E-3</v>
      </c>
      <c r="AE47" s="9">
        <v>7.3258623600660128E-2</v>
      </c>
      <c r="AF47" s="9">
        <v>1.1442133852843441E-4</v>
      </c>
      <c r="AG47" s="9">
        <v>3.2200315150850763E-2</v>
      </c>
      <c r="AH47" s="9">
        <v>4.7700622810384662E-3</v>
      </c>
      <c r="AI47" s="9">
        <v>1.4357315598708519E-2</v>
      </c>
      <c r="AJ47" s="9">
        <v>1.550619875398304E-2</v>
      </c>
      <c r="AK47" s="9">
        <v>2.761921187954694E-2</v>
      </c>
      <c r="AL47" s="9">
        <v>3.697116770065679E-3</v>
      </c>
      <c r="AM47" s="9">
        <v>4.6817407350446442E-4</v>
      </c>
      <c r="AN47" s="9">
        <v>2.6229148720441131E-4</v>
      </c>
      <c r="AO47" s="9">
        <v>3.302124554871431E-4</v>
      </c>
      <c r="AP47" s="9">
        <v>4.8032282320860332E-4</v>
      </c>
      <c r="AQ47" s="9">
        <v>8.0470855581029905E-4</v>
      </c>
      <c r="AR47" s="9">
        <v>5.6412677133227797E-4</v>
      </c>
      <c r="AS47" s="9">
        <v>3.9326104162007018E-4</v>
      </c>
      <c r="AT47" s="9">
        <v>5.956184566201665E-4</v>
      </c>
      <c r="AU47" s="9">
        <v>6.599814599903438E-4</v>
      </c>
      <c r="AV47" s="9">
        <v>5.1959277137529625E-4</v>
      </c>
      <c r="AW47" s="9">
        <v>6.5914774921440049E-4</v>
      </c>
      <c r="AX47" s="9">
        <v>7.6757114708096827E-4</v>
      </c>
      <c r="AY47" s="9">
        <v>5.9329464622694887E-4</v>
      </c>
      <c r="AZ47" s="9">
        <v>5.8754841516438575E-4</v>
      </c>
      <c r="BA47" s="9">
        <v>5.1166836670173176E-4</v>
      </c>
      <c r="BB47" s="9">
        <v>8.237923135223389E-4</v>
      </c>
      <c r="BC47" s="9">
        <v>6.6155379325355599E-4</v>
      </c>
      <c r="BD47" s="9">
        <v>5.385055983546564E-4</v>
      </c>
      <c r="BE47" s="9">
        <v>2.5583825176362809E-6</v>
      </c>
      <c r="BF47" s="9">
        <v>4.6254580917582451E-4</v>
      </c>
      <c r="BG47" s="9">
        <v>6.0417377680544641E-4</v>
      </c>
      <c r="BH47" s="9">
        <v>9.8266579939281624E-4</v>
      </c>
      <c r="BI47" s="9">
        <v>5.829322740256291E-4</v>
      </c>
      <c r="BJ47" s="9">
        <v>6.5508148797104038E-4</v>
      </c>
      <c r="BK47" s="9">
        <v>4.6711630101465098E-4</v>
      </c>
    </row>
    <row r="48" spans="1:63" s="95" customFormat="1" x14ac:dyDescent="0.25">
      <c r="A48" s="95" t="s">
        <v>1189</v>
      </c>
      <c r="B48" s="95" t="s">
        <v>693</v>
      </c>
      <c r="C48" s="95" t="s">
        <v>1190</v>
      </c>
      <c r="D48" s="95" t="s">
        <v>52</v>
      </c>
      <c r="E48" s="95" t="s">
        <v>1948</v>
      </c>
      <c r="F48" s="118" t="s">
        <v>1963</v>
      </c>
      <c r="G48" s="119">
        <v>29502454.487999998</v>
      </c>
      <c r="H48" s="119">
        <v>97087</v>
      </c>
      <c r="I48" s="119">
        <v>48.9</v>
      </c>
      <c r="J48" s="95">
        <v>303.87646634461873</v>
      </c>
      <c r="K48" s="120">
        <v>0.47140610875502292</v>
      </c>
      <c r="L48" s="120">
        <v>0.3600346285958379</v>
      </c>
      <c r="M48" s="120">
        <v>0.16855926264913909</v>
      </c>
      <c r="N48" s="9">
        <v>9.7603107342145876E-2</v>
      </c>
      <c r="O48" s="9">
        <v>1.085810177886571E-2</v>
      </c>
      <c r="P48" s="9">
        <v>9.3426928107360457E-3</v>
      </c>
      <c r="Q48" s="9">
        <v>7.7624929394966352E-3</v>
      </c>
      <c r="R48" s="9">
        <v>2.1888296329819399E-2</v>
      </c>
      <c r="S48" s="9">
        <v>4.2231687863589343E-2</v>
      </c>
      <c r="T48" s="9">
        <v>1.542620185187407E-2</v>
      </c>
      <c r="U48" s="9">
        <v>3.6456909888679861E-2</v>
      </c>
      <c r="V48" s="9">
        <v>5.3026872207729323E-2</v>
      </c>
      <c r="W48" s="9">
        <v>4.9872214852390698E-2</v>
      </c>
      <c r="X48" s="9">
        <v>0.13025863470145421</v>
      </c>
      <c r="Y48" s="9">
        <v>4.4522189337913951E-2</v>
      </c>
      <c r="Z48" s="9">
        <v>5.4176712820936453E-2</v>
      </c>
      <c r="AA48" s="9">
        <v>3.018308902065537E-2</v>
      </c>
      <c r="AB48" s="9">
        <v>1.66698276606056E-2</v>
      </c>
      <c r="AC48" s="9">
        <v>0.18956691836156331</v>
      </c>
      <c r="AD48" s="9">
        <v>3.3456597655126832E-3</v>
      </c>
      <c r="AE48" s="9">
        <v>8.487136854281474E-2</v>
      </c>
      <c r="AF48" s="9">
        <v>5.7759200373484938E-4</v>
      </c>
      <c r="AG48" s="9">
        <v>3.8617698827084518E-2</v>
      </c>
      <c r="AH48" s="9">
        <v>3.3206923366596091E-3</v>
      </c>
      <c r="AI48" s="9">
        <v>1.1720184938048901E-2</v>
      </c>
      <c r="AJ48" s="9">
        <v>1.5186631171048549E-2</v>
      </c>
      <c r="AK48" s="9">
        <v>2.7899269826559079E-2</v>
      </c>
      <c r="AL48" s="9">
        <v>4.6149528200811977E-3</v>
      </c>
      <c r="AM48" s="9">
        <v>4.9313753129416615E-4</v>
      </c>
      <c r="AN48" s="9">
        <v>3.4862855021238701E-4</v>
      </c>
      <c r="AO48" s="9">
        <v>4.1021369389622399E-4</v>
      </c>
      <c r="AP48" s="9">
        <v>4.6316680660055272E-4</v>
      </c>
      <c r="AQ48" s="9">
        <v>6.0647437931532445E-4</v>
      </c>
      <c r="AR48" s="9">
        <v>4.3195782483732069E-4</v>
      </c>
      <c r="AS48" s="9">
        <v>5.8019310233288978E-4</v>
      </c>
      <c r="AT48" s="9">
        <v>5.7573414420529641E-4</v>
      </c>
      <c r="AU48" s="9">
        <v>7.9087687624963257E-4</v>
      </c>
      <c r="AV48" s="9">
        <v>4.6133498342738568E-4</v>
      </c>
      <c r="AW48" s="9">
        <v>6.9144956097347808E-4</v>
      </c>
      <c r="AX48" s="9">
        <v>6.609476830004541E-4</v>
      </c>
      <c r="AY48" s="9">
        <v>6.336632768016708E-4</v>
      </c>
      <c r="AZ48" s="9">
        <v>6.5852963659644855E-4</v>
      </c>
      <c r="BA48" s="9">
        <v>6.3684503064454531E-4</v>
      </c>
      <c r="BB48" s="9">
        <v>7.0935541474940697E-4</v>
      </c>
      <c r="BC48" s="9">
        <v>5.0573937335740679E-4</v>
      </c>
      <c r="BD48" s="9">
        <v>6.1483921742327334E-4</v>
      </c>
      <c r="BE48" s="9">
        <v>1.2727658527462201E-5</v>
      </c>
      <c r="BF48" s="9">
        <v>5.4670104940376149E-4</v>
      </c>
      <c r="BG48" s="9">
        <v>4.145103222963587E-4</v>
      </c>
      <c r="BH48" s="9">
        <v>7.9056202119242723E-4</v>
      </c>
      <c r="BI48" s="9">
        <v>5.6265617313087436E-4</v>
      </c>
      <c r="BJ48" s="9">
        <v>6.5214740478311843E-4</v>
      </c>
      <c r="BK48" s="9">
        <v>5.7464285237657112E-4</v>
      </c>
    </row>
    <row r="49" spans="1:63" s="95" customFormat="1" x14ac:dyDescent="0.25">
      <c r="A49" s="95" t="s">
        <v>1195</v>
      </c>
      <c r="B49" s="95" t="s">
        <v>693</v>
      </c>
      <c r="C49" s="95" t="s">
        <v>1196</v>
      </c>
      <c r="D49" s="95" t="s">
        <v>52</v>
      </c>
      <c r="E49" s="95" t="s">
        <v>1948</v>
      </c>
      <c r="F49" s="118" t="s">
        <v>1963</v>
      </c>
      <c r="G49" s="119">
        <v>28093174.692799997</v>
      </c>
      <c r="H49" s="119">
        <v>98077</v>
      </c>
      <c r="I49" s="119">
        <v>40</v>
      </c>
      <c r="J49" s="95">
        <v>286.43998789522516</v>
      </c>
      <c r="K49" s="120">
        <v>0.42229845050028908</v>
      </c>
      <c r="L49" s="120">
        <v>0.37362596918378482</v>
      </c>
      <c r="M49" s="120">
        <v>0.20407558031592621</v>
      </c>
      <c r="N49" s="9">
        <v>8.0017895791755847E-2</v>
      </c>
      <c r="O49" s="9">
        <v>7.6101691155410272E-3</v>
      </c>
      <c r="P49" s="9">
        <v>4.9178052877077551E-3</v>
      </c>
      <c r="Q49" s="9">
        <v>5.3021582107319202E-3</v>
      </c>
      <c r="R49" s="9">
        <v>2.3199874430536199E-2</v>
      </c>
      <c r="S49" s="9">
        <v>4.2180170196289397E-2</v>
      </c>
      <c r="T49" s="9">
        <v>1.291842953385762E-2</v>
      </c>
      <c r="U49" s="9">
        <v>2.890076169243664E-2</v>
      </c>
      <c r="V49" s="9">
        <v>4.9573992347635931E-2</v>
      </c>
      <c r="W49" s="9">
        <v>7.6028276041436207E-2</v>
      </c>
      <c r="X49" s="9">
        <v>0.1241953001780061</v>
      </c>
      <c r="Y49" s="9">
        <v>4.4577543011685448E-2</v>
      </c>
      <c r="Z49" s="9">
        <v>4.9539565089272652E-2</v>
      </c>
      <c r="AA49" s="9">
        <v>2.635021327082963E-2</v>
      </c>
      <c r="AB49" s="9">
        <v>1.6153814897335791E-2</v>
      </c>
      <c r="AC49" s="9">
        <v>0.20519315137201491</v>
      </c>
      <c r="AD49" s="9">
        <v>3.629411585493081E-3</v>
      </c>
      <c r="AE49" s="9">
        <v>8.5444086342116171E-2</v>
      </c>
      <c r="AF49" s="9">
        <v>1.5589432576393859E-4</v>
      </c>
      <c r="AG49" s="9">
        <v>5.1945610482398902E-2</v>
      </c>
      <c r="AH49" s="9">
        <v>2.640874348446471E-3</v>
      </c>
      <c r="AI49" s="9">
        <v>6.1869553698801231E-3</v>
      </c>
      <c r="AJ49" s="9">
        <v>1.2253781365985501E-2</v>
      </c>
      <c r="AK49" s="9">
        <v>3.3804744995662911E-2</v>
      </c>
      <c r="AL49" s="9">
        <v>7.2795207171798054E-3</v>
      </c>
      <c r="AM49" s="9">
        <v>3.8540797608448639E-4</v>
      </c>
      <c r="AN49" s="9">
        <v>2.3293379840919219E-4</v>
      </c>
      <c r="AO49" s="9">
        <v>2.0584417099764159E-4</v>
      </c>
      <c r="AP49" s="9">
        <v>3.0159077344922369E-4</v>
      </c>
      <c r="AQ49" s="9">
        <v>6.1279511195915729E-4</v>
      </c>
      <c r="AR49" s="9">
        <v>4.1128265401762208E-4</v>
      </c>
      <c r="AS49" s="9">
        <v>4.6318280802769898E-4</v>
      </c>
      <c r="AT49" s="9">
        <v>4.350914805658313E-4</v>
      </c>
      <c r="AU49" s="9">
        <v>7.048487295942896E-4</v>
      </c>
      <c r="AV49" s="9">
        <v>6.7044326885878545E-4</v>
      </c>
      <c r="AW49" s="9">
        <v>6.2847543034579186E-4</v>
      </c>
      <c r="AX49" s="9">
        <v>6.3086416536004973E-4</v>
      </c>
      <c r="AY49" s="9">
        <v>5.5236637964317344E-4</v>
      </c>
      <c r="AZ49" s="9">
        <v>5.4805599656698072E-4</v>
      </c>
      <c r="BA49" s="9">
        <v>5.8831092806316406E-4</v>
      </c>
      <c r="BB49" s="9">
        <v>7.3197012959795073E-4</v>
      </c>
      <c r="BC49" s="9">
        <v>5.2301045780699877E-4</v>
      </c>
      <c r="BD49" s="9">
        <v>5.9008085630640284E-4</v>
      </c>
      <c r="BE49" s="9">
        <v>3.2748152946553991E-6</v>
      </c>
      <c r="BF49" s="9">
        <v>7.0103795216145889E-4</v>
      </c>
      <c r="BG49" s="9">
        <v>3.1425602104396389E-4</v>
      </c>
      <c r="BH49" s="9">
        <v>3.9783924732034561E-4</v>
      </c>
      <c r="BI49" s="9">
        <v>4.3279369859665172E-4</v>
      </c>
      <c r="BJ49" s="9">
        <v>7.5328575801401432E-4</v>
      </c>
      <c r="BK49" s="9">
        <v>8.640973816857457E-4</v>
      </c>
    </row>
    <row r="50" spans="1:63" s="95" customFormat="1" x14ac:dyDescent="0.25">
      <c r="A50" s="95" t="s">
        <v>1227</v>
      </c>
      <c r="B50" s="95" t="s">
        <v>693</v>
      </c>
      <c r="C50" s="95" t="s">
        <v>1228</v>
      </c>
      <c r="D50" s="95" t="s">
        <v>52</v>
      </c>
      <c r="E50" s="95" t="s">
        <v>1948</v>
      </c>
      <c r="F50" s="118" t="s">
        <v>1963</v>
      </c>
      <c r="G50" s="119">
        <v>14204484.345799999</v>
      </c>
      <c r="H50" s="119">
        <v>52043</v>
      </c>
      <c r="I50" s="119">
        <v>32</v>
      </c>
      <c r="J50" s="95">
        <v>272.93746221009548</v>
      </c>
      <c r="K50" s="120">
        <v>0.42703364121006288</v>
      </c>
      <c r="L50" s="120">
        <v>0.35454625778408611</v>
      </c>
      <c r="M50" s="120">
        <v>0.21842010100585099</v>
      </c>
      <c r="N50" s="9">
        <v>8.3182089291945177E-2</v>
      </c>
      <c r="O50" s="9">
        <v>1.299070150175952E-2</v>
      </c>
      <c r="P50" s="9">
        <v>7.6623814527663906E-3</v>
      </c>
      <c r="Q50" s="9">
        <v>1.1086762027070349E-2</v>
      </c>
      <c r="R50" s="9">
        <v>3.5469414807901202E-2</v>
      </c>
      <c r="S50" s="9">
        <v>4.7163248625550651E-2</v>
      </c>
      <c r="T50" s="9">
        <v>1.654401677063767E-2</v>
      </c>
      <c r="U50" s="9">
        <v>3.4172778221964101E-2</v>
      </c>
      <c r="V50" s="9">
        <v>4.1707428700205093E-2</v>
      </c>
      <c r="W50" s="9">
        <v>5.627577111371386E-2</v>
      </c>
      <c r="X50" s="9">
        <v>0.10738184695958761</v>
      </c>
      <c r="Y50" s="9">
        <v>5.3894884196223243E-2</v>
      </c>
      <c r="Z50" s="9">
        <v>5.0013302010836237E-2</v>
      </c>
      <c r="AA50" s="9">
        <v>2.452476107603907E-2</v>
      </c>
      <c r="AB50" s="9">
        <v>2.1967830603801329E-2</v>
      </c>
      <c r="AC50" s="9">
        <v>0.20262081625594869</v>
      </c>
      <c r="AD50" s="9">
        <v>2.545958332894917E-3</v>
      </c>
      <c r="AE50" s="9">
        <v>8.1268144271140999E-2</v>
      </c>
      <c r="AF50" s="9">
        <v>7.1359096714971229E-5</v>
      </c>
      <c r="AG50" s="9">
        <v>3.7464741552704649E-2</v>
      </c>
      <c r="AH50" s="9">
        <v>3.1207698233018549E-3</v>
      </c>
      <c r="AI50" s="9">
        <v>6.2766967121353446E-3</v>
      </c>
      <c r="AJ50" s="9">
        <v>1.204333966102906E-2</v>
      </c>
      <c r="AK50" s="9">
        <v>3.5938016592334379E-2</v>
      </c>
      <c r="AL50" s="9">
        <v>1.4612940341793629E-2</v>
      </c>
      <c r="AM50" s="9">
        <v>2.032766743160863E-4</v>
      </c>
      <c r="AN50" s="9">
        <v>2.0174136524151389E-4</v>
      </c>
      <c r="AO50" s="9">
        <v>1.6272533084421301E-4</v>
      </c>
      <c r="AP50" s="9">
        <v>3.1995893696097052E-4</v>
      </c>
      <c r="AQ50" s="9">
        <v>4.7534379862259008E-4</v>
      </c>
      <c r="AR50" s="9">
        <v>2.3332427681473309E-4</v>
      </c>
      <c r="AS50" s="9">
        <v>3.0095933826741582E-4</v>
      </c>
      <c r="AT50" s="9">
        <v>2.6102116856721098E-4</v>
      </c>
      <c r="AU50" s="9">
        <v>3.0087048971032688E-4</v>
      </c>
      <c r="AV50" s="9">
        <v>2.5178653285979859E-4</v>
      </c>
      <c r="AW50" s="9">
        <v>2.7570088678497849E-4</v>
      </c>
      <c r="AX50" s="9">
        <v>3.8698258866816149E-4</v>
      </c>
      <c r="AY50" s="9">
        <v>2.829337313258893E-4</v>
      </c>
      <c r="AZ50" s="9">
        <v>2.5880325571726583E-4</v>
      </c>
      <c r="BA50" s="9">
        <v>4.0592251016386679E-4</v>
      </c>
      <c r="BB50" s="9">
        <v>3.667234728471371E-4</v>
      </c>
      <c r="BC50" s="9">
        <v>1.8614423667989461E-4</v>
      </c>
      <c r="BD50" s="9">
        <v>2.8475673777206018E-4</v>
      </c>
      <c r="BE50" s="9">
        <v>7.6055389871297063E-7</v>
      </c>
      <c r="BF50" s="9">
        <v>2.5653083064353999E-4</v>
      </c>
      <c r="BG50" s="9">
        <v>1.8841772600067361E-4</v>
      </c>
      <c r="BH50" s="9">
        <v>2.0477924455251771E-4</v>
      </c>
      <c r="BI50" s="9">
        <v>2.1581512969037661E-4</v>
      </c>
      <c r="BJ50" s="9">
        <v>4.0631265414183308E-4</v>
      </c>
      <c r="BK50" s="9">
        <v>8.8007901386239211E-4</v>
      </c>
    </row>
    <row r="51" spans="1:63" s="95" customFormat="1" x14ac:dyDescent="0.25">
      <c r="A51" s="95" t="s">
        <v>1281</v>
      </c>
      <c r="B51" s="95" t="s">
        <v>693</v>
      </c>
      <c r="C51" s="95" t="s">
        <v>1282</v>
      </c>
      <c r="D51" s="95" t="s">
        <v>52</v>
      </c>
      <c r="E51" s="95" t="s">
        <v>1948</v>
      </c>
      <c r="F51" s="118" t="s">
        <v>1963</v>
      </c>
      <c r="G51" s="119">
        <v>17610130.056799997</v>
      </c>
      <c r="H51" s="119">
        <v>67126</v>
      </c>
      <c r="I51" s="119">
        <v>25</v>
      </c>
      <c r="J51" s="95">
        <v>262.34439795012361</v>
      </c>
      <c r="K51" s="120">
        <v>0.39872912821376932</v>
      </c>
      <c r="L51" s="120">
        <v>0.37921751689092109</v>
      </c>
      <c r="M51" s="120">
        <v>0.22205335489530961</v>
      </c>
      <c r="N51" s="9">
        <v>0.10123377149373861</v>
      </c>
      <c r="O51" s="9">
        <v>1.435689472068364E-2</v>
      </c>
      <c r="P51" s="9">
        <v>6.2303573814186186E-3</v>
      </c>
      <c r="Q51" s="9">
        <v>1.119238242730991E-2</v>
      </c>
      <c r="R51" s="9">
        <v>1.8672892198612359E-2</v>
      </c>
      <c r="S51" s="9">
        <v>4.2842429452053778E-2</v>
      </c>
      <c r="T51" s="9">
        <v>1.449044686665779E-2</v>
      </c>
      <c r="U51" s="9">
        <v>3.4477394057596568E-2</v>
      </c>
      <c r="V51" s="9">
        <v>2.9829201756452529E-2</v>
      </c>
      <c r="W51" s="9">
        <v>4.6546954186920758E-2</v>
      </c>
      <c r="X51" s="9">
        <v>0.1243091547477103</v>
      </c>
      <c r="Y51" s="9">
        <v>5.7193751233543338E-2</v>
      </c>
      <c r="Z51" s="9">
        <v>4.7429948756019143E-2</v>
      </c>
      <c r="AA51" s="9">
        <v>2.4789667810413099E-2</v>
      </c>
      <c r="AB51" s="9">
        <v>1.4685304596138741E-2</v>
      </c>
      <c r="AC51" s="9">
        <v>0.23687414104045901</v>
      </c>
      <c r="AD51" s="9">
        <v>2.5029684723267189E-3</v>
      </c>
      <c r="AE51" s="9">
        <v>6.7038873577950811E-2</v>
      </c>
      <c r="AF51" s="9">
        <v>1.074583664853018E-4</v>
      </c>
      <c r="AG51" s="9">
        <v>3.398730227188973E-2</v>
      </c>
      <c r="AH51" s="9">
        <v>4.3647237001469769E-3</v>
      </c>
      <c r="AI51" s="9">
        <v>1.175866590255876E-2</v>
      </c>
      <c r="AJ51" s="9">
        <v>1.6435649825655301E-2</v>
      </c>
      <c r="AK51" s="9">
        <v>3.3774514216306069E-2</v>
      </c>
      <c r="AL51" s="9">
        <v>4.8751509409521608E-3</v>
      </c>
      <c r="AM51" s="9">
        <v>3.057113838713059E-4</v>
      </c>
      <c r="AN51" s="9">
        <v>2.7551886394490931E-4</v>
      </c>
      <c r="AO51" s="9">
        <v>1.6350567293170779E-4</v>
      </c>
      <c r="AP51" s="9">
        <v>3.991540425309237E-4</v>
      </c>
      <c r="AQ51" s="9">
        <v>3.092387226233471E-4</v>
      </c>
      <c r="AR51" s="9">
        <v>2.6191403929129691E-4</v>
      </c>
      <c r="AS51" s="9">
        <v>3.2574451525049742E-4</v>
      </c>
      <c r="AT51" s="9">
        <v>3.2543056918449568E-4</v>
      </c>
      <c r="AU51" s="9">
        <v>2.6591098578295028E-4</v>
      </c>
      <c r="AV51" s="9">
        <v>2.5735391693537961E-4</v>
      </c>
      <c r="AW51" s="9">
        <v>3.9440179105635958E-4</v>
      </c>
      <c r="AX51" s="9">
        <v>5.074823426335735E-4</v>
      </c>
      <c r="AY51" s="9">
        <v>3.3157389068227489E-4</v>
      </c>
      <c r="AZ51" s="9">
        <v>3.2326905151896081E-4</v>
      </c>
      <c r="BA51" s="9">
        <v>3.3532612859504292E-4</v>
      </c>
      <c r="BB51" s="9">
        <v>5.2978635940605719E-4</v>
      </c>
      <c r="BC51" s="9">
        <v>2.2614248147049171E-4</v>
      </c>
      <c r="BD51" s="9">
        <v>2.9027447351968563E-4</v>
      </c>
      <c r="BE51" s="9">
        <v>1.415302777441653E-6</v>
      </c>
      <c r="BF51" s="9">
        <v>2.8758219353535309E-4</v>
      </c>
      <c r="BG51" s="9">
        <v>3.2564562549756781E-4</v>
      </c>
      <c r="BH51" s="9">
        <v>4.7406873554002528E-4</v>
      </c>
      <c r="BI51" s="9">
        <v>3.6395719041687019E-4</v>
      </c>
      <c r="BJ51" s="9">
        <v>4.718715851479588E-4</v>
      </c>
      <c r="BK51" s="9">
        <v>3.6282783044702232E-4</v>
      </c>
    </row>
    <row r="52" spans="1:63" s="95" customFormat="1" x14ac:dyDescent="0.25">
      <c r="A52" s="95" t="s">
        <v>1285</v>
      </c>
      <c r="B52" s="95" t="s">
        <v>693</v>
      </c>
      <c r="C52" s="95" t="s">
        <v>1286</v>
      </c>
      <c r="D52" s="95" t="s">
        <v>52</v>
      </c>
      <c r="E52" s="95" t="s">
        <v>1951</v>
      </c>
      <c r="F52" s="118" t="s">
        <v>1963</v>
      </c>
      <c r="G52" s="119">
        <v>15389672.0666</v>
      </c>
      <c r="H52" s="119">
        <v>63798</v>
      </c>
      <c r="I52" s="119">
        <v>10</v>
      </c>
      <c r="J52" s="95">
        <v>241.22499242295999</v>
      </c>
      <c r="K52" s="120">
        <v>0.39609148514487108</v>
      </c>
      <c r="L52" s="120">
        <v>0.38257491436169538</v>
      </c>
      <c r="M52" s="120">
        <v>0.22133360049343351</v>
      </c>
      <c r="N52" s="9">
        <v>8.5232963830677397E-2</v>
      </c>
      <c r="O52" s="9">
        <v>1.0014551228417859E-2</v>
      </c>
      <c r="P52" s="9">
        <v>5.5799104232264708E-3</v>
      </c>
      <c r="Q52" s="9">
        <v>9.0850909408423473E-3</v>
      </c>
      <c r="R52" s="9">
        <v>2.5428597141742379E-2</v>
      </c>
      <c r="S52" s="9">
        <v>3.6572468301420948E-2</v>
      </c>
      <c r="T52" s="9">
        <v>1.436077399943736E-2</v>
      </c>
      <c r="U52" s="9">
        <v>3.4535911015601481E-2</v>
      </c>
      <c r="V52" s="9">
        <v>3.9681788776282513E-2</v>
      </c>
      <c r="W52" s="9">
        <v>4.4129714485383387E-2</v>
      </c>
      <c r="X52" s="9">
        <v>0.12122378684606019</v>
      </c>
      <c r="Y52" s="9">
        <v>6.4893110910548654E-2</v>
      </c>
      <c r="Z52" s="9">
        <v>5.1889629062903238E-2</v>
      </c>
      <c r="AA52" s="9">
        <v>2.1663635125528539E-2</v>
      </c>
      <c r="AB52" s="9">
        <v>1.8936602784316539E-2</v>
      </c>
      <c r="AC52" s="9">
        <v>0.23319358158708711</v>
      </c>
      <c r="AD52" s="9">
        <v>6.6456842462670907E-3</v>
      </c>
      <c r="AE52" s="9">
        <v>6.1478073244734532E-2</v>
      </c>
      <c r="AF52" s="9">
        <v>3.537501575173214E-4</v>
      </c>
      <c r="AG52" s="9">
        <v>3.8748589990613189E-2</v>
      </c>
      <c r="AH52" s="9">
        <v>7.6515817265456598E-3</v>
      </c>
      <c r="AI52" s="9">
        <v>9.5230952351515429E-3</v>
      </c>
      <c r="AJ52" s="9">
        <v>1.4891185607250831E-2</v>
      </c>
      <c r="AK52" s="9">
        <v>3.9318717916064228E-2</v>
      </c>
      <c r="AL52" s="9">
        <v>4.9672054163791349E-3</v>
      </c>
      <c r="AM52" s="9">
        <v>2.2532153967942201E-4</v>
      </c>
      <c r="AN52" s="9">
        <v>1.6824076769797111E-4</v>
      </c>
      <c r="AO52" s="9">
        <v>1.281905523896023E-4</v>
      </c>
      <c r="AP52" s="9">
        <v>2.8363263235789377E-4</v>
      </c>
      <c r="AQ52" s="9">
        <v>3.6864946479446867E-4</v>
      </c>
      <c r="AR52" s="9">
        <v>1.9572571393890379E-4</v>
      </c>
      <c r="AS52" s="9">
        <v>2.8260647393569312E-4</v>
      </c>
      <c r="AT52" s="9">
        <v>2.8536700379370821E-4</v>
      </c>
      <c r="AU52" s="9">
        <v>3.0966692038269741E-4</v>
      </c>
      <c r="AV52" s="9">
        <v>2.1358933213266E-4</v>
      </c>
      <c r="AW52" s="9">
        <v>3.3669179828668179E-4</v>
      </c>
      <c r="AX52" s="9">
        <v>5.0405725941267746E-4</v>
      </c>
      <c r="AY52" s="9">
        <v>3.1755368850451793E-4</v>
      </c>
      <c r="AZ52" s="9">
        <v>2.4730544578132263E-4</v>
      </c>
      <c r="BA52" s="9">
        <v>3.7852575217665147E-4</v>
      </c>
      <c r="BB52" s="9">
        <v>4.5657133124227348E-4</v>
      </c>
      <c r="BC52" s="9">
        <v>5.2562426122986774E-4</v>
      </c>
      <c r="BD52" s="9">
        <v>2.3302971885979311E-4</v>
      </c>
      <c r="BE52" s="9">
        <v>4.0786335942526334E-6</v>
      </c>
      <c r="BF52" s="9">
        <v>2.8701865654488079E-4</v>
      </c>
      <c r="BG52" s="9">
        <v>4.9974520826968287E-4</v>
      </c>
      <c r="BH52" s="9">
        <v>3.3610139650901052E-4</v>
      </c>
      <c r="BI52" s="9">
        <v>2.8866998291734352E-4</v>
      </c>
      <c r="BJ52" s="9">
        <v>4.8088694663737778E-4</v>
      </c>
      <c r="BK52" s="9">
        <v>3.236186719747152E-4</v>
      </c>
    </row>
    <row r="53" spans="1:63" s="95" customFormat="1" x14ac:dyDescent="0.25">
      <c r="A53" s="95" t="s">
        <v>1303</v>
      </c>
      <c r="B53" s="95" t="s">
        <v>693</v>
      </c>
      <c r="C53" s="95" t="s">
        <v>1304</v>
      </c>
      <c r="D53" s="95" t="s">
        <v>52</v>
      </c>
      <c r="E53" s="95" t="s">
        <v>1952</v>
      </c>
      <c r="F53" s="118" t="s">
        <v>1963</v>
      </c>
      <c r="G53" s="119">
        <v>6843943.7113999994</v>
      </c>
      <c r="H53" s="119">
        <v>23407</v>
      </c>
      <c r="I53" s="119">
        <v>1</v>
      </c>
      <c r="J53" s="95">
        <v>292.38876025975134</v>
      </c>
      <c r="K53" s="120">
        <v>0.40626127602110618</v>
      </c>
      <c r="L53" s="120">
        <v>0.38102602563504789</v>
      </c>
      <c r="M53" s="120">
        <v>0.21271269834384579</v>
      </c>
      <c r="N53" s="9">
        <v>0.1231714995136973</v>
      </c>
      <c r="O53" s="9">
        <v>2.5724564968225842E-2</v>
      </c>
      <c r="P53" s="9">
        <v>8.4574294537612966E-3</v>
      </c>
      <c r="Q53" s="9">
        <v>6.2534617023957189E-3</v>
      </c>
      <c r="R53" s="9">
        <v>3.2147479341431529E-2</v>
      </c>
      <c r="S53" s="9">
        <v>0.115276135988076</v>
      </c>
      <c r="T53" s="9">
        <v>1.911924320920973E-2</v>
      </c>
      <c r="U53" s="9">
        <v>3.9452105780279897E-2</v>
      </c>
      <c r="V53" s="9">
        <v>3.1893383645280902E-2</v>
      </c>
      <c r="W53" s="9">
        <v>7.0436076763534458E-2</v>
      </c>
      <c r="X53" s="9">
        <v>9.0792993032923042E-2</v>
      </c>
      <c r="Y53" s="9">
        <v>4.7443152997514747E-2</v>
      </c>
      <c r="Z53" s="9">
        <v>4.0906074677679559E-2</v>
      </c>
      <c r="AA53" s="9">
        <v>2.7821604252047379E-2</v>
      </c>
      <c r="AB53" s="9">
        <v>1.242652919273066E-2</v>
      </c>
      <c r="AC53" s="9">
        <v>0.14867099609493031</v>
      </c>
      <c r="AD53" s="9">
        <v>4.2277774886571419E-3</v>
      </c>
      <c r="AE53" s="9">
        <v>5.3735616306517991E-2</v>
      </c>
      <c r="AF53" s="9">
        <v>3.4032161271322579E-4</v>
      </c>
      <c r="AG53" s="9">
        <v>3.4101516899862058E-2</v>
      </c>
      <c r="AH53" s="9">
        <v>8.799625542921536E-4</v>
      </c>
      <c r="AI53" s="9">
        <v>4.7795837823771826E-3</v>
      </c>
      <c r="AJ53" s="9">
        <v>9.0447654071586642E-3</v>
      </c>
      <c r="AK53" s="9">
        <v>5.0492772053185718E-2</v>
      </c>
      <c r="AL53" s="9">
        <v>2.4049532815175142E-3</v>
      </c>
      <c r="AM53" s="9">
        <v>1.452108771333793E-4</v>
      </c>
      <c r="AN53" s="9">
        <v>1.9272656832103381E-4</v>
      </c>
      <c r="AO53" s="9">
        <v>8.6648485498775352E-5</v>
      </c>
      <c r="AP53" s="9">
        <v>8.7064520318355017E-5</v>
      </c>
      <c r="AQ53" s="9">
        <v>2.078413394719801E-4</v>
      </c>
      <c r="AR53" s="9">
        <v>2.7512295334706572E-4</v>
      </c>
      <c r="AS53" s="9">
        <v>1.677910365631702E-4</v>
      </c>
      <c r="AT53" s="9">
        <v>1.4537737677664621E-4</v>
      </c>
      <c r="AU53" s="9">
        <v>1.109936086509327E-4</v>
      </c>
      <c r="AV53" s="9">
        <v>1.520328366398518E-4</v>
      </c>
      <c r="AW53" s="9">
        <v>1.1245812133470179E-4</v>
      </c>
      <c r="AX53" s="9">
        <v>1.643420211460752E-4</v>
      </c>
      <c r="AY53" s="9">
        <v>1.1163958226821379E-4</v>
      </c>
      <c r="AZ53" s="9">
        <v>1.4163752089242101E-4</v>
      </c>
      <c r="BA53" s="9">
        <v>1.107737878687752E-4</v>
      </c>
      <c r="BB53" s="9">
        <v>1.2981117976860831E-4</v>
      </c>
      <c r="BC53" s="9">
        <v>1.4912196650032679E-4</v>
      </c>
      <c r="BD53" s="9">
        <v>9.0833719429406581E-5</v>
      </c>
      <c r="BE53" s="9">
        <v>1.7498522535863051E-6</v>
      </c>
      <c r="BF53" s="9">
        <v>1.126475424990801E-4</v>
      </c>
      <c r="BG53" s="9">
        <v>2.5630401500120599E-5</v>
      </c>
      <c r="BH53" s="9">
        <v>7.5227402899074946E-5</v>
      </c>
      <c r="BI53" s="9">
        <v>7.8192204452186598E-5</v>
      </c>
      <c r="BJ53" s="9">
        <v>2.7540172426378722E-4</v>
      </c>
      <c r="BK53" s="9">
        <v>6.9875012019589796E-5</v>
      </c>
    </row>
    <row r="54" spans="1:63" s="95" customFormat="1" x14ac:dyDescent="0.25">
      <c r="A54" s="95" t="s">
        <v>1443</v>
      </c>
      <c r="B54" s="95" t="s">
        <v>693</v>
      </c>
      <c r="C54" s="95" t="s">
        <v>1444</v>
      </c>
      <c r="D54" s="95" t="s">
        <v>52</v>
      </c>
      <c r="E54" s="95" t="s">
        <v>1948</v>
      </c>
      <c r="F54" s="118" t="s">
        <v>1963</v>
      </c>
      <c r="G54" s="119">
        <v>24002221.461199999</v>
      </c>
      <c r="H54" s="119">
        <v>58997</v>
      </c>
      <c r="I54" s="119">
        <v>20</v>
      </c>
      <c r="J54" s="95">
        <v>406.83799957963964</v>
      </c>
      <c r="K54" s="120">
        <v>0.46163438015966252</v>
      </c>
      <c r="L54" s="120">
        <v>0.36501299833101403</v>
      </c>
      <c r="M54" s="120">
        <v>0.1733526215093236</v>
      </c>
      <c r="N54" s="9">
        <v>8.6089167427392546E-2</v>
      </c>
      <c r="O54" s="9">
        <v>1.612672213684135E-2</v>
      </c>
      <c r="P54" s="9">
        <v>7.3893106502578706E-3</v>
      </c>
      <c r="Q54" s="9">
        <v>5.4184313239718299E-3</v>
      </c>
      <c r="R54" s="9">
        <v>3.1088478334346931E-2</v>
      </c>
      <c r="S54" s="9">
        <v>5.8628566003447541E-2</v>
      </c>
      <c r="T54" s="9">
        <v>1.474165566822843E-2</v>
      </c>
      <c r="U54" s="9">
        <v>4.4226643574975487E-2</v>
      </c>
      <c r="V54" s="9">
        <v>5.0461991523701823E-2</v>
      </c>
      <c r="W54" s="9">
        <v>5.3117574524887919E-2</v>
      </c>
      <c r="X54" s="9">
        <v>0.13638488276730709</v>
      </c>
      <c r="Y54" s="9">
        <v>4.4571757102889298E-2</v>
      </c>
      <c r="Z54" s="9">
        <v>4.7760073891103212E-2</v>
      </c>
      <c r="AA54" s="9">
        <v>1.9702622387147931E-2</v>
      </c>
      <c r="AB54" s="9">
        <v>1.4374563090820429E-2</v>
      </c>
      <c r="AC54" s="9">
        <v>0.21518553766905071</v>
      </c>
      <c r="AD54" s="9">
        <v>2.992904531545674E-3</v>
      </c>
      <c r="AE54" s="9">
        <v>8.4268584399787946E-2</v>
      </c>
      <c r="AF54" s="9">
        <v>3.4157436673224362E-4</v>
      </c>
      <c r="AG54" s="9">
        <v>2.03724044672213E-2</v>
      </c>
      <c r="AH54" s="9">
        <v>3.1878088088798861E-3</v>
      </c>
      <c r="AI54" s="9">
        <v>2.6342484653774402E-3</v>
      </c>
      <c r="AJ54" s="9">
        <v>1.7245033870911291E-2</v>
      </c>
      <c r="AK54" s="9">
        <v>2.2201596313609719E-2</v>
      </c>
      <c r="AL54" s="9">
        <v>1.487866699564172E-3</v>
      </c>
      <c r="AM54" s="9">
        <v>3.5454262566797301E-4</v>
      </c>
      <c r="AN54" s="9">
        <v>4.220565856858462E-4</v>
      </c>
      <c r="AO54" s="9">
        <v>2.644585095864315E-4</v>
      </c>
      <c r="AP54" s="9">
        <v>2.635271220783355E-4</v>
      </c>
      <c r="AQ54" s="9">
        <v>7.0212672034552723E-4</v>
      </c>
      <c r="AR54" s="9">
        <v>4.8879608061428933E-4</v>
      </c>
      <c r="AS54" s="9">
        <v>4.5193434903066469E-4</v>
      </c>
      <c r="AT54" s="9">
        <v>5.6930061027527261E-4</v>
      </c>
      <c r="AU54" s="9">
        <v>6.1346923714233382E-4</v>
      </c>
      <c r="AV54" s="9">
        <v>4.0050828579432391E-4</v>
      </c>
      <c r="AW54" s="9">
        <v>5.9011377792554773E-4</v>
      </c>
      <c r="AX54" s="9">
        <v>5.3934401510958641E-4</v>
      </c>
      <c r="AY54" s="9">
        <v>4.5533015670143258E-4</v>
      </c>
      <c r="AZ54" s="9">
        <v>3.5038960268742232E-4</v>
      </c>
      <c r="BA54" s="9">
        <v>4.4762346450493372E-4</v>
      </c>
      <c r="BB54" s="9">
        <v>6.5634163439446292E-4</v>
      </c>
      <c r="BC54" s="9">
        <v>3.6876814002578492E-4</v>
      </c>
      <c r="BD54" s="9">
        <v>4.9760139688629246E-4</v>
      </c>
      <c r="BE54" s="9">
        <v>6.135191897671935E-6</v>
      </c>
      <c r="BF54" s="9">
        <v>2.3508306411111439E-4</v>
      </c>
      <c r="BG54" s="9">
        <v>3.2435045609631907E-4</v>
      </c>
      <c r="BH54" s="9">
        <v>1.4483507696561019E-4</v>
      </c>
      <c r="BI54" s="9">
        <v>5.2078831417432078E-4</v>
      </c>
      <c r="BJ54" s="9">
        <v>4.2301198422096519E-4</v>
      </c>
      <c r="BK54" s="9">
        <v>1.5101159824619929E-4</v>
      </c>
    </row>
    <row r="55" spans="1:63" s="95" customFormat="1" x14ac:dyDescent="0.25">
      <c r="A55" s="95" t="s">
        <v>1655</v>
      </c>
      <c r="B55" s="95" t="s">
        <v>37</v>
      </c>
      <c r="C55" s="95" t="s">
        <v>1656</v>
      </c>
      <c r="D55" s="95" t="s">
        <v>52</v>
      </c>
      <c r="E55" s="95" t="s">
        <v>1951</v>
      </c>
      <c r="F55" s="118" t="s">
        <v>1963</v>
      </c>
      <c r="G55" s="119">
        <v>16284241.437199999</v>
      </c>
      <c r="H55" s="119">
        <v>52648</v>
      </c>
      <c r="I55" s="119">
        <v>29.3</v>
      </c>
      <c r="J55" s="95">
        <v>309.30408443245705</v>
      </c>
      <c r="K55" s="120">
        <v>0.4369602519203889</v>
      </c>
      <c r="L55" s="120">
        <v>0.36053406526265303</v>
      </c>
      <c r="M55" s="120">
        <v>0.2025056828169581</v>
      </c>
      <c r="N55" s="9">
        <v>8.3361458702199659E-2</v>
      </c>
      <c r="O55" s="9">
        <v>9.9679457196113017E-3</v>
      </c>
      <c r="P55" s="9">
        <v>5.2268338090720673E-3</v>
      </c>
      <c r="Q55" s="9">
        <v>6.0458049192448739E-3</v>
      </c>
      <c r="R55" s="9">
        <v>2.2610871381791148E-2</v>
      </c>
      <c r="S55" s="9">
        <v>9.4078515876712732E-2</v>
      </c>
      <c r="T55" s="9">
        <v>1.467935174460072E-2</v>
      </c>
      <c r="U55" s="9">
        <v>2.3029493030173789E-2</v>
      </c>
      <c r="V55" s="9">
        <v>2.6222585678161998E-2</v>
      </c>
      <c r="W55" s="9">
        <v>6.0144288443777137E-2</v>
      </c>
      <c r="X55" s="9">
        <v>0.1121960864018762</v>
      </c>
      <c r="Y55" s="9">
        <v>5.8566774479110448E-2</v>
      </c>
      <c r="Z55" s="9">
        <v>5.1785958323382147E-2</v>
      </c>
      <c r="AA55" s="9">
        <v>3.0044260122063179E-2</v>
      </c>
      <c r="AB55" s="9">
        <v>1.849952862630707E-2</v>
      </c>
      <c r="AC55" s="9">
        <v>0.21409754208455589</v>
      </c>
      <c r="AD55" s="9">
        <v>1.921681622735891E-3</v>
      </c>
      <c r="AE55" s="9">
        <v>5.0753784830383022E-2</v>
      </c>
      <c r="AF55" s="9">
        <v>1.9619582468864319E-2</v>
      </c>
      <c r="AG55" s="9">
        <v>4.5868449531079707E-2</v>
      </c>
      <c r="AH55" s="9">
        <v>3.618509846295298E-3</v>
      </c>
      <c r="AI55" s="9">
        <v>3.9865473663815154E-3</v>
      </c>
      <c r="AJ55" s="9">
        <v>1.21202291370755E-2</v>
      </c>
      <c r="AK55" s="9">
        <v>2.9175692450939521E-2</v>
      </c>
      <c r="AL55" s="9">
        <v>2.378223403604746E-3</v>
      </c>
      <c r="AM55" s="9">
        <v>2.3358712358797671E-4</v>
      </c>
      <c r="AN55" s="9">
        <v>1.7749817286541721E-4</v>
      </c>
      <c r="AO55" s="9">
        <v>1.272787662972136E-4</v>
      </c>
      <c r="AP55" s="9">
        <v>2.0006426360847911E-4</v>
      </c>
      <c r="AQ55" s="9">
        <v>3.4745373090793499E-4</v>
      </c>
      <c r="AR55" s="9">
        <v>5.3366969904713047E-4</v>
      </c>
      <c r="AS55" s="9">
        <v>3.0619606804097808E-4</v>
      </c>
      <c r="AT55" s="9">
        <v>2.0169990322700421E-4</v>
      </c>
      <c r="AU55" s="9">
        <v>2.1690399981181451E-4</v>
      </c>
      <c r="AV55" s="9">
        <v>3.0855408813459359E-4</v>
      </c>
      <c r="AW55" s="9">
        <v>3.3030174830156537E-4</v>
      </c>
      <c r="AX55" s="9">
        <v>4.8219317531137301E-4</v>
      </c>
      <c r="AY55" s="9">
        <v>3.359209474374208E-4</v>
      </c>
      <c r="AZ55" s="9">
        <v>3.6354011014352042E-4</v>
      </c>
      <c r="BA55" s="9">
        <v>3.9196067581194287E-4</v>
      </c>
      <c r="BB55" s="9">
        <v>4.443162534097623E-4</v>
      </c>
      <c r="BC55" s="9">
        <v>1.61103735423034E-4</v>
      </c>
      <c r="BD55" s="9">
        <v>2.0391443526628189E-4</v>
      </c>
      <c r="BE55" s="9">
        <v>2.3977079566810309E-4</v>
      </c>
      <c r="BF55" s="9">
        <v>3.6012789064416559E-4</v>
      </c>
      <c r="BG55" s="9">
        <v>2.5050456793987701E-4</v>
      </c>
      <c r="BH55" s="9">
        <v>1.491343176930565E-4</v>
      </c>
      <c r="BI55" s="9">
        <v>2.4904145996551482E-4</v>
      </c>
      <c r="BJ55" s="9">
        <v>3.782276603959272E-4</v>
      </c>
      <c r="BK55" s="9">
        <v>1.6423381191752549E-4</v>
      </c>
    </row>
    <row r="56" spans="1:63" s="95" customFormat="1" x14ac:dyDescent="0.25">
      <c r="A56" s="95" t="s">
        <v>1699</v>
      </c>
      <c r="B56" s="95" t="s">
        <v>736</v>
      </c>
      <c r="C56" s="95" t="s">
        <v>1700</v>
      </c>
      <c r="D56" s="95" t="s">
        <v>52</v>
      </c>
      <c r="E56" s="95" t="s">
        <v>1953</v>
      </c>
      <c r="F56" s="118" t="s">
        <v>1963</v>
      </c>
      <c r="G56" s="119">
        <v>16520138.780999999</v>
      </c>
      <c r="H56" s="119">
        <v>53463</v>
      </c>
      <c r="I56" s="119">
        <v>34.700000000000003</v>
      </c>
      <c r="J56" s="95">
        <v>309.00134262948205</v>
      </c>
      <c r="K56" s="120">
        <v>0.43446492266877529</v>
      </c>
      <c r="L56" s="120">
        <v>0.3665821407161392</v>
      </c>
      <c r="M56" s="120">
        <v>0.1989529366150854</v>
      </c>
      <c r="N56" s="9">
        <v>0.1235789448559108</v>
      </c>
      <c r="O56" s="9">
        <v>1.6039825669799189E-2</v>
      </c>
      <c r="P56" s="9">
        <v>7.1851724018412149E-3</v>
      </c>
      <c r="Q56" s="9">
        <v>5.5830974379986881E-3</v>
      </c>
      <c r="R56" s="9">
        <v>2.6900527868175879E-2</v>
      </c>
      <c r="S56" s="9">
        <v>4.489100804198784E-2</v>
      </c>
      <c r="T56" s="9">
        <v>1.7656566512350709E-2</v>
      </c>
      <c r="U56" s="9">
        <v>3.5364359709660793E-2</v>
      </c>
      <c r="V56" s="9">
        <v>4.0563815422020762E-2</v>
      </c>
      <c r="W56" s="9">
        <v>7.1311673380180421E-2</v>
      </c>
      <c r="X56" s="9">
        <v>0.1362403624279736</v>
      </c>
      <c r="Y56" s="9">
        <v>4.4030857718722297E-2</v>
      </c>
      <c r="Z56" s="9">
        <v>4.4733726449008832E-2</v>
      </c>
      <c r="AA56" s="9">
        <v>2.537310430477261E-2</v>
      </c>
      <c r="AB56" s="9">
        <v>1.6895369314162089E-2</v>
      </c>
      <c r="AC56" s="9">
        <v>0.16320591537395801</v>
      </c>
      <c r="AD56" s="9">
        <v>6.963435397416807E-4</v>
      </c>
      <c r="AE56" s="9">
        <v>8.3832621443009833E-2</v>
      </c>
      <c r="AF56" s="9">
        <v>3.7243886433443611E-4</v>
      </c>
      <c r="AG56" s="9">
        <v>3.0803444582031572E-2</v>
      </c>
      <c r="AH56" s="9">
        <v>3.402059640856265E-3</v>
      </c>
      <c r="AI56" s="9">
        <v>1.0578106991836041E-2</v>
      </c>
      <c r="AJ56" s="9">
        <v>1.8347360566701321E-2</v>
      </c>
      <c r="AK56" s="9">
        <v>2.7359430485317089E-2</v>
      </c>
      <c r="AL56" s="9">
        <v>5.0538669976480178E-3</v>
      </c>
      <c r="AM56" s="9">
        <v>3.5049045754255399E-4</v>
      </c>
      <c r="AN56" s="9">
        <v>2.8909194339389257E-4</v>
      </c>
      <c r="AO56" s="9">
        <v>1.770934835544847E-4</v>
      </c>
      <c r="AP56" s="9">
        <v>1.869987570949194E-4</v>
      </c>
      <c r="AQ56" s="9">
        <v>4.1839704097397111E-4</v>
      </c>
      <c r="AR56" s="9">
        <v>2.5774459537213112E-4</v>
      </c>
      <c r="AS56" s="9">
        <v>3.7277528375509439E-4</v>
      </c>
      <c r="AT56" s="9">
        <v>3.134983316647793E-4</v>
      </c>
      <c r="AU56" s="9">
        <v>3.3960882548241791E-4</v>
      </c>
      <c r="AV56" s="9">
        <v>3.7029313761312662E-4</v>
      </c>
      <c r="AW56" s="9">
        <v>4.0596358292487028E-4</v>
      </c>
      <c r="AX56" s="9">
        <v>3.6692307207136598E-4</v>
      </c>
      <c r="AY56" s="9">
        <v>2.9370292320434063E-4</v>
      </c>
      <c r="AZ56" s="9">
        <v>3.1075100949460162E-4</v>
      </c>
      <c r="BA56" s="9">
        <v>3.6232445444769418E-4</v>
      </c>
      <c r="BB56" s="9">
        <v>3.4281872616465211E-4</v>
      </c>
      <c r="BC56" s="9">
        <v>5.9087531452555742E-5</v>
      </c>
      <c r="BD56" s="9">
        <v>3.409107576168482E-4</v>
      </c>
      <c r="BE56" s="9">
        <v>4.6069090634656829E-6</v>
      </c>
      <c r="BF56" s="9">
        <v>2.4478798842552171E-4</v>
      </c>
      <c r="BG56" s="9">
        <v>2.383833595996661E-4</v>
      </c>
      <c r="BH56" s="9">
        <v>4.0053155872671358E-4</v>
      </c>
      <c r="BI56" s="9">
        <v>3.8157730953099499E-4</v>
      </c>
      <c r="BJ56" s="9">
        <v>3.5899408190750938E-4</v>
      </c>
      <c r="BK56" s="9">
        <v>3.5324974358250279E-4</v>
      </c>
    </row>
    <row r="57" spans="1:63" s="95" customFormat="1" x14ac:dyDescent="0.25">
      <c r="A57" s="95" t="s">
        <v>1721</v>
      </c>
      <c r="B57" s="95" t="s">
        <v>134</v>
      </c>
      <c r="C57" s="95" t="s">
        <v>1722</v>
      </c>
      <c r="D57" s="95" t="s">
        <v>52</v>
      </c>
      <c r="E57" s="95" t="s">
        <v>1951</v>
      </c>
      <c r="F57" s="118" t="s">
        <v>1963</v>
      </c>
      <c r="G57" s="119">
        <v>14535584.978999998</v>
      </c>
      <c r="H57" s="119">
        <v>48551</v>
      </c>
      <c r="I57" s="119">
        <v>12</v>
      </c>
      <c r="J57" s="95">
        <v>299.38796274021126</v>
      </c>
      <c r="K57" s="120">
        <v>0.42054429771025381</v>
      </c>
      <c r="L57" s="120">
        <v>0.3779840033181075</v>
      </c>
      <c r="M57" s="120">
        <v>0.20147169897163869</v>
      </c>
      <c r="N57" s="9">
        <v>9.5302556002752087E-2</v>
      </c>
      <c r="O57" s="9">
        <v>1.2632856381679859E-2</v>
      </c>
      <c r="P57" s="9">
        <v>1.1571994787996399E-2</v>
      </c>
      <c r="Q57" s="9">
        <v>7.6074547254454811E-3</v>
      </c>
      <c r="R57" s="9">
        <v>2.517753223272385E-2</v>
      </c>
      <c r="S57" s="9">
        <v>5.0566842466230687E-2</v>
      </c>
      <c r="T57" s="9">
        <v>9.1894935065219667E-3</v>
      </c>
      <c r="U57" s="9">
        <v>3.03216249676347E-2</v>
      </c>
      <c r="V57" s="9">
        <v>4.4718397322797893E-2</v>
      </c>
      <c r="W57" s="9">
        <v>7.7474290567605852E-2</v>
      </c>
      <c r="X57" s="9">
        <v>0.11796567797618999</v>
      </c>
      <c r="Y57" s="9">
        <v>4.9824624340865528E-2</v>
      </c>
      <c r="Z57" s="9">
        <v>4.4165195547810968E-2</v>
      </c>
      <c r="AA57" s="9">
        <v>2.3468937614980111E-2</v>
      </c>
      <c r="AB57" s="9">
        <v>1.9644209581060661E-2</v>
      </c>
      <c r="AC57" s="9">
        <v>0.19825338394124109</v>
      </c>
      <c r="AD57" s="9">
        <v>4.4729215537971717E-3</v>
      </c>
      <c r="AE57" s="9">
        <v>7.0699474137734045E-2</v>
      </c>
      <c r="AF57" s="9">
        <v>3.3592629854970091E-3</v>
      </c>
      <c r="AG57" s="9">
        <v>3.9223906545513859E-2</v>
      </c>
      <c r="AH57" s="9">
        <v>5.2987456895136819E-3</v>
      </c>
      <c r="AI57" s="9">
        <v>8.8162817747710672E-3</v>
      </c>
      <c r="AJ57" s="9">
        <v>1.575185346522729E-2</v>
      </c>
      <c r="AK57" s="9">
        <v>3.188296303800963E-2</v>
      </c>
      <c r="AL57" s="9">
        <v>2.6095188463991039E-3</v>
      </c>
      <c r="AM57" s="9">
        <v>2.3832966348039651E-4</v>
      </c>
      <c r="AN57" s="9">
        <v>2.0076117986399529E-4</v>
      </c>
      <c r="AO57" s="9">
        <v>2.514869494281569E-4</v>
      </c>
      <c r="AP57" s="9">
        <v>2.246698134481256E-4</v>
      </c>
      <c r="AQ57" s="9">
        <v>3.4528904405454E-4</v>
      </c>
      <c r="AR57" s="9">
        <v>2.5599877152473468E-4</v>
      </c>
      <c r="AS57" s="9">
        <v>1.7107016159415489E-4</v>
      </c>
      <c r="AT57" s="9">
        <v>2.370084020492315E-4</v>
      </c>
      <c r="AU57" s="9">
        <v>3.3011726318742031E-4</v>
      </c>
      <c r="AV57" s="9">
        <v>3.5471902318356691E-4</v>
      </c>
      <c r="AW57" s="9">
        <v>3.0994082897101312E-4</v>
      </c>
      <c r="AX57" s="9">
        <v>3.6610338472443921E-4</v>
      </c>
      <c r="AY57" s="9">
        <v>2.5567907400278131E-4</v>
      </c>
      <c r="AZ57" s="9">
        <v>2.534394454200401E-4</v>
      </c>
      <c r="BA57" s="9">
        <v>3.7145512278847072E-4</v>
      </c>
      <c r="BB57" s="9">
        <v>3.6719020345753591E-4</v>
      </c>
      <c r="BC57" s="9">
        <v>3.346612377168341E-4</v>
      </c>
      <c r="BD57" s="9">
        <v>2.5350450311526287E-4</v>
      </c>
      <c r="BE57" s="9">
        <v>3.6638736323101752E-5</v>
      </c>
      <c r="BF57" s="9">
        <v>2.748422534177478E-4</v>
      </c>
      <c r="BG57" s="9">
        <v>3.2737757333858191E-4</v>
      </c>
      <c r="BH57" s="9">
        <v>2.943446070823522E-4</v>
      </c>
      <c r="BI57" s="9">
        <v>2.8885669928277718E-4</v>
      </c>
      <c r="BJ57" s="9">
        <v>3.6887629546637112E-4</v>
      </c>
      <c r="BK57" s="9">
        <v>1.608275034161115E-4</v>
      </c>
    </row>
    <row r="58" spans="1:63" s="95" customFormat="1" x14ac:dyDescent="0.25">
      <c r="A58" s="95" t="s">
        <v>1775</v>
      </c>
      <c r="B58" s="95" t="s">
        <v>37</v>
      </c>
      <c r="C58" s="95" t="s">
        <v>1776</v>
      </c>
      <c r="D58" s="95" t="s">
        <v>52</v>
      </c>
      <c r="E58" s="95" t="s">
        <v>1950</v>
      </c>
      <c r="F58" s="118" t="s">
        <v>1963</v>
      </c>
      <c r="G58" s="119">
        <v>26156297.987199999</v>
      </c>
      <c r="H58" s="119">
        <v>75882</v>
      </c>
      <c r="I58" s="119">
        <v>58.3</v>
      </c>
      <c r="J58" s="95">
        <v>344.6970030731926</v>
      </c>
      <c r="K58" s="120">
        <v>0.46773321611829077</v>
      </c>
      <c r="L58" s="120">
        <v>0.3592821393129127</v>
      </c>
      <c r="M58" s="120">
        <v>0.1729846445687965</v>
      </c>
      <c r="N58" s="9">
        <v>0.10469826926254421</v>
      </c>
      <c r="O58" s="9">
        <v>1.7313657091021561E-2</v>
      </c>
      <c r="P58" s="9">
        <v>1.0560355949723359E-2</v>
      </c>
      <c r="Q58" s="9">
        <v>8.1010358097877936E-3</v>
      </c>
      <c r="R58" s="9">
        <v>2.126909210957548E-2</v>
      </c>
      <c r="S58" s="9">
        <v>5.0904353339282928E-2</v>
      </c>
      <c r="T58" s="9">
        <v>1.828587289215021E-2</v>
      </c>
      <c r="U58" s="9">
        <v>3.4273433444037632E-2</v>
      </c>
      <c r="V58" s="9">
        <v>2.9764264035120301E-2</v>
      </c>
      <c r="W58" s="9">
        <v>5.5099572703573033E-2</v>
      </c>
      <c r="X58" s="9">
        <v>0.1221904446228082</v>
      </c>
      <c r="Y58" s="9">
        <v>4.8127237399947613E-2</v>
      </c>
      <c r="Z58" s="9">
        <v>5.49741809149061E-2</v>
      </c>
      <c r="AA58" s="9">
        <v>2.5138410082654189E-2</v>
      </c>
      <c r="AB58" s="9">
        <v>1.900443176893226E-2</v>
      </c>
      <c r="AC58" s="9">
        <v>0.1715511672804961</v>
      </c>
      <c r="AD58" s="9">
        <v>4.3002426930679894E-3</v>
      </c>
      <c r="AE58" s="9">
        <v>7.1328815249729574E-2</v>
      </c>
      <c r="AF58" s="9">
        <v>2.1733277233504419E-2</v>
      </c>
      <c r="AG58" s="9">
        <v>4.9217039950358171E-2</v>
      </c>
      <c r="AH58" s="9">
        <v>4.4116511155511996E-3</v>
      </c>
      <c r="AI58" s="9">
        <v>1.145447638382845E-2</v>
      </c>
      <c r="AJ58" s="9">
        <v>1.220428887380392E-2</v>
      </c>
      <c r="AK58" s="9">
        <v>3.0934002013487359E-2</v>
      </c>
      <c r="AL58" s="9">
        <v>3.1604277801079582E-3</v>
      </c>
      <c r="AM58" s="9">
        <v>4.6873374553684362E-4</v>
      </c>
      <c r="AN58" s="9">
        <v>4.9258383917271807E-4</v>
      </c>
      <c r="AO58" s="9">
        <v>4.1086481116332319E-4</v>
      </c>
      <c r="AP58" s="9">
        <v>4.2831084123719698E-4</v>
      </c>
      <c r="AQ58" s="9">
        <v>5.2219385504070968E-4</v>
      </c>
      <c r="AR58" s="9">
        <v>4.6136021108372582E-4</v>
      </c>
      <c r="AS58" s="9">
        <v>6.0941277498914419E-4</v>
      </c>
      <c r="AT58" s="9">
        <v>4.7960317633319441E-4</v>
      </c>
      <c r="AU58" s="9">
        <v>3.9336011395230309E-4</v>
      </c>
      <c r="AV58" s="9">
        <v>4.5163570602941802E-4</v>
      </c>
      <c r="AW58" s="9">
        <v>5.7474279328856011E-4</v>
      </c>
      <c r="AX58" s="9">
        <v>6.3308760561617803E-4</v>
      </c>
      <c r="AY58" s="9">
        <v>5.6975344709089804E-4</v>
      </c>
      <c r="AZ58" s="9">
        <v>4.8599494569071059E-4</v>
      </c>
      <c r="BA58" s="9">
        <v>6.4333895458240761E-4</v>
      </c>
      <c r="BB58" s="9">
        <v>5.6882322640087058E-4</v>
      </c>
      <c r="BC58" s="9">
        <v>5.7599705765015556E-4</v>
      </c>
      <c r="BD58" s="9">
        <v>4.5787578090922379E-4</v>
      </c>
      <c r="BE58" s="9">
        <v>4.2436041817075679E-4</v>
      </c>
      <c r="BF58" s="9">
        <v>6.1739244768769228E-4</v>
      </c>
      <c r="BG58" s="9">
        <v>4.879666890136712E-4</v>
      </c>
      <c r="BH58" s="9">
        <v>6.8463489251417893E-4</v>
      </c>
      <c r="BI58" s="9">
        <v>4.0066040628487153E-4</v>
      </c>
      <c r="BJ58" s="9">
        <v>6.4072452604873069E-4</v>
      </c>
      <c r="BK58" s="9">
        <v>3.4870559854259032E-4</v>
      </c>
    </row>
    <row r="59" spans="1:63" s="95" customFormat="1" x14ac:dyDescent="0.25">
      <c r="A59" s="95" t="s">
        <v>1779</v>
      </c>
      <c r="B59" s="95" t="s">
        <v>37</v>
      </c>
      <c r="C59" s="95" t="s">
        <v>1780</v>
      </c>
      <c r="D59" s="95" t="s">
        <v>52</v>
      </c>
      <c r="E59" s="95" t="s">
        <v>1950</v>
      </c>
      <c r="F59" s="118" t="s">
        <v>1963</v>
      </c>
      <c r="G59" s="119">
        <v>6261013.2633999987</v>
      </c>
      <c r="H59" s="119">
        <v>21291</v>
      </c>
      <c r="I59" s="119">
        <v>21.7</v>
      </c>
      <c r="J59" s="95">
        <v>294.06853897891119</v>
      </c>
      <c r="K59" s="120">
        <v>0.41468997436232458</v>
      </c>
      <c r="L59" s="120">
        <v>0.36644062967596303</v>
      </c>
      <c r="M59" s="120">
        <v>0.21886939596171229</v>
      </c>
      <c r="N59" s="9">
        <v>0.10517348404847859</v>
      </c>
      <c r="O59" s="9">
        <v>1.777420736043505E-2</v>
      </c>
      <c r="P59" s="9">
        <v>6.3549856336884694E-3</v>
      </c>
      <c r="Q59" s="9">
        <v>6.1150941635774994E-3</v>
      </c>
      <c r="R59" s="9">
        <v>2.763606757658435E-2</v>
      </c>
      <c r="S59" s="9">
        <v>5.9532087621881377E-2</v>
      </c>
      <c r="T59" s="9">
        <v>1.6407048366524759E-2</v>
      </c>
      <c r="U59" s="9">
        <v>4.2353873997029848E-2</v>
      </c>
      <c r="V59" s="9">
        <v>1.8990372151147381E-2</v>
      </c>
      <c r="W59" s="9">
        <v>5.1474973074620171E-2</v>
      </c>
      <c r="X59" s="9">
        <v>0.11991375028643</v>
      </c>
      <c r="Y59" s="9">
        <v>5.1616916749143073E-2</v>
      </c>
      <c r="Z59" s="9">
        <v>6.0831618547440923E-2</v>
      </c>
      <c r="AA59" s="9">
        <v>2.0651764562165501E-2</v>
      </c>
      <c r="AB59" s="9">
        <v>1.7909007321296071E-2</v>
      </c>
      <c r="AC59" s="9">
        <v>0.1604162939377422</v>
      </c>
      <c r="AD59" s="9">
        <v>2.4218375370936821E-3</v>
      </c>
      <c r="AE59" s="9">
        <v>7.302759368656013E-2</v>
      </c>
      <c r="AF59" s="9">
        <v>2.232091196247173E-2</v>
      </c>
      <c r="AG59" s="9">
        <v>5.0982782151537252E-2</v>
      </c>
      <c r="AH59" s="9">
        <v>6.0746655797152037E-3</v>
      </c>
      <c r="AI59" s="9">
        <v>8.173074445910521E-3</v>
      </c>
      <c r="AJ59" s="9">
        <v>1.512473807894322E-2</v>
      </c>
      <c r="AK59" s="9">
        <v>3.5088270150580712E-2</v>
      </c>
      <c r="AL59" s="9">
        <v>3.6345810090024321E-3</v>
      </c>
      <c r="AM59" s="9">
        <v>1.132218832056531E-4</v>
      </c>
      <c r="AN59" s="9">
        <v>1.215959149814367E-4</v>
      </c>
      <c r="AO59" s="9">
        <v>5.9452806239487748E-5</v>
      </c>
      <c r="AP59" s="9">
        <v>7.7742599695759443E-5</v>
      </c>
      <c r="AQ59" s="9">
        <v>1.6315351918625039E-4</v>
      </c>
      <c r="AR59" s="9">
        <v>1.297399480348899E-4</v>
      </c>
      <c r="AS59" s="9">
        <v>1.3148121563757951E-4</v>
      </c>
      <c r="AT59" s="9">
        <v>1.4251316086764661E-4</v>
      </c>
      <c r="AU59" s="9">
        <v>6.0348439327556192E-5</v>
      </c>
      <c r="AV59" s="9">
        <v>1.0145502492112779E-4</v>
      </c>
      <c r="AW59" s="9">
        <v>1.3562591149960429E-4</v>
      </c>
      <c r="AX59" s="9">
        <v>1.6326847349305921E-4</v>
      </c>
      <c r="AY59" s="9">
        <v>1.5159851983609449E-4</v>
      </c>
      <c r="AZ59" s="9">
        <v>9.6003818313700881E-5</v>
      </c>
      <c r="BA59" s="9">
        <v>1.4577863160164411E-4</v>
      </c>
      <c r="BB59" s="9">
        <v>1.2789969759357511E-4</v>
      </c>
      <c r="BC59" s="9">
        <v>7.800271147842113E-5</v>
      </c>
      <c r="BD59" s="9">
        <v>1.127215747525083E-4</v>
      </c>
      <c r="BE59" s="9">
        <v>1.0479944393403271E-4</v>
      </c>
      <c r="BF59" s="9">
        <v>1.537824404258801E-4</v>
      </c>
      <c r="BG59" s="9">
        <v>1.6156555814265369E-4</v>
      </c>
      <c r="BH59" s="9">
        <v>1.1746450094287811E-4</v>
      </c>
      <c r="BI59" s="9">
        <v>1.193958428956397E-4</v>
      </c>
      <c r="BJ59" s="9">
        <v>1.7475700459458301E-4</v>
      </c>
      <c r="BK59" s="9">
        <v>9.6428363776925906E-5</v>
      </c>
    </row>
    <row r="60" spans="1:63" s="95" customFormat="1" x14ac:dyDescent="0.25">
      <c r="A60" s="95" t="s">
        <v>1809</v>
      </c>
      <c r="B60" s="95" t="s">
        <v>185</v>
      </c>
      <c r="C60" s="95" t="s">
        <v>1810</v>
      </c>
      <c r="D60" s="95" t="s">
        <v>52</v>
      </c>
      <c r="E60" s="95" t="s">
        <v>1948</v>
      </c>
      <c r="F60" s="118" t="s">
        <v>1963</v>
      </c>
      <c r="G60" s="119">
        <v>11411437.1854</v>
      </c>
      <c r="H60" s="119">
        <v>43571</v>
      </c>
      <c r="I60" s="119">
        <v>26</v>
      </c>
      <c r="J60" s="95">
        <v>261.90441315094904</v>
      </c>
      <c r="K60" s="120">
        <v>0.41648074736976098</v>
      </c>
      <c r="L60" s="120">
        <v>0.37834294006734809</v>
      </c>
      <c r="M60" s="120">
        <v>0.20517631256289079</v>
      </c>
      <c r="N60" s="9">
        <v>5.8950168202484533E-2</v>
      </c>
      <c r="O60" s="9">
        <v>1.076662819521221E-2</v>
      </c>
      <c r="P60" s="9">
        <v>7.9853765137733006E-3</v>
      </c>
      <c r="Q60" s="9">
        <v>1.0053087070992551E-2</v>
      </c>
      <c r="R60" s="9">
        <v>2.7664081941115259E-2</v>
      </c>
      <c r="S60" s="9">
        <v>3.6926060402974303E-2</v>
      </c>
      <c r="T60" s="9">
        <v>1.115533232617124E-2</v>
      </c>
      <c r="U60" s="9">
        <v>2.8162848660345661E-2</v>
      </c>
      <c r="V60" s="9">
        <v>3.4231508554829523E-2</v>
      </c>
      <c r="W60" s="9">
        <v>3.6591522684406227E-2</v>
      </c>
      <c r="X60" s="9">
        <v>0.1237607231047092</v>
      </c>
      <c r="Y60" s="9">
        <v>5.3099042488599348E-2</v>
      </c>
      <c r="Z60" s="9">
        <v>5.8044604172167447E-2</v>
      </c>
      <c r="AA60" s="9">
        <v>2.3136800059814049E-2</v>
      </c>
      <c r="AB60" s="9">
        <v>2.081263108187181E-2</v>
      </c>
      <c r="AC60" s="9">
        <v>0.25350970312061022</v>
      </c>
      <c r="AD60" s="9">
        <v>5.0332833180796203E-3</v>
      </c>
      <c r="AE60" s="9">
        <v>8.0444138160745957E-2</v>
      </c>
      <c r="AF60" s="9">
        <v>1.601199000524774E-2</v>
      </c>
      <c r="AG60" s="9">
        <v>4.6001404135512527E-2</v>
      </c>
      <c r="AH60" s="9">
        <v>6.5019036106501926E-3</v>
      </c>
      <c r="AI60" s="9">
        <v>5.157997805950108E-3</v>
      </c>
      <c r="AJ60" s="9">
        <v>1.0633301382795279E-2</v>
      </c>
      <c r="AK60" s="9">
        <v>2.7802070721586448E-2</v>
      </c>
      <c r="AL60" s="9">
        <v>7.5637922793552123E-3</v>
      </c>
      <c r="AM60" s="9">
        <v>1.586583940492173E-4</v>
      </c>
      <c r="AN60" s="9">
        <v>1.8414602580710509E-4</v>
      </c>
      <c r="AO60" s="9">
        <v>1.8676998149917031E-4</v>
      </c>
      <c r="AP60" s="9">
        <v>3.1952823943547901E-4</v>
      </c>
      <c r="AQ60" s="9">
        <v>4.0831031767899211E-4</v>
      </c>
      <c r="AR60" s="9">
        <v>2.0119142897044831E-4</v>
      </c>
      <c r="AS60" s="9">
        <v>2.2349594985430051E-4</v>
      </c>
      <c r="AT60" s="9">
        <v>2.36914862222064E-4</v>
      </c>
      <c r="AU60" s="9">
        <v>2.7196467523898281E-4</v>
      </c>
      <c r="AV60" s="9">
        <v>1.803066763901113E-4</v>
      </c>
      <c r="AW60" s="9">
        <v>3.4995355896788838E-4</v>
      </c>
      <c r="AX60" s="9">
        <v>4.1990481529358782E-4</v>
      </c>
      <c r="AY60" s="9">
        <v>3.6164405911755069E-4</v>
      </c>
      <c r="AZ60" s="9">
        <v>2.6889859113299731E-4</v>
      </c>
      <c r="BA60" s="9">
        <v>4.2354858338240742E-4</v>
      </c>
      <c r="BB60" s="9">
        <v>5.0532352583969689E-4</v>
      </c>
      <c r="BC60" s="9">
        <v>4.0529380224755071E-4</v>
      </c>
      <c r="BD60" s="9">
        <v>3.1043333613938839E-4</v>
      </c>
      <c r="BE60" s="9">
        <v>1.879516948117658E-4</v>
      </c>
      <c r="BF60" s="9">
        <v>3.4690311332407497E-4</v>
      </c>
      <c r="BG60" s="9">
        <v>4.3233543241419999E-4</v>
      </c>
      <c r="BH60" s="9">
        <v>1.8533448189678501E-4</v>
      </c>
      <c r="BI60" s="9">
        <v>2.098569510514485E-4</v>
      </c>
      <c r="BJ60" s="9">
        <v>3.4618135217270093E-4</v>
      </c>
      <c r="BK60" s="9">
        <v>5.016998026767239E-4</v>
      </c>
    </row>
    <row r="61" spans="1:63" s="95" customFormat="1" x14ac:dyDescent="0.25">
      <c r="A61" s="95" t="s">
        <v>1815</v>
      </c>
      <c r="B61" s="95" t="s">
        <v>37</v>
      </c>
      <c r="C61" s="95" t="s">
        <v>1816</v>
      </c>
      <c r="D61" s="95" t="s">
        <v>52</v>
      </c>
      <c r="E61" s="95" t="s">
        <v>1948</v>
      </c>
      <c r="F61" s="118" t="s">
        <v>1963</v>
      </c>
      <c r="G61" s="119">
        <v>21244457.722399998</v>
      </c>
      <c r="H61" s="119">
        <v>66061</v>
      </c>
      <c r="I61" s="119">
        <v>42.3</v>
      </c>
      <c r="J61" s="95">
        <v>321.58849733428195</v>
      </c>
      <c r="K61" s="120">
        <v>0.46174926962516238</v>
      </c>
      <c r="L61" s="120">
        <v>0.34262310755609598</v>
      </c>
      <c r="M61" s="120">
        <v>0.19562762281874149</v>
      </c>
      <c r="N61" s="9">
        <v>6.4333131328622686E-2</v>
      </c>
      <c r="O61" s="9">
        <v>9.8232454242375145E-3</v>
      </c>
      <c r="P61" s="9">
        <v>7.5838332261772253E-3</v>
      </c>
      <c r="Q61" s="9">
        <v>9.6918242338850259E-3</v>
      </c>
      <c r="R61" s="9">
        <v>2.801738555293426E-2</v>
      </c>
      <c r="S61" s="9">
        <v>2.7666359064948149E-2</v>
      </c>
      <c r="T61" s="9">
        <v>1.0193325542051679E-2</v>
      </c>
      <c r="U61" s="9">
        <v>3.3200461420776442E-2</v>
      </c>
      <c r="V61" s="9">
        <v>4.2993626537616167E-2</v>
      </c>
      <c r="W61" s="9">
        <v>4.0346266353844987E-2</v>
      </c>
      <c r="X61" s="9">
        <v>0.13476541017671689</v>
      </c>
      <c r="Y61" s="9">
        <v>5.495403456538285E-2</v>
      </c>
      <c r="Z61" s="9">
        <v>6.6684162377266085E-2</v>
      </c>
      <c r="AA61" s="9">
        <v>2.775942871833904E-2</v>
      </c>
      <c r="AB61" s="9">
        <v>2.3441705205187732E-2</v>
      </c>
      <c r="AC61" s="9">
        <v>0.21276030066007401</v>
      </c>
      <c r="AD61" s="9">
        <v>2.4339790718813981E-3</v>
      </c>
      <c r="AE61" s="9">
        <v>7.6789445492873823E-2</v>
      </c>
      <c r="AF61" s="9">
        <v>8.8138915979615266E-3</v>
      </c>
      <c r="AG61" s="9">
        <v>5.9600352581557318E-2</v>
      </c>
      <c r="AH61" s="9">
        <v>6.9018109892550186E-3</v>
      </c>
      <c r="AI61" s="9">
        <v>4.0043767995367107E-3</v>
      </c>
      <c r="AJ61" s="9">
        <v>9.8100544497411683E-3</v>
      </c>
      <c r="AK61" s="9">
        <v>3.1565391276493202E-2</v>
      </c>
      <c r="AL61" s="9">
        <v>5.8661973526390829E-3</v>
      </c>
      <c r="AM61" s="9">
        <v>1.2933258676724619E-4</v>
      </c>
      <c r="AN61" s="9">
        <v>1.2549687084337921E-4</v>
      </c>
      <c r="AO61" s="9">
        <v>1.3249384986800211E-4</v>
      </c>
      <c r="AP61" s="9">
        <v>2.3009681105018451E-4</v>
      </c>
      <c r="AQ61" s="9">
        <v>3.0888510512712912E-4</v>
      </c>
      <c r="AR61" s="9">
        <v>1.125962110651946E-4</v>
      </c>
      <c r="AS61" s="9">
        <v>1.5254511578087211E-4</v>
      </c>
      <c r="AT61" s="9">
        <v>2.0861960173626561E-4</v>
      </c>
      <c r="AU61" s="9">
        <v>2.5514426290025171E-4</v>
      </c>
      <c r="AV61" s="9">
        <v>1.4850119384154771E-4</v>
      </c>
      <c r="AW61" s="9">
        <v>2.846435071355606E-4</v>
      </c>
      <c r="AX61" s="9">
        <v>3.2460784818472691E-4</v>
      </c>
      <c r="AY61" s="9">
        <v>3.1033978111728373E-4</v>
      </c>
      <c r="AZ61" s="9">
        <v>2.409855628673813E-4</v>
      </c>
      <c r="BA61" s="9">
        <v>3.5633683266778001E-4</v>
      </c>
      <c r="BB61" s="9">
        <v>3.1678221732054659E-4</v>
      </c>
      <c r="BC61" s="9">
        <v>1.4639649974966811E-4</v>
      </c>
      <c r="BD61" s="9">
        <v>2.2134552611674681E-4</v>
      </c>
      <c r="BE61" s="9">
        <v>7.7279429727997886E-5</v>
      </c>
      <c r="BF61" s="9">
        <v>3.3572308570141239E-4</v>
      </c>
      <c r="BG61" s="9">
        <v>3.4279827880918701E-4</v>
      </c>
      <c r="BH61" s="9">
        <v>1.074744619669782E-4</v>
      </c>
      <c r="BI61" s="9">
        <v>1.4461785684931439E-4</v>
      </c>
      <c r="BJ61" s="9">
        <v>2.9358439740880541E-4</v>
      </c>
      <c r="BK61" s="9">
        <v>2.9064059515795248E-4</v>
      </c>
    </row>
    <row r="62" spans="1:63" s="95" customFormat="1" x14ac:dyDescent="0.25">
      <c r="A62" s="95" t="s">
        <v>1855</v>
      </c>
      <c r="B62" s="95" t="s">
        <v>736</v>
      </c>
      <c r="C62" s="95" t="s">
        <v>1856</v>
      </c>
      <c r="D62" s="95" t="s">
        <v>52</v>
      </c>
      <c r="E62" s="95" t="s">
        <v>1953</v>
      </c>
      <c r="F62" s="118" t="s">
        <v>1963</v>
      </c>
      <c r="G62" s="119">
        <v>17422060.854799997</v>
      </c>
      <c r="H62" s="119">
        <v>56777</v>
      </c>
      <c r="I62" s="119">
        <v>20.100000000000001</v>
      </c>
      <c r="J62" s="95">
        <v>306.85067641474535</v>
      </c>
      <c r="K62" s="120">
        <v>0.44128624608468958</v>
      </c>
      <c r="L62" s="120">
        <v>0.36962213606721378</v>
      </c>
      <c r="M62" s="120">
        <v>0.18909161784809661</v>
      </c>
      <c r="N62" s="9">
        <v>8.7249650623203959E-2</v>
      </c>
      <c r="O62" s="9">
        <v>1.3924097076035291E-2</v>
      </c>
      <c r="P62" s="9">
        <v>6.3951111153105027E-3</v>
      </c>
      <c r="Q62" s="9">
        <v>8.6929947349249394E-3</v>
      </c>
      <c r="R62" s="9">
        <v>2.6831678901784589E-2</v>
      </c>
      <c r="S62" s="9">
        <v>4.3641457462710212E-2</v>
      </c>
      <c r="T62" s="9">
        <v>1.8862362458792609E-2</v>
      </c>
      <c r="U62" s="9">
        <v>3.1413787517902983E-2</v>
      </c>
      <c r="V62" s="9">
        <v>2.6116855841581171E-2</v>
      </c>
      <c r="W62" s="9">
        <v>5.3460635081613521E-2</v>
      </c>
      <c r="X62" s="9">
        <v>0.137897325604867</v>
      </c>
      <c r="Y62" s="9">
        <v>5.2365985971909168E-2</v>
      </c>
      <c r="Z62" s="9">
        <v>5.7803423708111777E-2</v>
      </c>
      <c r="AA62" s="9">
        <v>2.9264220860725151E-2</v>
      </c>
      <c r="AB62" s="9">
        <v>1.7149388134399111E-2</v>
      </c>
      <c r="AC62" s="9">
        <v>0.1807707332026916</v>
      </c>
      <c r="AD62" s="9">
        <v>6.2829666308243919E-3</v>
      </c>
      <c r="AE62" s="9">
        <v>7.8876653247420186E-2</v>
      </c>
      <c r="AF62" s="9">
        <v>0</v>
      </c>
      <c r="AG62" s="9">
        <v>5.6331167911781298E-2</v>
      </c>
      <c r="AH62" s="9">
        <v>5.2662161123891334E-3</v>
      </c>
      <c r="AI62" s="9">
        <v>7.9376859473676998E-3</v>
      </c>
      <c r="AJ62" s="9">
        <v>1.126947505463511E-2</v>
      </c>
      <c r="AK62" s="9">
        <v>3.4318564934242513E-2</v>
      </c>
      <c r="AL62" s="9">
        <v>7.8775618647760788E-3</v>
      </c>
      <c r="AM62" s="9">
        <v>1.63907740707218E-4</v>
      </c>
      <c r="AN62" s="9">
        <v>1.6622924760967221E-4</v>
      </c>
      <c r="AO62" s="9">
        <v>1.0440409531568649E-4</v>
      </c>
      <c r="AP62" s="9">
        <v>1.9285769910818961E-4</v>
      </c>
      <c r="AQ62" s="9">
        <v>2.7642651731122849E-4</v>
      </c>
      <c r="AR62" s="9">
        <v>1.6597149560032001E-4</v>
      </c>
      <c r="AS62" s="9">
        <v>2.6377947078956831E-4</v>
      </c>
      <c r="AT62" s="9">
        <v>1.844564255093242E-4</v>
      </c>
      <c r="AU62" s="9">
        <v>1.4483219535035209E-4</v>
      </c>
      <c r="AV62" s="9">
        <v>1.8387521839829591E-4</v>
      </c>
      <c r="AW62" s="9">
        <v>2.7217058198912867E-4</v>
      </c>
      <c r="AX62" s="9">
        <v>2.8904882772437708E-4</v>
      </c>
      <c r="AY62" s="9">
        <v>2.5138004857439878E-4</v>
      </c>
      <c r="AZ62" s="9">
        <v>2.3739958809807909E-4</v>
      </c>
      <c r="BA62" s="9">
        <v>2.436030037717007E-4</v>
      </c>
      <c r="BB62" s="9">
        <v>2.515132172868191E-4</v>
      </c>
      <c r="BC62" s="9">
        <v>3.5313527413521412E-4</v>
      </c>
      <c r="BD62" s="9">
        <v>2.124614720186288E-4</v>
      </c>
      <c r="BE62" s="9">
        <v>0</v>
      </c>
      <c r="BF62" s="9">
        <v>2.9651292356333808E-4</v>
      </c>
      <c r="BG62" s="9">
        <v>2.4442000161925662E-4</v>
      </c>
      <c r="BH62" s="9">
        <v>1.990795954081708E-4</v>
      </c>
      <c r="BI62" s="9">
        <v>1.552446648415037E-4</v>
      </c>
      <c r="BJ62" s="9">
        <v>2.9827263257496109E-4</v>
      </c>
      <c r="BK62" s="9">
        <v>3.6471524849923588E-4</v>
      </c>
    </row>
    <row r="63" spans="1:63" s="95" customFormat="1" x14ac:dyDescent="0.25">
      <c r="A63" s="95" t="s">
        <v>1859</v>
      </c>
      <c r="B63" s="95" t="s">
        <v>693</v>
      </c>
      <c r="C63" s="95" t="s">
        <v>1860</v>
      </c>
      <c r="D63" s="95" t="s">
        <v>52</v>
      </c>
      <c r="E63" s="95" t="s">
        <v>1948</v>
      </c>
      <c r="F63" s="118" t="s">
        <v>1963</v>
      </c>
      <c r="G63" s="119">
        <v>15621018.793200001</v>
      </c>
      <c r="H63" s="119">
        <v>59245</v>
      </c>
      <c r="I63" s="119">
        <v>25</v>
      </c>
      <c r="J63" s="95">
        <v>263.66813728078318</v>
      </c>
      <c r="K63" s="120">
        <v>0.39421898796576188</v>
      </c>
      <c r="L63" s="120">
        <v>0.37316706032868308</v>
      </c>
      <c r="M63" s="120">
        <v>0.23261395170555499</v>
      </c>
      <c r="N63" s="9">
        <v>0.1161335078474872</v>
      </c>
      <c r="O63" s="9">
        <v>2.5355123254967329E-2</v>
      </c>
      <c r="P63" s="9">
        <v>1.2247700567776861E-2</v>
      </c>
      <c r="Q63" s="9">
        <v>1.0168406453832411E-2</v>
      </c>
      <c r="R63" s="9">
        <v>3.3913846949480311E-2</v>
      </c>
      <c r="S63" s="9">
        <v>4.2071980696459427E-2</v>
      </c>
      <c r="T63" s="9">
        <v>1.6005186655580279E-2</v>
      </c>
      <c r="U63" s="9">
        <v>3.6101289828547038E-2</v>
      </c>
      <c r="V63" s="9">
        <v>2.3544494898909991E-2</v>
      </c>
      <c r="W63" s="9">
        <v>7.1510109170347003E-2</v>
      </c>
      <c r="X63" s="9">
        <v>0.12867489062638521</v>
      </c>
      <c r="Y63" s="9">
        <v>4.8219407065068463E-2</v>
      </c>
      <c r="Z63" s="9">
        <v>4.1779996334431711E-2</v>
      </c>
      <c r="AA63" s="9">
        <v>2.1726585102794502E-2</v>
      </c>
      <c r="AB63" s="9">
        <v>1.848015159210677E-2</v>
      </c>
      <c r="AC63" s="9">
        <v>0.1650488357775052</v>
      </c>
      <c r="AD63" s="9">
        <v>3.6390588640439238E-3</v>
      </c>
      <c r="AE63" s="9">
        <v>8.3432318293090904E-2</v>
      </c>
      <c r="AF63" s="9">
        <v>5.6673413684555016E-3</v>
      </c>
      <c r="AG63" s="9">
        <v>3.3709745139181083E-2</v>
      </c>
      <c r="AH63" s="9">
        <v>4.8308063442841151E-3</v>
      </c>
      <c r="AI63" s="9">
        <v>7.7315465666900948E-3</v>
      </c>
      <c r="AJ63" s="9">
        <v>1.34224211064362E-2</v>
      </c>
      <c r="AK63" s="9">
        <v>2.8159335945956019E-2</v>
      </c>
      <c r="AL63" s="9">
        <v>8.425913550182346E-3</v>
      </c>
      <c r="AM63" s="9">
        <v>4.119859484528156E-4</v>
      </c>
      <c r="AN63" s="9">
        <v>5.7160394168574214E-4</v>
      </c>
      <c r="AO63" s="9">
        <v>3.7758357321382522E-4</v>
      </c>
      <c r="AP63" s="9">
        <v>4.2599995603562148E-4</v>
      </c>
      <c r="AQ63" s="9">
        <v>6.5977826137954721E-4</v>
      </c>
      <c r="AR63" s="9">
        <v>3.0214562645685549E-4</v>
      </c>
      <c r="AS63" s="9">
        <v>4.2266349716545408E-4</v>
      </c>
      <c r="AT63" s="9">
        <v>4.0029973019314538E-4</v>
      </c>
      <c r="AU63" s="9">
        <v>2.4656004006825801E-4</v>
      </c>
      <c r="AV63" s="9">
        <v>4.6445711602519649E-4</v>
      </c>
      <c r="AW63" s="9">
        <v>4.7958792326835312E-4</v>
      </c>
      <c r="AX63" s="9">
        <v>5.0261203695394353E-4</v>
      </c>
      <c r="AY63" s="9">
        <v>3.4311107221268131E-4</v>
      </c>
      <c r="AZ63" s="9">
        <v>3.3283083799799418E-4</v>
      </c>
      <c r="BA63" s="9">
        <v>4.9571108544735885E-4</v>
      </c>
      <c r="BB63" s="9">
        <v>4.3364490739198811E-4</v>
      </c>
      <c r="BC63" s="9">
        <v>3.8623757380763497E-4</v>
      </c>
      <c r="BD63" s="9">
        <v>4.2438020127119521E-4</v>
      </c>
      <c r="BE63" s="9">
        <v>8.7685374861472875E-5</v>
      </c>
      <c r="BF63" s="9">
        <v>3.3507299889601962E-4</v>
      </c>
      <c r="BG63" s="9">
        <v>4.2339603368033541E-4</v>
      </c>
      <c r="BH63" s="9">
        <v>3.6617467554551128E-4</v>
      </c>
      <c r="BI63" s="9">
        <v>3.491668055352979E-4</v>
      </c>
      <c r="BJ63" s="9">
        <v>4.6216365533980979E-4</v>
      </c>
      <c r="BK63" s="9">
        <v>7.3666186786219487E-4</v>
      </c>
    </row>
    <row r="64" spans="1:63" s="95" customFormat="1" x14ac:dyDescent="0.25">
      <c r="A64" s="95" t="s">
        <v>1873</v>
      </c>
      <c r="B64" s="95" t="s">
        <v>37</v>
      </c>
      <c r="C64" s="95" t="s">
        <v>1874</v>
      </c>
      <c r="D64" s="95" t="s">
        <v>52</v>
      </c>
      <c r="E64" s="95" t="s">
        <v>1950</v>
      </c>
      <c r="F64" s="118" t="s">
        <v>1963</v>
      </c>
      <c r="G64" s="119">
        <v>6174712.3799999999</v>
      </c>
      <c r="H64" s="119">
        <v>18250</v>
      </c>
      <c r="I64" s="119">
        <v>19.600000000000001</v>
      </c>
      <c r="J64" s="95">
        <v>338.34040438356163</v>
      </c>
      <c r="K64" s="120">
        <v>0.47036426019735572</v>
      </c>
      <c r="L64" s="120">
        <v>0.34567407085046881</v>
      </c>
      <c r="M64" s="120">
        <v>0.18396166895217561</v>
      </c>
      <c r="N64" s="9">
        <v>0.13349318914730229</v>
      </c>
      <c r="O64" s="9">
        <v>2.2501315096072481E-2</v>
      </c>
      <c r="P64" s="9">
        <v>5.3537078875609276E-3</v>
      </c>
      <c r="Q64" s="9">
        <v>9.7556854467755558E-3</v>
      </c>
      <c r="R64" s="9">
        <v>2.4712126515602201E-2</v>
      </c>
      <c r="S64" s="9">
        <v>5.1165341985837942E-2</v>
      </c>
      <c r="T64" s="9">
        <v>1.7282394499518509E-2</v>
      </c>
      <c r="U64" s="9">
        <v>3.7154906893242481E-2</v>
      </c>
      <c r="V64" s="9">
        <v>2.7527540825335341E-2</v>
      </c>
      <c r="W64" s="9">
        <v>5.9013239438310057E-2</v>
      </c>
      <c r="X64" s="9">
        <v>0.1140638354987784</v>
      </c>
      <c r="Y64" s="9">
        <v>6.012500553931395E-2</v>
      </c>
      <c r="Z64" s="9">
        <v>4.7279250459694437E-2</v>
      </c>
      <c r="AA64" s="9">
        <v>2.3949712475295981E-2</v>
      </c>
      <c r="AB64" s="9">
        <v>1.4302248328262971E-2</v>
      </c>
      <c r="AC64" s="9">
        <v>0.20515071978711469</v>
      </c>
      <c r="AD64" s="9">
        <v>7.9994792051078338E-3</v>
      </c>
      <c r="AE64" s="9">
        <v>5.8325400985281391E-2</v>
      </c>
      <c r="AF64" s="9">
        <v>7.4191692234903102E-5</v>
      </c>
      <c r="AG64" s="9">
        <v>2.4598666222171231E-2</v>
      </c>
      <c r="AH64" s="9">
        <v>3.8712824152086489E-3</v>
      </c>
      <c r="AI64" s="9">
        <v>7.1652078875893222E-3</v>
      </c>
      <c r="AJ64" s="9">
        <v>1.5164373616271799E-2</v>
      </c>
      <c r="AK64" s="9">
        <v>2.7186689730404411E-2</v>
      </c>
      <c r="AL64" s="9">
        <v>2.7844884217122631E-3</v>
      </c>
      <c r="AM64" s="9">
        <v>4.3289339783482829E-4</v>
      </c>
      <c r="AN64" s="9">
        <v>4.6369710497679961E-4</v>
      </c>
      <c r="AO64" s="9">
        <v>1.5087253840940999E-4</v>
      </c>
      <c r="AP64" s="9">
        <v>3.7360393326251791E-4</v>
      </c>
      <c r="AQ64" s="9">
        <v>4.3946881146725308E-4</v>
      </c>
      <c r="AR64" s="9">
        <v>3.3588934633346822E-4</v>
      </c>
      <c r="AS64" s="9">
        <v>4.1719097746491452E-4</v>
      </c>
      <c r="AT64" s="9">
        <v>3.7659604112180901E-4</v>
      </c>
      <c r="AU64" s="9">
        <v>2.635103777934273E-4</v>
      </c>
      <c r="AV64" s="9">
        <v>3.5036815768597641E-4</v>
      </c>
      <c r="AW64" s="9">
        <v>3.886148533705813E-4</v>
      </c>
      <c r="AX64" s="9">
        <v>5.7287931722398698E-4</v>
      </c>
      <c r="AY64" s="9">
        <v>3.5492281103839321E-4</v>
      </c>
      <c r="AZ64" s="9">
        <v>3.3537399603589241E-4</v>
      </c>
      <c r="BA64" s="9">
        <v>3.5069083023902989E-4</v>
      </c>
      <c r="BB64" s="9">
        <v>4.9271050803195249E-4</v>
      </c>
      <c r="BC64" s="9">
        <v>7.7611155204000346E-4</v>
      </c>
      <c r="BD64" s="9">
        <v>2.7119116116948509E-4</v>
      </c>
      <c r="BE64" s="9">
        <v>1.049300938574951E-6</v>
      </c>
      <c r="BF64" s="9">
        <v>2.2350771436084171E-4</v>
      </c>
      <c r="BG64" s="9">
        <v>3.1015515680394461E-4</v>
      </c>
      <c r="BH64" s="9">
        <v>3.1020423240375088E-4</v>
      </c>
      <c r="BI64" s="9">
        <v>3.6059820441521837E-4</v>
      </c>
      <c r="BJ64" s="9">
        <v>4.0787464186983508E-4</v>
      </c>
      <c r="BK64" s="9">
        <v>2.2253257919878711E-4</v>
      </c>
    </row>
    <row r="65" spans="1:63" s="95" customFormat="1" x14ac:dyDescent="0.25">
      <c r="A65" s="95" t="s">
        <v>1891</v>
      </c>
      <c r="B65" s="95" t="s">
        <v>134</v>
      </c>
      <c r="C65" s="95" t="s">
        <v>1892</v>
      </c>
      <c r="D65" s="95" t="s">
        <v>52</v>
      </c>
      <c r="E65" s="95" t="s">
        <v>1948</v>
      </c>
      <c r="F65" s="118" t="s">
        <v>1963</v>
      </c>
      <c r="G65" s="119">
        <v>10246458.421799999</v>
      </c>
      <c r="H65" s="119">
        <v>31575</v>
      </c>
      <c r="I65" s="119">
        <v>37.6</v>
      </c>
      <c r="J65" s="95">
        <v>324.51174732541563</v>
      </c>
      <c r="K65" s="120">
        <v>0.42793713314170079</v>
      </c>
      <c r="L65" s="120">
        <v>0.37536354540436151</v>
      </c>
      <c r="M65" s="120">
        <v>0.1966993214539377</v>
      </c>
      <c r="N65" s="9">
        <v>6.8842766090648475E-2</v>
      </c>
      <c r="O65" s="9">
        <v>1.045620423746004E-2</v>
      </c>
      <c r="P65" s="9">
        <v>1.238149519253596E-2</v>
      </c>
      <c r="Q65" s="9">
        <v>1.086403594194121E-2</v>
      </c>
      <c r="R65" s="9">
        <v>3.7661981565510247E-2</v>
      </c>
      <c r="S65" s="9">
        <v>4.6088392722523561E-2</v>
      </c>
      <c r="T65" s="9">
        <v>1.3640464607602289E-2</v>
      </c>
      <c r="U65" s="9">
        <v>2.4324745496539731E-2</v>
      </c>
      <c r="V65" s="9">
        <v>3.8786891484008268E-2</v>
      </c>
      <c r="W65" s="9">
        <v>5.6302300881956369E-2</v>
      </c>
      <c r="X65" s="9">
        <v>0.11082460499621789</v>
      </c>
      <c r="Y65" s="9">
        <v>5.1562947724569388E-2</v>
      </c>
      <c r="Z65" s="9">
        <v>4.2019624002937232E-2</v>
      </c>
      <c r="AA65" s="9">
        <v>1.751569736331203E-2</v>
      </c>
      <c r="AB65" s="9">
        <v>1.4533656375775091E-2</v>
      </c>
      <c r="AC65" s="9">
        <v>0.18424285881691019</v>
      </c>
      <c r="AD65" s="9">
        <v>1.3155470310443099E-3</v>
      </c>
      <c r="AE65" s="9">
        <v>0.11883863762721419</v>
      </c>
      <c r="AF65" s="9">
        <v>1.424569707426554E-2</v>
      </c>
      <c r="AG65" s="9">
        <v>5.5940512313156963E-2</v>
      </c>
      <c r="AH65" s="9">
        <v>7.0721262168882033E-3</v>
      </c>
      <c r="AI65" s="9">
        <v>8.9991702242673954E-3</v>
      </c>
      <c r="AJ65" s="9">
        <v>2.0182734554844081E-2</v>
      </c>
      <c r="AK65" s="9">
        <v>2.645402404259602E-2</v>
      </c>
      <c r="AL65" s="9">
        <v>6.9028834152753604E-3</v>
      </c>
      <c r="AM65" s="9">
        <v>1.6729744786395001E-4</v>
      </c>
      <c r="AN65" s="9">
        <v>1.6147663506395051E-4</v>
      </c>
      <c r="AO65" s="9">
        <v>2.6147957447227472E-4</v>
      </c>
      <c r="AP65" s="9">
        <v>3.1178412220324552E-4</v>
      </c>
      <c r="AQ65" s="9">
        <v>5.0191509477503777E-4</v>
      </c>
      <c r="AR65" s="9">
        <v>2.2673630290662359E-4</v>
      </c>
      <c r="AS65" s="9">
        <v>2.467569003249306E-4</v>
      </c>
      <c r="AT65" s="9">
        <v>1.8476386055992091E-4</v>
      </c>
      <c r="AU65" s="9">
        <v>2.7824311930492782E-4</v>
      </c>
      <c r="AV65" s="9">
        <v>2.5050157901475019E-4</v>
      </c>
      <c r="AW65" s="9">
        <v>2.8295460540827622E-4</v>
      </c>
      <c r="AX65" s="9">
        <v>3.6817551306992969E-4</v>
      </c>
      <c r="AY65" s="9">
        <v>2.363875729751538E-4</v>
      </c>
      <c r="AZ65" s="9">
        <v>1.83808531163822E-4</v>
      </c>
      <c r="BA65" s="9">
        <v>2.6705710312110081E-4</v>
      </c>
      <c r="BB65" s="9">
        <v>3.3160310872620841E-4</v>
      </c>
      <c r="BC65" s="9">
        <v>9.5648455777834151E-5</v>
      </c>
      <c r="BD65" s="9">
        <v>4.1408034056361073E-4</v>
      </c>
      <c r="BE65" s="9">
        <v>1.5098633368000811E-4</v>
      </c>
      <c r="BF65" s="9">
        <v>3.8090488923100361E-4</v>
      </c>
      <c r="BG65" s="9">
        <v>4.2460324075690921E-4</v>
      </c>
      <c r="BH65" s="9">
        <v>2.9196483064430651E-4</v>
      </c>
      <c r="BI65" s="9">
        <v>3.5965677221820109E-4</v>
      </c>
      <c r="BJ65" s="9">
        <v>2.9742075286788572E-4</v>
      </c>
      <c r="BK65" s="9">
        <v>4.1341656457558978E-4</v>
      </c>
    </row>
    <row r="66" spans="1:63" s="95" customFormat="1" x14ac:dyDescent="0.25">
      <c r="A66" s="95" t="s">
        <v>1893</v>
      </c>
      <c r="B66" s="95" t="s">
        <v>37</v>
      </c>
      <c r="C66" s="95" t="s">
        <v>1894</v>
      </c>
      <c r="D66" s="95" t="s">
        <v>52</v>
      </c>
      <c r="E66" s="95" t="s">
        <v>1949</v>
      </c>
      <c r="F66" s="118" t="s">
        <v>1963</v>
      </c>
      <c r="G66" s="119">
        <v>8439830.7759999987</v>
      </c>
      <c r="H66" s="119">
        <v>28299</v>
      </c>
      <c r="I66" s="119">
        <v>27.3</v>
      </c>
      <c r="J66" s="95">
        <v>298.23777433831577</v>
      </c>
      <c r="K66" s="120">
        <v>0.43937367298753249</v>
      </c>
      <c r="L66" s="120">
        <v>0.35024091913477329</v>
      </c>
      <c r="M66" s="120">
        <v>0.2103854078776943</v>
      </c>
      <c r="N66" s="9">
        <v>8.4130214351514548E-2</v>
      </c>
      <c r="O66" s="9">
        <v>1.3717893922762859E-2</v>
      </c>
      <c r="P66" s="9">
        <v>1.4553552671553231E-2</v>
      </c>
      <c r="Q66" s="9">
        <v>8.3733278394981861E-3</v>
      </c>
      <c r="R66" s="9">
        <v>3.3391578637486971E-2</v>
      </c>
      <c r="S66" s="9">
        <v>7.6972895404918834E-2</v>
      </c>
      <c r="T66" s="9">
        <v>1.6457865122563961E-2</v>
      </c>
      <c r="U66" s="9">
        <v>3.6785455202877612E-2</v>
      </c>
      <c r="V66" s="9">
        <v>4.2527451489582493E-2</v>
      </c>
      <c r="W66" s="9">
        <v>7.0731988190578562E-2</v>
      </c>
      <c r="X66" s="9">
        <v>0.1008474922727768</v>
      </c>
      <c r="Y66" s="9">
        <v>4.6132287949796513E-2</v>
      </c>
      <c r="Z66" s="9">
        <v>4.5794610109108499E-2</v>
      </c>
      <c r="AA66" s="9">
        <v>2.065432348455085E-2</v>
      </c>
      <c r="AB66" s="9">
        <v>1.250972754487468E-2</v>
      </c>
      <c r="AC66" s="9">
        <v>0.14107521847063789</v>
      </c>
      <c r="AD66" s="9">
        <v>4.1332963916951796E-3</v>
      </c>
      <c r="AE66" s="9">
        <v>9.3828942543120367E-2</v>
      </c>
      <c r="AF66" s="9">
        <v>1.674926196128055E-2</v>
      </c>
      <c r="AG66" s="9">
        <v>3.7481597099265733E-2</v>
      </c>
      <c r="AH66" s="9">
        <v>3.0963524572655888E-3</v>
      </c>
      <c r="AI66" s="9">
        <v>1.73146525785897E-2</v>
      </c>
      <c r="AJ66" s="9">
        <v>1.5776082839145361E-2</v>
      </c>
      <c r="AK66" s="9">
        <v>3.696649993347019E-2</v>
      </c>
      <c r="AL66" s="9">
        <v>9.9974315310848647E-3</v>
      </c>
      <c r="AM66" s="9">
        <v>1.48375701878361E-4</v>
      </c>
      <c r="AN66" s="9">
        <v>1.5374565832145911E-4</v>
      </c>
      <c r="AO66" s="9">
        <v>2.2305578187611699E-4</v>
      </c>
      <c r="AP66" s="9">
        <v>1.743976720159704E-4</v>
      </c>
      <c r="AQ66" s="9">
        <v>3.22956350673198E-4</v>
      </c>
      <c r="AR66" s="9">
        <v>2.7481922353174502E-4</v>
      </c>
      <c r="AS66" s="9">
        <v>2.1606948106896569E-4</v>
      </c>
      <c r="AT66" s="9">
        <v>2.0277977862752879E-4</v>
      </c>
      <c r="AU66" s="9">
        <v>2.2140560096386931E-4</v>
      </c>
      <c r="AV66" s="9">
        <v>2.2839152120542291E-4</v>
      </c>
      <c r="AW66" s="9">
        <v>1.8686392431549871E-4</v>
      </c>
      <c r="AX66" s="9">
        <v>2.3905726411912499E-4</v>
      </c>
      <c r="AY66" s="9">
        <v>1.8696772023878871E-4</v>
      </c>
      <c r="AZ66" s="9">
        <v>1.573000980421725E-4</v>
      </c>
      <c r="BA66" s="9">
        <v>1.668233676456139E-4</v>
      </c>
      <c r="BB66" s="9">
        <v>1.8427161752015181E-4</v>
      </c>
      <c r="BC66" s="9">
        <v>2.1809611022521809E-4</v>
      </c>
      <c r="BD66" s="9">
        <v>2.372703966513672E-4</v>
      </c>
      <c r="BE66" s="9">
        <v>1.2883367534605069E-4</v>
      </c>
      <c r="BF66" s="9">
        <v>1.8522004390669471E-4</v>
      </c>
      <c r="BG66" s="9">
        <v>1.3491600694974729E-4</v>
      </c>
      <c r="BH66" s="9">
        <v>4.0768209917564901E-4</v>
      </c>
      <c r="BI66" s="9">
        <v>2.0402679105844461E-4</v>
      </c>
      <c r="BJ66" s="9">
        <v>3.0162521487488012E-4</v>
      </c>
      <c r="BK66" s="9">
        <v>4.3453579831148392E-4</v>
      </c>
    </row>
    <row r="67" spans="1:63" s="95" customFormat="1" x14ac:dyDescent="0.25">
      <c r="A67" s="95" t="s">
        <v>1911</v>
      </c>
      <c r="B67" s="95" t="s">
        <v>37</v>
      </c>
      <c r="C67" s="95" t="s">
        <v>1912</v>
      </c>
      <c r="D67" s="95" t="s">
        <v>52</v>
      </c>
      <c r="E67" s="95" t="s">
        <v>1949</v>
      </c>
      <c r="F67" s="118" t="s">
        <v>1963</v>
      </c>
      <c r="G67" s="119">
        <v>8831875.1537999995</v>
      </c>
      <c r="H67" s="119">
        <v>27325</v>
      </c>
      <c r="I67" s="119">
        <v>27.4</v>
      </c>
      <c r="J67" s="95">
        <v>323.21592511619394</v>
      </c>
      <c r="K67" s="120">
        <v>0.42233247218997061</v>
      </c>
      <c r="L67" s="120">
        <v>0.37653267697471032</v>
      </c>
      <c r="M67" s="120">
        <v>0.20113485083531901</v>
      </c>
      <c r="N67" s="9">
        <v>7.7029463911590296E-2</v>
      </c>
      <c r="O67" s="9">
        <v>1.9719423618439699E-2</v>
      </c>
      <c r="P67" s="9">
        <v>1.007583319445601E-2</v>
      </c>
      <c r="Q67" s="9">
        <v>1.347480608432303E-2</v>
      </c>
      <c r="R67" s="9">
        <v>3.0640938491817829E-2</v>
      </c>
      <c r="S67" s="9">
        <v>4.7001237349483693E-2</v>
      </c>
      <c r="T67" s="9">
        <v>1.230134537666736E-2</v>
      </c>
      <c r="U67" s="9">
        <v>3.0295488753904021E-2</v>
      </c>
      <c r="V67" s="9">
        <v>3.6745556611062248E-2</v>
      </c>
      <c r="W67" s="9">
        <v>5.1041412869096067E-2</v>
      </c>
      <c r="X67" s="9">
        <v>0.1205524999432655</v>
      </c>
      <c r="Y67" s="9">
        <v>5.4719138120581087E-2</v>
      </c>
      <c r="Z67" s="9">
        <v>5.0580867178203481E-2</v>
      </c>
      <c r="AA67" s="9">
        <v>2.3997749014541891E-2</v>
      </c>
      <c r="AB67" s="9">
        <v>1.7381852332866841E-2</v>
      </c>
      <c r="AC67" s="9">
        <v>0.2204530886062924</v>
      </c>
      <c r="AD67" s="9">
        <v>5.08607559302433E-3</v>
      </c>
      <c r="AE67" s="9">
        <v>8.1384332163397813E-2</v>
      </c>
      <c r="AF67" s="9">
        <v>1.368039238570566E-2</v>
      </c>
      <c r="AG67" s="9">
        <v>3.3358400886550288E-2</v>
      </c>
      <c r="AH67" s="9">
        <v>4.7267042630483912E-3</v>
      </c>
      <c r="AI67" s="9">
        <v>2.6287527150807509E-3</v>
      </c>
      <c r="AJ67" s="9">
        <v>1.0923917157403731E-2</v>
      </c>
      <c r="AK67" s="9">
        <v>2.849450419009893E-2</v>
      </c>
      <c r="AL67" s="9">
        <v>3.7062191890987E-3</v>
      </c>
      <c r="AM67" s="9">
        <v>1.168403425214867E-4</v>
      </c>
      <c r="AN67" s="9">
        <v>1.9007928605017891E-4</v>
      </c>
      <c r="AO67" s="9">
        <v>1.3281605838649189E-4</v>
      </c>
      <c r="AP67" s="9">
        <v>2.4137387747876339E-4</v>
      </c>
      <c r="AQ67" s="9">
        <v>2.5487902416748058E-4</v>
      </c>
      <c r="AR67" s="9">
        <v>1.4432571955339641E-4</v>
      </c>
      <c r="AS67" s="9">
        <v>1.3889854527845779E-4</v>
      </c>
      <c r="AT67" s="9">
        <v>1.4363213910862231E-4</v>
      </c>
      <c r="AU67" s="9">
        <v>1.6453156579732269E-4</v>
      </c>
      <c r="AV67" s="9">
        <v>1.417463726924497E-4</v>
      </c>
      <c r="AW67" s="9">
        <v>1.9211520474840451E-4</v>
      </c>
      <c r="AX67" s="9">
        <v>2.4387167103922511E-4</v>
      </c>
      <c r="AY67" s="9">
        <v>1.776084780101646E-4</v>
      </c>
      <c r="AZ67" s="9">
        <v>1.571859342623349E-4</v>
      </c>
      <c r="BA67" s="9">
        <v>1.9935642827638881E-4</v>
      </c>
      <c r="BB67" s="9">
        <v>2.476561170857807E-4</v>
      </c>
      <c r="BC67" s="9">
        <v>2.3081250630443709E-4</v>
      </c>
      <c r="BD67" s="9">
        <v>1.7699976657517671E-4</v>
      </c>
      <c r="BE67" s="9">
        <v>9.0501844522997954E-5</v>
      </c>
      <c r="BF67" s="9">
        <v>1.4177520159519111E-4</v>
      </c>
      <c r="BG67" s="9">
        <v>1.7713185642651401E-4</v>
      </c>
      <c r="BH67" s="9">
        <v>5.3233221634007672E-5</v>
      </c>
      <c r="BI67" s="9">
        <v>1.215042793847711E-4</v>
      </c>
      <c r="BJ67" s="9">
        <v>1.9996112497451559E-4</v>
      </c>
      <c r="BK67" s="9">
        <v>1.3854580412128761E-4</v>
      </c>
    </row>
    <row r="68" spans="1:63" s="95" customFormat="1" x14ac:dyDescent="0.25">
      <c r="A68" s="95" t="s">
        <v>1913</v>
      </c>
      <c r="B68" s="95" t="s">
        <v>37</v>
      </c>
      <c r="C68" s="95" t="s">
        <v>1914</v>
      </c>
      <c r="D68" s="95" t="s">
        <v>52</v>
      </c>
      <c r="E68" s="95" t="s">
        <v>1948</v>
      </c>
      <c r="F68" s="118" t="s">
        <v>1963</v>
      </c>
      <c r="G68" s="119">
        <v>4520923.1398</v>
      </c>
      <c r="H68" s="119">
        <v>14023</v>
      </c>
      <c r="I68" s="119">
        <v>26.3</v>
      </c>
      <c r="J68" s="95">
        <v>322.39343505669257</v>
      </c>
      <c r="K68" s="120">
        <v>0.43801451275660092</v>
      </c>
      <c r="L68" s="120">
        <v>0.37451783383215043</v>
      </c>
      <c r="M68" s="120">
        <v>0.1874676534112486</v>
      </c>
      <c r="N68" s="9">
        <v>4.7596048368419193E-2</v>
      </c>
      <c r="O68" s="9">
        <v>1.8743987216781891E-2</v>
      </c>
      <c r="P68" s="9">
        <v>8.8359055371345398E-3</v>
      </c>
      <c r="Q68" s="9">
        <v>1.48513912893134E-2</v>
      </c>
      <c r="R68" s="9">
        <v>3.4784966931509113E-2</v>
      </c>
      <c r="S68" s="9">
        <v>5.4950210895342862E-2</v>
      </c>
      <c r="T68" s="9">
        <v>1.5410046506342451E-2</v>
      </c>
      <c r="U68" s="9">
        <v>2.6673359461374811E-2</v>
      </c>
      <c r="V68" s="9">
        <v>4.1148649539861103E-2</v>
      </c>
      <c r="W68" s="9">
        <v>4.2298513476226762E-2</v>
      </c>
      <c r="X68" s="9">
        <v>0.11234272352479351</v>
      </c>
      <c r="Y68" s="9">
        <v>4.9930677989116073E-2</v>
      </c>
      <c r="Z68" s="9">
        <v>5.7387588888554782E-2</v>
      </c>
      <c r="AA68" s="9">
        <v>2.1443522850256139E-2</v>
      </c>
      <c r="AB68" s="9">
        <v>2.0727371049443201E-2</v>
      </c>
      <c r="AC68" s="9">
        <v>0.2158997257946601</v>
      </c>
      <c r="AD68" s="9">
        <v>4.5626665634869411E-3</v>
      </c>
      <c r="AE68" s="9">
        <v>9.4091362897129646E-2</v>
      </c>
      <c r="AF68" s="9">
        <v>1.764466737445863E-2</v>
      </c>
      <c r="AG68" s="9">
        <v>4.5598575061809747E-2</v>
      </c>
      <c r="AH68" s="9">
        <v>4.3227920070224917E-3</v>
      </c>
      <c r="AI68" s="9">
        <v>4.5023822999544277E-3</v>
      </c>
      <c r="AJ68" s="9">
        <v>1.0698089593898031E-2</v>
      </c>
      <c r="AK68" s="9">
        <v>2.5808924153492709E-2</v>
      </c>
      <c r="AL68" s="9">
        <v>9.7458507296174432E-3</v>
      </c>
      <c r="AM68" s="9">
        <v>3.7027697174541537E-5</v>
      </c>
      <c r="AN68" s="9">
        <v>9.2666426309271233E-5</v>
      </c>
      <c r="AO68" s="9">
        <v>5.9736605795508557E-5</v>
      </c>
      <c r="AP68" s="9">
        <v>1.3644409455653209E-4</v>
      </c>
      <c r="AQ68" s="9">
        <v>1.4840327580130299E-4</v>
      </c>
      <c r="AR68" s="9">
        <v>8.6541349602016563E-5</v>
      </c>
      <c r="AS68" s="9">
        <v>8.9241917788625272E-5</v>
      </c>
      <c r="AT68" s="9">
        <v>6.4859148517829339E-5</v>
      </c>
      <c r="AU68" s="9">
        <v>9.4497397298790763E-5</v>
      </c>
      <c r="AV68" s="9">
        <v>6.0246834282079522E-5</v>
      </c>
      <c r="AW68" s="9">
        <v>9.1822756344127929E-5</v>
      </c>
      <c r="AX68" s="9">
        <v>1.1413252596762749E-4</v>
      </c>
      <c r="AY68" s="9">
        <v>1.0335113736484029E-4</v>
      </c>
      <c r="AZ68" s="9">
        <v>7.2037588949259887E-5</v>
      </c>
      <c r="BA68" s="9">
        <v>1.219265457081379E-4</v>
      </c>
      <c r="BB68" s="9">
        <v>1.2439554365157099E-4</v>
      </c>
      <c r="BC68" s="9">
        <v>1.0619770174534339E-4</v>
      </c>
      <c r="BD68" s="9">
        <v>1.049546075037708E-4</v>
      </c>
      <c r="BE68" s="9">
        <v>5.9867650174105758E-5</v>
      </c>
      <c r="BF68" s="9">
        <v>9.9395376084140629E-5</v>
      </c>
      <c r="BG68" s="9">
        <v>8.3084965430923484E-5</v>
      </c>
      <c r="BH68" s="9">
        <v>4.6762233303104833E-5</v>
      </c>
      <c r="BI68" s="9">
        <v>6.1029423398044192E-5</v>
      </c>
      <c r="BJ68" s="9">
        <v>9.2891126186509865E-5</v>
      </c>
      <c r="BK68" s="9">
        <v>1.8685378203350599E-4</v>
      </c>
    </row>
    <row r="69" spans="1:63" s="95" customFormat="1" x14ac:dyDescent="0.25">
      <c r="A69" s="95" t="s">
        <v>1915</v>
      </c>
      <c r="B69" s="95" t="s">
        <v>37</v>
      </c>
      <c r="C69" s="95" t="s">
        <v>1916</v>
      </c>
      <c r="D69" s="95" t="s">
        <v>52</v>
      </c>
      <c r="E69" s="95" t="s">
        <v>1949</v>
      </c>
      <c r="F69" s="118" t="s">
        <v>1963</v>
      </c>
      <c r="G69" s="119">
        <v>8969858.4139999989</v>
      </c>
      <c r="H69" s="119">
        <v>30184</v>
      </c>
      <c r="I69" s="119">
        <v>20.9</v>
      </c>
      <c r="J69" s="95">
        <v>297.17262172011658</v>
      </c>
      <c r="K69" s="120">
        <v>0.42882576791370308</v>
      </c>
      <c r="L69" s="120">
        <v>0.3495012666617921</v>
      </c>
      <c r="M69" s="120">
        <v>0.22167296542450479</v>
      </c>
      <c r="N69" s="9">
        <v>7.4944836170968129E-2</v>
      </c>
      <c r="O69" s="9">
        <v>1.194547852802182E-2</v>
      </c>
      <c r="P69" s="9">
        <v>6.9245648381148451E-3</v>
      </c>
      <c r="Q69" s="9">
        <v>8.473576891185516E-3</v>
      </c>
      <c r="R69" s="9">
        <v>2.9278259596358221E-2</v>
      </c>
      <c r="S69" s="9">
        <v>5.5563082218061867E-2</v>
      </c>
      <c r="T69" s="9">
        <v>1.4911536505956989E-2</v>
      </c>
      <c r="U69" s="9">
        <v>3.2869105643448797E-2</v>
      </c>
      <c r="V69" s="9">
        <v>3.6267471937760573E-2</v>
      </c>
      <c r="W69" s="9">
        <v>5.4942173635085072E-2</v>
      </c>
      <c r="X69" s="9">
        <v>0.11669461513167829</v>
      </c>
      <c r="Y69" s="9">
        <v>5.7716578635984422E-2</v>
      </c>
      <c r="Z69" s="9">
        <v>6.0042680389787238E-2</v>
      </c>
      <c r="AA69" s="9">
        <v>2.6255252669265362E-2</v>
      </c>
      <c r="AB69" s="9">
        <v>1.5795073583597611E-2</v>
      </c>
      <c r="AC69" s="9">
        <v>0.18938188766798311</v>
      </c>
      <c r="AD69" s="9">
        <v>3.4546506429683909E-3</v>
      </c>
      <c r="AE69" s="9">
        <v>7.8196417971834201E-2</v>
      </c>
      <c r="AF69" s="9">
        <v>1.966788195811087E-2</v>
      </c>
      <c r="AG69" s="9">
        <v>4.523401386569699E-2</v>
      </c>
      <c r="AH69" s="9">
        <v>3.2991532051543679E-3</v>
      </c>
      <c r="AI69" s="9">
        <v>5.1989757456909038E-3</v>
      </c>
      <c r="AJ69" s="9">
        <v>1.414530459666485E-2</v>
      </c>
      <c r="AK69" s="9">
        <v>3.4028362891652612E-2</v>
      </c>
      <c r="AL69" s="9">
        <v>4.769065078968928E-3</v>
      </c>
      <c r="AM69" s="9">
        <v>1.1574006727521209E-4</v>
      </c>
      <c r="AN69" s="9">
        <v>1.172330859454402E-4</v>
      </c>
      <c r="AO69" s="9">
        <v>9.293261852495048E-5</v>
      </c>
      <c r="AP69" s="9">
        <v>1.5453988603185919E-4</v>
      </c>
      <c r="AQ69" s="9">
        <v>2.4796098887343488E-4</v>
      </c>
      <c r="AR69" s="9">
        <v>1.7371080747144899E-4</v>
      </c>
      <c r="AS69" s="9">
        <v>1.7142476039906621E-4</v>
      </c>
      <c r="AT69" s="9">
        <v>1.5866006293341399E-4</v>
      </c>
      <c r="AU69" s="9">
        <v>1.653361246756852E-4</v>
      </c>
      <c r="AV69" s="9">
        <v>1.553463928799535E-4</v>
      </c>
      <c r="AW69" s="9">
        <v>1.8934001312357701E-4</v>
      </c>
      <c r="AX69" s="9">
        <v>2.6189593313667828E-4</v>
      </c>
      <c r="AY69" s="9">
        <v>2.1465626244172081E-4</v>
      </c>
      <c r="AZ69" s="9">
        <v>1.750916542042795E-4</v>
      </c>
      <c r="BA69" s="9">
        <v>1.8444288697116751E-4</v>
      </c>
      <c r="BB69" s="9">
        <v>2.16609441512316E-4</v>
      </c>
      <c r="BC69" s="9">
        <v>1.596197885668802E-4</v>
      </c>
      <c r="BD69" s="9">
        <v>1.731509261060885E-4</v>
      </c>
      <c r="BE69" s="9">
        <v>1.3247152608376959E-4</v>
      </c>
      <c r="BF69" s="9">
        <v>1.957339888320973E-4</v>
      </c>
      <c r="BG69" s="9">
        <v>1.2587711979349171E-4</v>
      </c>
      <c r="BH69" s="9">
        <v>1.071906432386653E-4</v>
      </c>
      <c r="BI69" s="9">
        <v>1.6018857929709051E-4</v>
      </c>
      <c r="BJ69" s="9">
        <v>2.4312610488217939E-4</v>
      </c>
      <c r="BK69" s="9">
        <v>1.815104343576337E-4</v>
      </c>
    </row>
    <row r="70" spans="1:63" s="95" customFormat="1" x14ac:dyDescent="0.25">
      <c r="A70" s="95" t="s">
        <v>1933</v>
      </c>
      <c r="B70" s="95" t="s">
        <v>134</v>
      </c>
      <c r="C70" s="95" t="s">
        <v>1934</v>
      </c>
      <c r="D70" s="95" t="s">
        <v>52</v>
      </c>
      <c r="E70" s="95" t="s">
        <v>1948</v>
      </c>
      <c r="F70" s="118" t="s">
        <v>1963</v>
      </c>
      <c r="G70" s="119">
        <v>19142116.865800001</v>
      </c>
      <c r="H70" s="119">
        <v>66418</v>
      </c>
      <c r="I70" s="119">
        <v>59</v>
      </c>
      <c r="J70" s="95">
        <v>288.20676421753143</v>
      </c>
      <c r="K70" s="120">
        <v>0.39302856173292489</v>
      </c>
      <c r="L70" s="120">
        <v>0.37115491926698763</v>
      </c>
      <c r="M70" s="120">
        <v>0.23581651900008749</v>
      </c>
      <c r="N70" s="9">
        <v>0.1129043072355401</v>
      </c>
      <c r="O70" s="9">
        <v>1.130497459676558E-2</v>
      </c>
      <c r="P70" s="9">
        <v>1.297153462536089E-2</v>
      </c>
      <c r="Q70" s="9">
        <v>1.6225624114130671E-2</v>
      </c>
      <c r="R70" s="9">
        <v>4.3159792953137051E-2</v>
      </c>
      <c r="S70" s="9">
        <v>5.9268425343558563E-2</v>
      </c>
      <c r="T70" s="9">
        <v>1.158393048677544E-2</v>
      </c>
      <c r="U70" s="9">
        <v>2.9522616970173169E-2</v>
      </c>
      <c r="V70" s="9">
        <v>3.085479436261903E-2</v>
      </c>
      <c r="W70" s="9">
        <v>7.5801654404048943E-2</v>
      </c>
      <c r="X70" s="9">
        <v>0.1028659383907449</v>
      </c>
      <c r="Y70" s="9">
        <v>4.8695639688627328E-2</v>
      </c>
      <c r="Z70" s="9">
        <v>3.8157595842049558E-2</v>
      </c>
      <c r="AA70" s="9">
        <v>2.3255952385718669E-2</v>
      </c>
      <c r="AB70" s="9">
        <v>1.5269672666779321E-2</v>
      </c>
      <c r="AC70" s="9">
        <v>0.17113677461957061</v>
      </c>
      <c r="AD70" s="9">
        <v>1.741265578125693E-3</v>
      </c>
      <c r="AE70" s="9">
        <v>7.2948758319881374E-2</v>
      </c>
      <c r="AF70" s="9">
        <v>5.5936712166327644E-3</v>
      </c>
      <c r="AG70" s="9">
        <v>3.5850768247938751E-2</v>
      </c>
      <c r="AH70" s="9">
        <v>7.1082852273209873E-3</v>
      </c>
      <c r="AI70" s="9">
        <v>1.1953476920709839E-2</v>
      </c>
      <c r="AJ70" s="9">
        <v>2.049869580736605E-2</v>
      </c>
      <c r="AK70" s="9">
        <v>3.3492801648360507E-2</v>
      </c>
      <c r="AL70" s="9">
        <v>7.8330483480642914E-3</v>
      </c>
      <c r="AM70" s="9">
        <v>3.7183628349412358E-4</v>
      </c>
      <c r="AN70" s="9">
        <v>2.3660040044677259E-4</v>
      </c>
      <c r="AO70" s="9">
        <v>3.7124984994944008E-4</v>
      </c>
      <c r="AP70" s="9">
        <v>6.3106553626088931E-4</v>
      </c>
      <c r="AQ70" s="9">
        <v>7.7950103203512026E-4</v>
      </c>
      <c r="AR70" s="9">
        <v>3.951510482047657E-4</v>
      </c>
      <c r="AS70" s="9">
        <v>2.8399215101818429E-4</v>
      </c>
      <c r="AT70" s="9">
        <v>3.0390218762816229E-4</v>
      </c>
      <c r="AU70" s="9">
        <v>2.9996623076555113E-4</v>
      </c>
      <c r="AV70" s="9">
        <v>4.5706004722498073E-4</v>
      </c>
      <c r="AW70" s="9">
        <v>3.5592821660800972E-4</v>
      </c>
      <c r="AX70" s="9">
        <v>4.7121324632004189E-4</v>
      </c>
      <c r="AY70" s="9">
        <v>2.9091340585043189E-4</v>
      </c>
      <c r="AZ70" s="9">
        <v>3.3073687048382981E-4</v>
      </c>
      <c r="BA70" s="9">
        <v>3.8025000158657592E-4</v>
      </c>
      <c r="BB70" s="9">
        <v>4.1742794860827602E-4</v>
      </c>
      <c r="BC70" s="9">
        <v>1.715721724033269E-4</v>
      </c>
      <c r="BD70" s="9">
        <v>3.4447293301728129E-4</v>
      </c>
      <c r="BE70" s="9">
        <v>8.0345419325315875E-5</v>
      </c>
      <c r="BF70" s="9">
        <v>3.3082538441002668E-4</v>
      </c>
      <c r="BG70" s="9">
        <v>5.7837351702319485E-4</v>
      </c>
      <c r="BH70" s="9">
        <v>5.2557242655428406E-4</v>
      </c>
      <c r="BI70" s="9">
        <v>4.9504504286487869E-4</v>
      </c>
      <c r="BJ70" s="9">
        <v>5.1031843060437513E-4</v>
      </c>
      <c r="BK70" s="9">
        <v>6.3576760308323751E-4</v>
      </c>
    </row>
    <row r="71" spans="1:63" s="95" customFormat="1" x14ac:dyDescent="0.25">
      <c r="A71" s="95" t="s">
        <v>64</v>
      </c>
      <c r="B71" s="95" t="s">
        <v>37</v>
      </c>
      <c r="C71" s="95" t="s">
        <v>65</v>
      </c>
      <c r="D71" s="95" t="s">
        <v>39</v>
      </c>
      <c r="E71" s="95" t="s">
        <v>1948</v>
      </c>
      <c r="F71" s="118" t="s">
        <v>1962</v>
      </c>
      <c r="G71" s="119">
        <v>41109253.3138</v>
      </c>
      <c r="H71" s="119">
        <v>92458</v>
      </c>
      <c r="I71" s="119">
        <v>89.48</v>
      </c>
      <c r="J71" s="95">
        <v>444.62624449804235</v>
      </c>
      <c r="K71" s="120">
        <v>0.50664350220766663</v>
      </c>
      <c r="L71" s="120">
        <v>0.3364991137245954</v>
      </c>
      <c r="M71" s="120">
        <v>0.156857384067738</v>
      </c>
      <c r="N71" s="9">
        <v>7.4293429233294198E-2</v>
      </c>
      <c r="O71" s="9">
        <v>9.70262098257723E-3</v>
      </c>
      <c r="P71" s="9">
        <v>8.5838402463420289E-3</v>
      </c>
      <c r="Q71" s="9">
        <v>8.0412790852925249E-3</v>
      </c>
      <c r="R71" s="9">
        <v>2.3425711680687428E-2</v>
      </c>
      <c r="S71" s="9">
        <v>3.6689016133572637E-2</v>
      </c>
      <c r="T71" s="9">
        <v>1.2870653053504469E-2</v>
      </c>
      <c r="U71" s="9">
        <v>3.2536566093081011E-2</v>
      </c>
      <c r="V71" s="9">
        <v>2.5033583389796419E-2</v>
      </c>
      <c r="W71" s="9">
        <v>5.621920431662486E-2</v>
      </c>
      <c r="X71" s="9">
        <v>0.11777325685499559</v>
      </c>
      <c r="Y71" s="9">
        <v>4.697725587537311E-2</v>
      </c>
      <c r="Z71" s="9">
        <v>5.3052794111994379E-2</v>
      </c>
      <c r="AA71" s="9">
        <v>2.6720088178015799E-2</v>
      </c>
      <c r="AB71" s="9">
        <v>1.8925849891653131E-2</v>
      </c>
      <c r="AC71" s="9">
        <v>0.20745745611755689</v>
      </c>
      <c r="AD71" s="9">
        <v>3.6177078725481392E-3</v>
      </c>
      <c r="AE71" s="9">
        <v>7.1679850736178718E-2</v>
      </c>
      <c r="AF71" s="9">
        <v>3.2486373672380407E-2</v>
      </c>
      <c r="AG71" s="9">
        <v>6.5483981481063866E-2</v>
      </c>
      <c r="AH71" s="9">
        <v>5.8802203861799728E-3</v>
      </c>
      <c r="AI71" s="9">
        <v>8.44727910415549E-3</v>
      </c>
      <c r="AJ71" s="9">
        <v>1.4746112558484389E-2</v>
      </c>
      <c r="AK71" s="9">
        <v>3.2279922595413423E-2</v>
      </c>
      <c r="AL71" s="9">
        <v>7.0759463492338567E-3</v>
      </c>
      <c r="AM71" s="9">
        <v>5.2526520753813774E-4</v>
      </c>
      <c r="AN71" s="9">
        <v>4.3593518799793691E-4</v>
      </c>
      <c r="AO71" s="9">
        <v>5.2740413281783473E-4</v>
      </c>
      <c r="AP71" s="9">
        <v>6.714059139640992E-4</v>
      </c>
      <c r="AQ71" s="9">
        <v>9.0827447694806886E-4</v>
      </c>
      <c r="AR71" s="9">
        <v>5.2512511519570994E-4</v>
      </c>
      <c r="AS71" s="9">
        <v>6.7738870787225518E-4</v>
      </c>
      <c r="AT71" s="9">
        <v>7.1901452659431223E-4</v>
      </c>
      <c r="AU71" s="9">
        <v>5.2246801058393748E-4</v>
      </c>
      <c r="AV71" s="9">
        <v>7.2772324123141483E-4</v>
      </c>
      <c r="AW71" s="9">
        <v>8.7483164865180042E-4</v>
      </c>
      <c r="AX71" s="9">
        <v>9.7589262112175701E-4</v>
      </c>
      <c r="AY71" s="9">
        <v>8.6831632772587026E-4</v>
      </c>
      <c r="AZ71" s="9">
        <v>8.1578054677062931E-4</v>
      </c>
      <c r="BA71" s="9">
        <v>1.011770151992465E-3</v>
      </c>
      <c r="BB71" s="9">
        <v>1.086311066644279E-3</v>
      </c>
      <c r="BC71" s="9">
        <v>7.6524817950036981E-4</v>
      </c>
      <c r="BD71" s="9">
        <v>7.2664328721966332E-4</v>
      </c>
      <c r="BE71" s="9">
        <v>1.001733957276808E-3</v>
      </c>
      <c r="BF71" s="9">
        <v>1.29724621121493E-3</v>
      </c>
      <c r="BG71" s="9">
        <v>1.0271269656787979E-3</v>
      </c>
      <c r="BH71" s="9">
        <v>7.9733741477986883E-4</v>
      </c>
      <c r="BI71" s="9">
        <v>7.645097081326309E-4</v>
      </c>
      <c r="BJ71" s="9">
        <v>1.0558670456973611E-3</v>
      </c>
      <c r="BK71" s="9">
        <v>1.2329319094940641E-3</v>
      </c>
    </row>
    <row r="72" spans="1:63" s="95" customFormat="1" x14ac:dyDescent="0.25">
      <c r="A72" s="95" t="s">
        <v>251</v>
      </c>
      <c r="B72" s="95" t="s">
        <v>134</v>
      </c>
      <c r="C72" s="95" t="s">
        <v>252</v>
      </c>
      <c r="D72" s="95" t="s">
        <v>39</v>
      </c>
      <c r="E72" s="95" t="s">
        <v>1951</v>
      </c>
      <c r="F72" s="118" t="s">
        <v>1963</v>
      </c>
      <c r="G72" s="119">
        <v>27624754.393799998</v>
      </c>
      <c r="H72" s="119">
        <v>103119</v>
      </c>
      <c r="I72" s="119">
        <v>34.5</v>
      </c>
      <c r="J72" s="95">
        <v>267.89199268611992</v>
      </c>
      <c r="K72" s="120">
        <v>0.40177717861460438</v>
      </c>
      <c r="L72" s="120">
        <v>0.36846694840725702</v>
      </c>
      <c r="M72" s="120">
        <v>0.2297558729781386</v>
      </c>
      <c r="N72" s="9">
        <v>0.10458172954271951</v>
      </c>
      <c r="O72" s="9">
        <v>9.9752260614569301E-3</v>
      </c>
      <c r="P72" s="9">
        <v>8.8718262719333727E-3</v>
      </c>
      <c r="Q72" s="9">
        <v>9.9117985275578874E-3</v>
      </c>
      <c r="R72" s="9">
        <v>4.01241522794588E-2</v>
      </c>
      <c r="S72" s="9">
        <v>4.404691333181121E-2</v>
      </c>
      <c r="T72" s="9">
        <v>1.346237403143759E-2</v>
      </c>
      <c r="U72" s="9">
        <v>3.3184790560426163E-2</v>
      </c>
      <c r="V72" s="9">
        <v>3.2959627606270608E-2</v>
      </c>
      <c r="W72" s="9">
        <v>5.159822035501397E-2</v>
      </c>
      <c r="X72" s="9">
        <v>0.123019308468931</v>
      </c>
      <c r="Y72" s="9">
        <v>5.3842631003588763E-2</v>
      </c>
      <c r="Z72" s="9">
        <v>4.6806454694350151E-2</v>
      </c>
      <c r="AA72" s="9">
        <v>2.3457383806562999E-2</v>
      </c>
      <c r="AB72" s="9">
        <v>2.1111260680717201E-2</v>
      </c>
      <c r="AC72" s="9">
        <v>0.22447117370659131</v>
      </c>
      <c r="AD72" s="9">
        <v>3.187593176364226E-3</v>
      </c>
      <c r="AE72" s="9">
        <v>5.3852980483437167E-2</v>
      </c>
      <c r="AF72" s="9">
        <v>1.4317571218482839E-3</v>
      </c>
      <c r="AG72" s="9">
        <v>3.5755181077109448E-2</v>
      </c>
      <c r="AH72" s="9">
        <v>6.5835247333173126E-3</v>
      </c>
      <c r="AI72" s="9">
        <v>1.0063383884899149E-2</v>
      </c>
      <c r="AJ72" s="9">
        <v>1.1504633252766251E-2</v>
      </c>
      <c r="AK72" s="9">
        <v>3.3252350945519357E-2</v>
      </c>
      <c r="AL72" s="9">
        <v>2.9437243959114252E-3</v>
      </c>
      <c r="AM72" s="9">
        <v>4.9577076668472361E-4</v>
      </c>
      <c r="AN72" s="9">
        <v>3.0050553169682189E-4</v>
      </c>
      <c r="AO72" s="9">
        <v>3.6548688386734411E-4</v>
      </c>
      <c r="AP72" s="9">
        <v>5.5489314265180399E-4</v>
      </c>
      <c r="AQ72" s="9">
        <v>1.0431026570173101E-3</v>
      </c>
      <c r="AR72" s="9">
        <v>4.2270663906819329E-4</v>
      </c>
      <c r="AS72" s="9">
        <v>4.7506811916703858E-4</v>
      </c>
      <c r="AT72" s="9">
        <v>4.9170190983343015E-4</v>
      </c>
      <c r="AU72" s="9">
        <v>4.612281925019374E-4</v>
      </c>
      <c r="AV72" s="9">
        <v>4.4782995353042482E-4</v>
      </c>
      <c r="AW72" s="9">
        <v>6.127000946518187E-4</v>
      </c>
      <c r="AX72" s="9">
        <v>7.4995901207946061E-4</v>
      </c>
      <c r="AY72" s="9">
        <v>5.1365594394120701E-4</v>
      </c>
      <c r="AZ72" s="9">
        <v>4.8018865664393513E-4</v>
      </c>
      <c r="BA72" s="9">
        <v>7.5672399536664333E-4</v>
      </c>
      <c r="BB72" s="9">
        <v>7.8810230568343315E-4</v>
      </c>
      <c r="BC72" s="9">
        <v>4.5209381295485912E-4</v>
      </c>
      <c r="BD72" s="9">
        <v>3.6604188471757101E-4</v>
      </c>
      <c r="BE72" s="9">
        <v>2.960174939224591E-5</v>
      </c>
      <c r="BF72" s="9">
        <v>4.7492297622578707E-4</v>
      </c>
      <c r="BG72" s="9">
        <v>7.7105589917879965E-4</v>
      </c>
      <c r="BH72" s="9">
        <v>6.3689260278691501E-4</v>
      </c>
      <c r="BI72" s="9">
        <v>3.9992182332343528E-4</v>
      </c>
      <c r="BJ72" s="9">
        <v>7.2928280051695973E-4</v>
      </c>
      <c r="BK72" s="9">
        <v>3.4391298481007142E-4</v>
      </c>
    </row>
    <row r="73" spans="1:63" s="95" customFormat="1" x14ac:dyDescent="0.25">
      <c r="A73" s="95" t="s">
        <v>257</v>
      </c>
      <c r="B73" s="95" t="s">
        <v>134</v>
      </c>
      <c r="C73" s="95" t="s">
        <v>258</v>
      </c>
      <c r="D73" s="95" t="s">
        <v>39</v>
      </c>
      <c r="E73" s="95" t="s">
        <v>1951</v>
      </c>
      <c r="F73" s="118" t="s">
        <v>1963</v>
      </c>
      <c r="G73" s="119">
        <v>16160001.5902</v>
      </c>
      <c r="H73" s="119">
        <v>61005</v>
      </c>
      <c r="I73" s="119">
        <v>48.17</v>
      </c>
      <c r="J73" s="95">
        <v>264.89634604048848</v>
      </c>
      <c r="K73" s="120">
        <v>0.3893615390934993</v>
      </c>
      <c r="L73" s="120">
        <v>0.36564490495072172</v>
      </c>
      <c r="M73" s="120">
        <v>0.24499355595577901</v>
      </c>
      <c r="N73" s="9">
        <v>9.407870400279085E-2</v>
      </c>
      <c r="O73" s="9">
        <v>1.46727502189688E-2</v>
      </c>
      <c r="P73" s="9">
        <v>9.0989401019641869E-3</v>
      </c>
      <c r="Q73" s="9">
        <v>5.1615160929327809E-3</v>
      </c>
      <c r="R73" s="9">
        <v>3.4733259824192599E-2</v>
      </c>
      <c r="S73" s="9">
        <v>4.2433599640850563E-2</v>
      </c>
      <c r="T73" s="9">
        <v>1.5705879481561279E-2</v>
      </c>
      <c r="U73" s="9">
        <v>2.6988050357296459E-2</v>
      </c>
      <c r="V73" s="9">
        <v>3.3145442453358973E-2</v>
      </c>
      <c r="W73" s="9">
        <v>5.4667256593429359E-2</v>
      </c>
      <c r="X73" s="9">
        <v>0.1315077553481632</v>
      </c>
      <c r="Y73" s="9">
        <v>4.6640652364640281E-2</v>
      </c>
      <c r="Z73" s="9">
        <v>4.1774699234373637E-2</v>
      </c>
      <c r="AA73" s="9">
        <v>2.4507886359625971E-2</v>
      </c>
      <c r="AB73" s="9">
        <v>1.503046702966121E-2</v>
      </c>
      <c r="AC73" s="9">
        <v>0.2276674727006768</v>
      </c>
      <c r="AD73" s="9">
        <v>2.171126357808288E-3</v>
      </c>
      <c r="AE73" s="9">
        <v>5.5121752189773748E-2</v>
      </c>
      <c r="AF73" s="9">
        <v>1.382629806701921E-4</v>
      </c>
      <c r="AG73" s="9">
        <v>3.7459934789559453E-2</v>
      </c>
      <c r="AH73" s="9">
        <v>1.7857041195042511E-2</v>
      </c>
      <c r="AI73" s="9">
        <v>1.6819360297456981E-2</v>
      </c>
      <c r="AJ73" s="9">
        <v>1.393045912402251E-2</v>
      </c>
      <c r="AK73" s="9">
        <v>3.2499057276173908E-2</v>
      </c>
      <c r="AL73" s="9">
        <v>6.1886739850054509E-3</v>
      </c>
      <c r="AM73" s="9">
        <v>2.6147257947636441E-4</v>
      </c>
      <c r="AN73" s="9">
        <v>2.5914986020290762E-4</v>
      </c>
      <c r="AO73" s="9">
        <v>2.1976539275296179E-4</v>
      </c>
      <c r="AP73" s="9">
        <v>1.6941189797466561E-4</v>
      </c>
      <c r="AQ73" s="9">
        <v>5.2939088202982182E-4</v>
      </c>
      <c r="AR73" s="9">
        <v>2.387498975024586E-4</v>
      </c>
      <c r="AS73" s="9">
        <v>3.2494228115010769E-4</v>
      </c>
      <c r="AT73" s="9">
        <v>2.344466633036978E-4</v>
      </c>
      <c r="AU73" s="9">
        <v>2.7193624749194742E-4</v>
      </c>
      <c r="AV73" s="9">
        <v>2.7817328911449802E-4</v>
      </c>
      <c r="AW73" s="9">
        <v>3.8400401149781032E-4</v>
      </c>
      <c r="AX73" s="9">
        <v>3.8087774863957449E-4</v>
      </c>
      <c r="AY73" s="9">
        <v>2.6877547176772608E-4</v>
      </c>
      <c r="AZ73" s="9">
        <v>2.9413581634485478E-4</v>
      </c>
      <c r="BA73" s="9">
        <v>3.1586793594319399E-4</v>
      </c>
      <c r="BB73" s="9">
        <v>4.6863285983634288E-4</v>
      </c>
      <c r="BC73" s="9">
        <v>1.8053462371277071E-4</v>
      </c>
      <c r="BD73" s="9">
        <v>2.1966141812744069E-4</v>
      </c>
      <c r="BE73" s="9">
        <v>1.6759600837592209E-6</v>
      </c>
      <c r="BF73" s="9">
        <v>2.9171646766753032E-4</v>
      </c>
      <c r="BG73" s="9">
        <v>1.2261585290931139E-3</v>
      </c>
      <c r="BH73" s="9">
        <v>6.2408158660323481E-4</v>
      </c>
      <c r="BI73" s="9">
        <v>2.8390790535418818E-4</v>
      </c>
      <c r="BJ73" s="9">
        <v>4.1788242788211739E-4</v>
      </c>
      <c r="BK73" s="9">
        <v>4.2389545634954347E-4</v>
      </c>
    </row>
    <row r="74" spans="1:63" s="95" customFormat="1" x14ac:dyDescent="0.25">
      <c r="A74" s="95" t="s">
        <v>263</v>
      </c>
      <c r="B74" s="95" t="s">
        <v>134</v>
      </c>
      <c r="C74" s="95" t="s">
        <v>264</v>
      </c>
      <c r="D74" s="95" t="s">
        <v>39</v>
      </c>
      <c r="E74" s="95" t="s">
        <v>1951</v>
      </c>
      <c r="F74" s="118" t="s">
        <v>1963</v>
      </c>
      <c r="G74" s="119">
        <v>10103231.172599999</v>
      </c>
      <c r="H74" s="119">
        <v>37225</v>
      </c>
      <c r="I74" s="119">
        <v>29.1</v>
      </c>
      <c r="J74" s="95">
        <v>271.40983673875081</v>
      </c>
      <c r="K74" s="120">
        <v>0.39054493652678107</v>
      </c>
      <c r="L74" s="120">
        <v>0.36456421330034411</v>
      </c>
      <c r="M74" s="120">
        <v>0.24489085017287479</v>
      </c>
      <c r="N74" s="9">
        <v>8.7285090055884598E-2</v>
      </c>
      <c r="O74" s="9">
        <v>1.6645749318437389E-2</v>
      </c>
      <c r="P74" s="9">
        <v>9.8663613373836181E-3</v>
      </c>
      <c r="Q74" s="9">
        <v>5.8065844494567757E-3</v>
      </c>
      <c r="R74" s="9">
        <v>3.2883330903820687E-2</v>
      </c>
      <c r="S74" s="9">
        <v>6.5339052133273151E-2</v>
      </c>
      <c r="T74" s="9">
        <v>1.2300560210637501E-2</v>
      </c>
      <c r="U74" s="9">
        <v>3.4522303511782738E-2</v>
      </c>
      <c r="V74" s="9">
        <v>4.6739001982389908E-2</v>
      </c>
      <c r="W74" s="9">
        <v>4.8309314583359353E-2</v>
      </c>
      <c r="X74" s="9">
        <v>0.10548993753574119</v>
      </c>
      <c r="Y74" s="9">
        <v>4.8360120784360312E-2</v>
      </c>
      <c r="Z74" s="9">
        <v>4.6124106787445503E-2</v>
      </c>
      <c r="AA74" s="9">
        <v>1.9804362554887149E-2</v>
      </c>
      <c r="AB74" s="9">
        <v>1.441444744901405E-2</v>
      </c>
      <c r="AC74" s="9">
        <v>0.21854958785747791</v>
      </c>
      <c r="AD74" s="9">
        <v>2.2960000157004981E-3</v>
      </c>
      <c r="AE74" s="9">
        <v>7.1103786956292214E-2</v>
      </c>
      <c r="AF74" s="9">
        <v>6.3610188805368899E-4</v>
      </c>
      <c r="AG74" s="9">
        <v>3.989474771617698E-2</v>
      </c>
      <c r="AH74" s="9">
        <v>6.6231233777414916E-3</v>
      </c>
      <c r="AI74" s="9">
        <v>6.5369868175428761E-3</v>
      </c>
      <c r="AJ74" s="9">
        <v>2.245304023378494E-2</v>
      </c>
      <c r="AK74" s="9">
        <v>3.2931624912114051E-2</v>
      </c>
      <c r="AL74" s="9">
        <v>5.0846766272413533E-3</v>
      </c>
      <c r="AM74" s="9">
        <v>1.5168591961186681E-4</v>
      </c>
      <c r="AN74" s="9">
        <v>1.8382864403817739E-4</v>
      </c>
      <c r="AO74" s="9">
        <v>1.4900330223591949E-4</v>
      </c>
      <c r="AP74" s="9">
        <v>1.191674780017691E-4</v>
      </c>
      <c r="AQ74" s="9">
        <v>3.1338419799626358E-4</v>
      </c>
      <c r="AR74" s="9">
        <v>2.2986694741274061E-4</v>
      </c>
      <c r="AS74" s="9">
        <v>1.591252997895369E-4</v>
      </c>
      <c r="AT74" s="9">
        <v>1.8751788243885251E-4</v>
      </c>
      <c r="AU74" s="9">
        <v>2.3976903401057059E-4</v>
      </c>
      <c r="AV74" s="9">
        <v>1.537054974241946E-4</v>
      </c>
      <c r="AW74" s="9">
        <v>1.9260422545813781E-4</v>
      </c>
      <c r="AX74" s="9">
        <v>2.4693277743793689E-4</v>
      </c>
      <c r="AY74" s="9">
        <v>1.8555584933589099E-4</v>
      </c>
      <c r="AZ74" s="9">
        <v>1.4861864610245341E-4</v>
      </c>
      <c r="BA74" s="9">
        <v>1.894093639514064E-4</v>
      </c>
      <c r="BB74" s="9">
        <v>2.8128859382698512E-4</v>
      </c>
      <c r="BC74" s="9">
        <v>1.193761783060082E-4</v>
      </c>
      <c r="BD74" s="9">
        <v>1.7717150720096339E-4</v>
      </c>
      <c r="BE74" s="9">
        <v>4.821196355964226E-6</v>
      </c>
      <c r="BF74" s="9">
        <v>1.9425850024644639E-4</v>
      </c>
      <c r="BG74" s="9">
        <v>2.8436120604360081E-4</v>
      </c>
      <c r="BH74" s="9">
        <v>1.5166308421197329E-4</v>
      </c>
      <c r="BI74" s="9">
        <v>2.8612617499945708E-4</v>
      </c>
      <c r="BJ74" s="9">
        <v>2.6476884780262462E-4</v>
      </c>
      <c r="BK74" s="9">
        <v>2.1776840684121349E-4</v>
      </c>
    </row>
    <row r="75" spans="1:63" s="95" customFormat="1" x14ac:dyDescent="0.25">
      <c r="A75" s="95" t="s">
        <v>311</v>
      </c>
      <c r="B75" s="95" t="s">
        <v>134</v>
      </c>
      <c r="C75" s="95" t="s">
        <v>312</v>
      </c>
      <c r="D75" s="95" t="s">
        <v>39</v>
      </c>
      <c r="E75" s="95" t="s">
        <v>1948</v>
      </c>
      <c r="F75" s="118" t="s">
        <v>1962</v>
      </c>
      <c r="G75" s="119">
        <v>32756299.983799998</v>
      </c>
      <c r="H75" s="119">
        <v>106734</v>
      </c>
      <c r="I75" s="119">
        <v>83.57</v>
      </c>
      <c r="J75" s="95">
        <v>306.89658387955103</v>
      </c>
      <c r="K75" s="120">
        <v>0.39185724366873048</v>
      </c>
      <c r="L75" s="120">
        <v>0.35616042756439198</v>
      </c>
      <c r="M75" s="120">
        <v>0.25198232876687737</v>
      </c>
      <c r="N75" s="9">
        <v>5.4927085731496503E-2</v>
      </c>
      <c r="O75" s="9">
        <v>9.2150957729208362E-3</v>
      </c>
      <c r="P75" s="9">
        <v>1.3156962548774241E-2</v>
      </c>
      <c r="Q75" s="9">
        <v>1.0579469360385171E-2</v>
      </c>
      <c r="R75" s="9">
        <v>4.3225580675300843E-2</v>
      </c>
      <c r="S75" s="9">
        <v>4.0430701429748028E-2</v>
      </c>
      <c r="T75" s="9">
        <v>9.5154957069787521E-3</v>
      </c>
      <c r="U75" s="9">
        <v>5.9605022003053093E-2</v>
      </c>
      <c r="V75" s="9">
        <v>3.5988607927956273E-2</v>
      </c>
      <c r="W75" s="9">
        <v>3.9466339180384689E-2</v>
      </c>
      <c r="X75" s="9">
        <v>0.1087011384091673</v>
      </c>
      <c r="Y75" s="9">
        <v>7.4102675939091769E-2</v>
      </c>
      <c r="Z75" s="9">
        <v>4.7281841369495967E-2</v>
      </c>
      <c r="AA75" s="9">
        <v>2.452595593874192E-2</v>
      </c>
      <c r="AB75" s="9">
        <v>1.7460117472906139E-2</v>
      </c>
      <c r="AC75" s="9">
        <v>0.22397268325362421</v>
      </c>
      <c r="AD75" s="9">
        <v>2.966343290842108E-3</v>
      </c>
      <c r="AE75" s="9">
        <v>4.3435094387571822E-2</v>
      </c>
      <c r="AF75" s="9">
        <v>7.3392122025243522E-4</v>
      </c>
      <c r="AG75" s="9">
        <v>4.9691028197602717E-2</v>
      </c>
      <c r="AH75" s="9">
        <v>1.028237581118222E-2</v>
      </c>
      <c r="AI75" s="9">
        <v>9.5468801219512293E-3</v>
      </c>
      <c r="AJ75" s="9">
        <v>1.828334607244202E-2</v>
      </c>
      <c r="AK75" s="9">
        <v>4.0914163997237248E-2</v>
      </c>
      <c r="AL75" s="9">
        <v>1.1992074180892501E-2</v>
      </c>
      <c r="AM75" s="9">
        <v>3.0837655204378212E-4</v>
      </c>
      <c r="AN75" s="9">
        <v>3.2877536873273278E-4</v>
      </c>
      <c r="AO75" s="9">
        <v>6.4192472208160142E-4</v>
      </c>
      <c r="AP75" s="9">
        <v>7.0143991127292061E-4</v>
      </c>
      <c r="AQ75" s="9">
        <v>1.33085798227704E-3</v>
      </c>
      <c r="AR75" s="9">
        <v>4.5952015111308102E-4</v>
      </c>
      <c r="AS75" s="9">
        <v>3.9768146301077988E-4</v>
      </c>
      <c r="AT75" s="9">
        <v>1.0459606896407519E-3</v>
      </c>
      <c r="AU75" s="9">
        <v>5.9644210390981075E-4</v>
      </c>
      <c r="AV75" s="9">
        <v>4.0567192741871423E-4</v>
      </c>
      <c r="AW75" s="9">
        <v>6.4117776662776338E-4</v>
      </c>
      <c r="AX75" s="9">
        <v>1.22240422434908E-3</v>
      </c>
      <c r="AY75" s="9">
        <v>6.1451239671993707E-4</v>
      </c>
      <c r="AZ75" s="9">
        <v>5.9460418633058561E-4</v>
      </c>
      <c r="BA75" s="9">
        <v>7.4120816429230451E-4</v>
      </c>
      <c r="BB75" s="9">
        <v>9.312939243262422E-4</v>
      </c>
      <c r="BC75" s="9">
        <v>4.9826086890411689E-4</v>
      </c>
      <c r="BD75" s="9">
        <v>3.4964836692969679E-4</v>
      </c>
      <c r="BE75" s="9">
        <v>1.7970789882149199E-5</v>
      </c>
      <c r="BF75" s="9">
        <v>7.8168517978367098E-4</v>
      </c>
      <c r="BG75" s="9">
        <v>1.4262332650144031E-3</v>
      </c>
      <c r="BH75" s="9">
        <v>7.1557198620877309E-4</v>
      </c>
      <c r="BI75" s="9">
        <v>7.5271002607637649E-4</v>
      </c>
      <c r="BJ75" s="9">
        <v>1.062715447411834E-3</v>
      </c>
      <c r="BK75" s="9">
        <v>1.659263762945827E-3</v>
      </c>
    </row>
    <row r="76" spans="1:63" s="95" customFormat="1" x14ac:dyDescent="0.25">
      <c r="A76" s="95" t="s">
        <v>327</v>
      </c>
      <c r="B76" s="95" t="s">
        <v>134</v>
      </c>
      <c r="C76" s="95" t="s">
        <v>328</v>
      </c>
      <c r="D76" s="95" t="s">
        <v>39</v>
      </c>
      <c r="E76" s="95" t="s">
        <v>1951</v>
      </c>
      <c r="F76" s="118" t="s">
        <v>1963</v>
      </c>
      <c r="G76" s="119">
        <v>29016491.310199998</v>
      </c>
      <c r="H76" s="119">
        <v>88929</v>
      </c>
      <c r="I76" s="119">
        <v>53</v>
      </c>
      <c r="J76" s="95">
        <v>326.28828964904585</v>
      </c>
      <c r="K76" s="120">
        <v>0.42443240655490638</v>
      </c>
      <c r="L76" s="120">
        <v>0.36634708122031312</v>
      </c>
      <c r="M76" s="120">
        <v>0.2092205122247805</v>
      </c>
      <c r="N76" s="9">
        <v>9.0604210201601185E-2</v>
      </c>
      <c r="O76" s="9">
        <v>1.375887033494772E-2</v>
      </c>
      <c r="P76" s="9">
        <v>8.2015500674118211E-3</v>
      </c>
      <c r="Q76" s="9">
        <v>8.8175832509701391E-3</v>
      </c>
      <c r="R76" s="9">
        <v>3.4708095584788108E-2</v>
      </c>
      <c r="S76" s="9">
        <v>7.2955352541726623E-2</v>
      </c>
      <c r="T76" s="9">
        <v>9.8211830354702299E-3</v>
      </c>
      <c r="U76" s="9">
        <v>3.4870557099926543E-2</v>
      </c>
      <c r="V76" s="9">
        <v>3.6501966137664502E-2</v>
      </c>
      <c r="W76" s="9">
        <v>5.5658047485081963E-2</v>
      </c>
      <c r="X76" s="9">
        <v>0.1124621768285063</v>
      </c>
      <c r="Y76" s="9">
        <v>4.9458668526147463E-2</v>
      </c>
      <c r="Z76" s="9">
        <v>4.3304156294229908E-2</v>
      </c>
      <c r="AA76" s="9">
        <v>2.35465250489524E-2</v>
      </c>
      <c r="AB76" s="9">
        <v>1.9826923470667421E-2</v>
      </c>
      <c r="AC76" s="9">
        <v>0.18738283675289349</v>
      </c>
      <c r="AD76" s="9">
        <v>4.0730333310954369E-3</v>
      </c>
      <c r="AE76" s="9">
        <v>7.8706817465717727E-2</v>
      </c>
      <c r="AF76" s="9">
        <v>1.116575222211739E-2</v>
      </c>
      <c r="AG76" s="9">
        <v>3.8749496974869728E-2</v>
      </c>
      <c r="AH76" s="9">
        <v>5.1363474381587006E-3</v>
      </c>
      <c r="AI76" s="9">
        <v>1.015808693663847E-2</v>
      </c>
      <c r="AJ76" s="9">
        <v>1.235682388512801E-2</v>
      </c>
      <c r="AK76" s="9">
        <v>3.0980695314204051E-2</v>
      </c>
      <c r="AL76" s="9">
        <v>6.794243771084744E-3</v>
      </c>
      <c r="AM76" s="9">
        <v>4.5189297092197028E-4</v>
      </c>
      <c r="AN76" s="9">
        <v>4.3608847995948779E-4</v>
      </c>
      <c r="AO76" s="9">
        <v>3.5548134914417418E-4</v>
      </c>
      <c r="AP76" s="9">
        <v>5.1936008934525641E-4</v>
      </c>
      <c r="AQ76" s="9">
        <v>9.4932316505840994E-4</v>
      </c>
      <c r="AR76" s="9">
        <v>7.3661890660051761E-4</v>
      </c>
      <c r="AS76" s="9">
        <v>3.6463651005082172E-4</v>
      </c>
      <c r="AT76" s="9">
        <v>5.4360546227441044E-4</v>
      </c>
      <c r="AU76" s="9">
        <v>5.3741764232352119E-4</v>
      </c>
      <c r="AV76" s="9">
        <v>5.0823959298865239E-4</v>
      </c>
      <c r="AW76" s="9">
        <v>5.893092575704231E-4</v>
      </c>
      <c r="AX76" s="9">
        <v>7.2479599934026731E-4</v>
      </c>
      <c r="AY76" s="9">
        <v>4.9998648413243749E-4</v>
      </c>
      <c r="AZ76" s="9">
        <v>5.0713228417253683E-4</v>
      </c>
      <c r="BA76" s="9">
        <v>7.4772306811423284E-4</v>
      </c>
      <c r="BB76" s="9">
        <v>6.9217186454762446E-4</v>
      </c>
      <c r="BC76" s="9">
        <v>6.0777908539689346E-4</v>
      </c>
      <c r="BD76" s="9">
        <v>5.6285367044407904E-4</v>
      </c>
      <c r="BE76" s="9">
        <v>2.428835622216247E-4</v>
      </c>
      <c r="BF76" s="9">
        <v>5.4151735532569599E-4</v>
      </c>
      <c r="BG76" s="9">
        <v>6.3291282752325263E-4</v>
      </c>
      <c r="BH76" s="9">
        <v>6.7638848002926546E-4</v>
      </c>
      <c r="BI76" s="9">
        <v>4.5193012745027881E-4</v>
      </c>
      <c r="BJ76" s="9">
        <v>7.1486969791572806E-4</v>
      </c>
      <c r="BK76" s="9">
        <v>8.3513111208891099E-4</v>
      </c>
    </row>
    <row r="77" spans="1:63" s="95" customFormat="1" x14ac:dyDescent="0.25">
      <c r="A77" s="95" t="s">
        <v>329</v>
      </c>
      <c r="B77" s="95" t="s">
        <v>134</v>
      </c>
      <c r="C77" s="95" t="s">
        <v>330</v>
      </c>
      <c r="D77" s="95" t="s">
        <v>39</v>
      </c>
      <c r="E77" s="95" t="s">
        <v>1948</v>
      </c>
      <c r="F77" s="118" t="s">
        <v>1963</v>
      </c>
      <c r="G77" s="119">
        <v>20193550.5266</v>
      </c>
      <c r="H77" s="119">
        <v>69066</v>
      </c>
      <c r="I77" s="119">
        <v>60.7</v>
      </c>
      <c r="J77" s="95">
        <v>292.38048427011842</v>
      </c>
      <c r="K77" s="120">
        <v>0.40648524041523609</v>
      </c>
      <c r="L77" s="120">
        <v>0.38035202305005378</v>
      </c>
      <c r="M77" s="120">
        <v>0.2131627365347101</v>
      </c>
      <c r="N77" s="9">
        <v>0.1017918013053658</v>
      </c>
      <c r="O77" s="9">
        <v>1.5640705591343899E-2</v>
      </c>
      <c r="P77" s="9">
        <v>8.7268726618737E-3</v>
      </c>
      <c r="Q77" s="9">
        <v>7.466603006205259E-3</v>
      </c>
      <c r="R77" s="9">
        <v>3.8242366423422013E-2</v>
      </c>
      <c r="S77" s="9">
        <v>5.5985808778344193E-2</v>
      </c>
      <c r="T77" s="9">
        <v>1.236173742653808E-2</v>
      </c>
      <c r="U77" s="9">
        <v>3.2594877172959648E-2</v>
      </c>
      <c r="V77" s="9">
        <v>3.1714679253480357E-2</v>
      </c>
      <c r="W77" s="9">
        <v>4.7401283438797362E-2</v>
      </c>
      <c r="X77" s="9">
        <v>0.112873775896407</v>
      </c>
      <c r="Y77" s="9">
        <v>5.6852150398394627E-2</v>
      </c>
      <c r="Z77" s="9">
        <v>4.8263748775174822E-2</v>
      </c>
      <c r="AA77" s="9">
        <v>2.4417138803500011E-2</v>
      </c>
      <c r="AB77" s="9">
        <v>1.6091953110749579E-2</v>
      </c>
      <c r="AC77" s="9">
        <v>0.20556072302601899</v>
      </c>
      <c r="AD77" s="9">
        <v>1.832463591830532E-3</v>
      </c>
      <c r="AE77" s="9">
        <v>6.4877168142595976E-2</v>
      </c>
      <c r="AF77" s="9">
        <v>1.3149655744665171E-4</v>
      </c>
      <c r="AG77" s="9">
        <v>4.0642711232152927E-2</v>
      </c>
      <c r="AH77" s="9">
        <v>5.0838026252008096E-3</v>
      </c>
      <c r="AI77" s="9">
        <v>1.4137586056211999E-2</v>
      </c>
      <c r="AJ77" s="9">
        <v>1.6757499699784309E-2</v>
      </c>
      <c r="AK77" s="9">
        <v>3.3369723643955948E-2</v>
      </c>
      <c r="AL77" s="9">
        <v>7.1813233822454036E-3</v>
      </c>
      <c r="AM77" s="9">
        <v>3.5334927514054412E-4</v>
      </c>
      <c r="AN77" s="9">
        <v>3.4502643877711632E-4</v>
      </c>
      <c r="AO77" s="9">
        <v>2.6325929642489988E-4</v>
      </c>
      <c r="AP77" s="9">
        <v>3.0608797126976451E-4</v>
      </c>
      <c r="AQ77" s="9">
        <v>7.2800145964706069E-4</v>
      </c>
      <c r="AR77" s="9">
        <v>3.9343034669975241E-4</v>
      </c>
      <c r="AS77" s="9">
        <v>3.1943320487174217E-4</v>
      </c>
      <c r="AT77" s="9">
        <v>3.5365391728265391E-4</v>
      </c>
      <c r="AU77" s="9">
        <v>3.2498265540504867E-4</v>
      </c>
      <c r="AV77" s="9">
        <v>3.0125539025428608E-4</v>
      </c>
      <c r="AW77" s="9">
        <v>4.1165560165012949E-4</v>
      </c>
      <c r="AX77" s="9">
        <v>5.7986174901922033E-4</v>
      </c>
      <c r="AY77" s="9">
        <v>3.8784119167730092E-4</v>
      </c>
      <c r="AZ77" s="9">
        <v>3.660103823429674E-4</v>
      </c>
      <c r="BA77" s="9">
        <v>4.223751951762351E-4</v>
      </c>
      <c r="BB77" s="9">
        <v>5.2847989158995811E-4</v>
      </c>
      <c r="BC77" s="9">
        <v>1.9031251116594249E-4</v>
      </c>
      <c r="BD77" s="9">
        <v>3.2290831875269341E-4</v>
      </c>
      <c r="BE77" s="9">
        <v>1.9908049812833179E-6</v>
      </c>
      <c r="BF77" s="9">
        <v>3.9530579460043171E-4</v>
      </c>
      <c r="BG77" s="9">
        <v>4.3599587839412252E-4</v>
      </c>
      <c r="BH77" s="9">
        <v>6.5518468376747272E-4</v>
      </c>
      <c r="BI77" s="9">
        <v>4.2655776811074373E-4</v>
      </c>
      <c r="BJ77" s="9">
        <v>5.3591083273371229E-4</v>
      </c>
      <c r="BK77" s="9">
        <v>6.1435899348566707E-4</v>
      </c>
    </row>
    <row r="78" spans="1:63" s="95" customFormat="1" x14ac:dyDescent="0.25">
      <c r="A78" s="95" t="s">
        <v>367</v>
      </c>
      <c r="B78" s="95" t="s">
        <v>37</v>
      </c>
      <c r="C78" s="95" t="s">
        <v>368</v>
      </c>
      <c r="D78" s="95" t="s">
        <v>39</v>
      </c>
      <c r="E78" s="95" t="s">
        <v>1948</v>
      </c>
      <c r="F78" s="118" t="s">
        <v>1962</v>
      </c>
      <c r="G78" s="119">
        <v>26239583.784599997</v>
      </c>
      <c r="H78" s="119">
        <v>68792</v>
      </c>
      <c r="I78" s="119">
        <v>70.900000000000006</v>
      </c>
      <c r="J78" s="95">
        <v>381.43365194499358</v>
      </c>
      <c r="K78" s="120">
        <v>0.48511009200571042</v>
      </c>
      <c r="L78" s="120">
        <v>0.34164122629422011</v>
      </c>
      <c r="M78" s="120">
        <v>0.17324868170006941</v>
      </c>
      <c r="N78" s="9">
        <v>8.0999993770155931E-2</v>
      </c>
      <c r="O78" s="9">
        <v>1.326748128048247E-2</v>
      </c>
      <c r="P78" s="9">
        <v>4.6275963521115078E-3</v>
      </c>
      <c r="Q78" s="9">
        <v>3.8304474811726788E-3</v>
      </c>
      <c r="R78" s="9">
        <v>1.9054538683419601E-2</v>
      </c>
      <c r="S78" s="9">
        <v>3.818778816054328E-2</v>
      </c>
      <c r="T78" s="9">
        <v>1.8137335310095551E-2</v>
      </c>
      <c r="U78" s="9">
        <v>3.418861759613518E-2</v>
      </c>
      <c r="V78" s="9">
        <v>2.7805273561756411E-2</v>
      </c>
      <c r="W78" s="9">
        <v>6.1458042889632428E-2</v>
      </c>
      <c r="X78" s="9">
        <v>0.1258080435428649</v>
      </c>
      <c r="Y78" s="9">
        <v>4.2670981834605083E-2</v>
      </c>
      <c r="Z78" s="9">
        <v>5.7493343657184892E-2</v>
      </c>
      <c r="AA78" s="9">
        <v>2.245228453329157E-2</v>
      </c>
      <c r="AB78" s="9">
        <v>1.8798682183620258E-2</v>
      </c>
      <c r="AC78" s="9">
        <v>0.20410420494050091</v>
      </c>
      <c r="AD78" s="9">
        <v>3.8962787624314391E-3</v>
      </c>
      <c r="AE78" s="9">
        <v>8.1627689902142239E-2</v>
      </c>
      <c r="AF78" s="9">
        <v>2.3310879672437029E-2</v>
      </c>
      <c r="AG78" s="9">
        <v>5.3481963338937483E-2</v>
      </c>
      <c r="AH78" s="9">
        <v>3.9112323484785877E-3</v>
      </c>
      <c r="AI78" s="9">
        <v>1.2005925059257889E-2</v>
      </c>
      <c r="AJ78" s="9">
        <v>1.5941515929265609E-2</v>
      </c>
      <c r="AK78" s="9">
        <v>2.5676073381455871E-2</v>
      </c>
      <c r="AL78" s="9">
        <v>7.2637858280212662E-3</v>
      </c>
      <c r="AM78" s="9">
        <v>3.6525670136241107E-4</v>
      </c>
      <c r="AN78" s="9">
        <v>3.8019492900899109E-4</v>
      </c>
      <c r="AO78" s="9">
        <v>1.8134364863480249E-4</v>
      </c>
      <c r="AP78" s="9">
        <v>2.0398325442314209E-4</v>
      </c>
      <c r="AQ78" s="9">
        <v>4.7120265914068229E-4</v>
      </c>
      <c r="AR78" s="9">
        <v>3.4860708230892537E-4</v>
      </c>
      <c r="AS78" s="9">
        <v>6.0882969757282087E-4</v>
      </c>
      <c r="AT78" s="9">
        <v>4.8187286022288381E-4</v>
      </c>
      <c r="AU78" s="9">
        <v>3.7012535233168738E-4</v>
      </c>
      <c r="AV78" s="9">
        <v>5.0739391416727213E-4</v>
      </c>
      <c r="AW78" s="9">
        <v>5.9603420942689331E-4</v>
      </c>
      <c r="AX78" s="9">
        <v>5.6536901442481402E-4</v>
      </c>
      <c r="AY78" s="9">
        <v>6.001671901433212E-4</v>
      </c>
      <c r="AZ78" s="9">
        <v>4.3720082451467502E-4</v>
      </c>
      <c r="BA78" s="9">
        <v>6.4097169957526225E-4</v>
      </c>
      <c r="BB78" s="9">
        <v>6.8165101378759002E-4</v>
      </c>
      <c r="BC78" s="9">
        <v>5.2565864178079249E-4</v>
      </c>
      <c r="BD78" s="9">
        <v>5.2777237782729118E-4</v>
      </c>
      <c r="BE78" s="9">
        <v>4.5845298024775892E-4</v>
      </c>
      <c r="BF78" s="9">
        <v>6.7574003981613962E-4</v>
      </c>
      <c r="BG78" s="9">
        <v>4.3574169760764799E-4</v>
      </c>
      <c r="BH78" s="9">
        <v>7.2277963132676842E-4</v>
      </c>
      <c r="BI78" s="9">
        <v>5.2713281743588594E-4</v>
      </c>
      <c r="BJ78" s="9">
        <v>5.3566138045357261E-4</v>
      </c>
      <c r="BK78" s="9">
        <v>8.0723980543787673E-4</v>
      </c>
    </row>
    <row r="79" spans="1:63" s="95" customFormat="1" x14ac:dyDescent="0.25">
      <c r="A79" s="95" t="s">
        <v>674</v>
      </c>
      <c r="B79" s="95" t="s">
        <v>80</v>
      </c>
      <c r="C79" s="95" t="s">
        <v>675</v>
      </c>
      <c r="D79" s="95" t="s">
        <v>39</v>
      </c>
      <c r="E79" s="95" t="s">
        <v>1948</v>
      </c>
      <c r="F79" s="118" t="s">
        <v>1962</v>
      </c>
      <c r="G79" s="119">
        <v>24787026.0814</v>
      </c>
      <c r="H79" s="119">
        <v>72740</v>
      </c>
      <c r="I79" s="119">
        <v>50</v>
      </c>
      <c r="J79" s="95">
        <v>340.76197527357709</v>
      </c>
      <c r="K79" s="120">
        <v>0.44548303568991632</v>
      </c>
      <c r="L79" s="120">
        <v>0.35788938112106228</v>
      </c>
      <c r="M79" s="120">
        <v>0.1966275831890214</v>
      </c>
      <c r="N79" s="9">
        <v>9.2512444389634296E-2</v>
      </c>
      <c r="O79" s="9">
        <v>2.1092567613091549E-2</v>
      </c>
      <c r="P79" s="9">
        <v>1.1623675497763551E-2</v>
      </c>
      <c r="Q79" s="9">
        <v>9.2547732983369428E-3</v>
      </c>
      <c r="R79" s="9">
        <v>3.0930992864781019E-2</v>
      </c>
      <c r="S79" s="9">
        <v>3.8847013447440307E-2</v>
      </c>
      <c r="T79" s="9">
        <v>1.341099508315902E-2</v>
      </c>
      <c r="U79" s="9">
        <v>3.4693109553869297E-2</v>
      </c>
      <c r="V79" s="9">
        <v>4.1275071584155151E-2</v>
      </c>
      <c r="W79" s="9">
        <v>4.5921564362354263E-2</v>
      </c>
      <c r="X79" s="9">
        <v>0.1226646841748576</v>
      </c>
      <c r="Y79" s="9">
        <v>3.7265516824862482E-2</v>
      </c>
      <c r="Z79" s="9">
        <v>4.7740525186423959E-2</v>
      </c>
      <c r="AA79" s="9">
        <v>2.1044689575104969E-2</v>
      </c>
      <c r="AB79" s="9">
        <v>1.668264135929878E-2</v>
      </c>
      <c r="AC79" s="9">
        <v>0.1742584053038711</v>
      </c>
      <c r="AD79" s="9">
        <v>5.1845504811792818E-3</v>
      </c>
      <c r="AE79" s="9">
        <v>8.3366323544253718E-2</v>
      </c>
      <c r="AF79" s="9">
        <v>2.6710719825711781E-2</v>
      </c>
      <c r="AG79" s="9">
        <v>4.5587718658870867E-2</v>
      </c>
      <c r="AH79" s="9">
        <v>8.3656799248121392E-3</v>
      </c>
      <c r="AI79" s="9">
        <v>8.7854667931856097E-3</v>
      </c>
      <c r="AJ79" s="9">
        <v>2.3922978723410891E-2</v>
      </c>
      <c r="AK79" s="9">
        <v>3.2463402215333052E-2</v>
      </c>
      <c r="AL79" s="9">
        <v>6.39448971423821E-3</v>
      </c>
      <c r="AM79" s="9">
        <v>3.9298671666953259E-4</v>
      </c>
      <c r="AN79" s="9">
        <v>5.6939256782672417E-4</v>
      </c>
      <c r="AO79" s="9">
        <v>4.2909639337847499E-4</v>
      </c>
      <c r="AP79" s="9">
        <v>4.6427499803202869E-4</v>
      </c>
      <c r="AQ79" s="9">
        <v>7.2055587299294389E-4</v>
      </c>
      <c r="AR79" s="9">
        <v>3.3406720603917689E-4</v>
      </c>
      <c r="AS79" s="9">
        <v>4.2408006455620833E-4</v>
      </c>
      <c r="AT79" s="9">
        <v>4.606368328375621E-4</v>
      </c>
      <c r="AU79" s="9">
        <v>5.1757585045852407E-4</v>
      </c>
      <c r="AV79" s="9">
        <v>3.5714757830832808E-4</v>
      </c>
      <c r="AW79" s="9">
        <v>5.4745298848010563E-4</v>
      </c>
      <c r="AX79" s="9">
        <v>4.6512643558934682E-4</v>
      </c>
      <c r="AY79" s="9">
        <v>4.6946841931195621E-4</v>
      </c>
      <c r="AZ79" s="9">
        <v>3.8603569753715278E-4</v>
      </c>
      <c r="BA79" s="9">
        <v>5.3584695900336693E-4</v>
      </c>
      <c r="BB79" s="9">
        <v>5.4823704236152751E-4</v>
      </c>
      <c r="BC79" s="9">
        <v>6.5891501250736563E-4</v>
      </c>
      <c r="BD79" s="9">
        <v>5.0776680764905895E-4</v>
      </c>
      <c r="BE79" s="9">
        <v>4.948644285400766E-4</v>
      </c>
      <c r="BF79" s="9">
        <v>5.4260610796569406E-4</v>
      </c>
      <c r="BG79" s="9">
        <v>8.7797319486614307E-4</v>
      </c>
      <c r="BH79" s="9">
        <v>4.9824118784663339E-4</v>
      </c>
      <c r="BI79" s="9">
        <v>7.4519545759867362E-4</v>
      </c>
      <c r="BJ79" s="9">
        <v>6.3799939705912775E-4</v>
      </c>
      <c r="BK79" s="9">
        <v>6.6943734993324161E-4</v>
      </c>
    </row>
    <row r="80" spans="1:63" s="95" customFormat="1" x14ac:dyDescent="0.25">
      <c r="A80" s="95" t="s">
        <v>676</v>
      </c>
      <c r="B80" s="95" t="s">
        <v>80</v>
      </c>
      <c r="C80" s="95" t="s">
        <v>677</v>
      </c>
      <c r="D80" s="95" t="s">
        <v>39</v>
      </c>
      <c r="E80" s="95" t="s">
        <v>1948</v>
      </c>
      <c r="F80" s="118" t="s">
        <v>1963</v>
      </c>
      <c r="G80" s="119">
        <v>27686216.949599996</v>
      </c>
      <c r="H80" s="119">
        <v>92060</v>
      </c>
      <c r="I80" s="119">
        <v>17.7</v>
      </c>
      <c r="J80" s="95">
        <v>300.74100531827065</v>
      </c>
      <c r="K80" s="120">
        <v>0.40142526655847699</v>
      </c>
      <c r="L80" s="120">
        <v>0.37343415587316392</v>
      </c>
      <c r="M80" s="120">
        <v>0.22514057756835909</v>
      </c>
      <c r="N80" s="9">
        <v>0.1100753880755601</v>
      </c>
      <c r="O80" s="9">
        <v>1.8395295968427299E-2</v>
      </c>
      <c r="P80" s="9">
        <v>1.0697511003266E-2</v>
      </c>
      <c r="Q80" s="9">
        <v>5.8269489952813038E-3</v>
      </c>
      <c r="R80" s="9">
        <v>3.0242124798389499E-2</v>
      </c>
      <c r="S80" s="9">
        <v>4.0094602962030247E-2</v>
      </c>
      <c r="T80" s="9">
        <v>1.64646131508185E-2</v>
      </c>
      <c r="U80" s="9">
        <v>3.6267362301657481E-2</v>
      </c>
      <c r="V80" s="9">
        <v>3.3098687566095637E-2</v>
      </c>
      <c r="W80" s="9">
        <v>6.0365558300497668E-2</v>
      </c>
      <c r="X80" s="9">
        <v>0.1442068340787723</v>
      </c>
      <c r="Y80" s="9">
        <v>4.6274815511557647E-2</v>
      </c>
      <c r="Z80" s="9">
        <v>5.7614055233676513E-2</v>
      </c>
      <c r="AA80" s="9">
        <v>2.392838389466986E-2</v>
      </c>
      <c r="AB80" s="9">
        <v>1.708455053829978E-2</v>
      </c>
      <c r="AC80" s="9">
        <v>0.1745672941667254</v>
      </c>
      <c r="AD80" s="9">
        <v>2.1916269578203208E-3</v>
      </c>
      <c r="AE80" s="9">
        <v>6.2713614300083625E-2</v>
      </c>
      <c r="AF80" s="9">
        <v>9.3200905268969597E-3</v>
      </c>
      <c r="AG80" s="9">
        <v>3.5383864202094203E-2</v>
      </c>
      <c r="AH80" s="9">
        <v>3.053390563078713E-3</v>
      </c>
      <c r="AI80" s="9">
        <v>6.9746640166966477E-3</v>
      </c>
      <c r="AJ80" s="9">
        <v>1.8886526335074049E-2</v>
      </c>
      <c r="AK80" s="9">
        <v>3.1739853843937689E-2</v>
      </c>
      <c r="AL80" s="9">
        <v>4.5323427085926732E-3</v>
      </c>
      <c r="AM80" s="9">
        <v>5.2309148745758596E-4</v>
      </c>
      <c r="AN80" s="9">
        <v>5.5551889632284295E-4</v>
      </c>
      <c r="AO80" s="9">
        <v>4.4177775248698388E-4</v>
      </c>
      <c r="AP80" s="9">
        <v>3.270095537542585E-4</v>
      </c>
      <c r="AQ80" s="9">
        <v>7.8812629075013208E-4</v>
      </c>
      <c r="AR80" s="9">
        <v>3.8571971625235698E-4</v>
      </c>
      <c r="AS80" s="9">
        <v>5.8243584838250971E-4</v>
      </c>
      <c r="AT80" s="9">
        <v>5.3869273336014129E-4</v>
      </c>
      <c r="AU80" s="9">
        <v>4.6430852227466939E-4</v>
      </c>
      <c r="AV80" s="9">
        <v>5.2520635139151209E-4</v>
      </c>
      <c r="AW80" s="9">
        <v>7.199839923930642E-4</v>
      </c>
      <c r="AX80" s="9">
        <v>6.4612758570423189E-4</v>
      </c>
      <c r="AY80" s="9">
        <v>6.3380746172885221E-4</v>
      </c>
      <c r="AZ80" s="9">
        <v>4.910299956872356E-4</v>
      </c>
      <c r="BA80" s="9">
        <v>6.1388811741497264E-4</v>
      </c>
      <c r="BB80" s="9">
        <v>6.1439437831606759E-4</v>
      </c>
      <c r="BC80" s="9">
        <v>3.1159798545172488E-4</v>
      </c>
      <c r="BD80" s="9">
        <v>4.2731211064944062E-4</v>
      </c>
      <c r="BE80" s="9">
        <v>1.931659118391291E-4</v>
      </c>
      <c r="BF80" s="9">
        <v>4.711419670655276E-4</v>
      </c>
      <c r="BG80" s="9">
        <v>3.5848590443742639E-4</v>
      </c>
      <c r="BH80" s="9">
        <v>4.4249441012220712E-4</v>
      </c>
      <c r="BI80" s="9">
        <v>6.5813766482655117E-4</v>
      </c>
      <c r="BJ80" s="9">
        <v>6.9781591590140231E-4</v>
      </c>
      <c r="BK80" s="9">
        <v>5.3080682682275554E-4</v>
      </c>
    </row>
    <row r="81" spans="1:63" s="95" customFormat="1" x14ac:dyDescent="0.25">
      <c r="A81" s="95" t="s">
        <v>806</v>
      </c>
      <c r="B81" s="95" t="s">
        <v>37</v>
      </c>
      <c r="C81" s="95" t="s">
        <v>807</v>
      </c>
      <c r="D81" s="95" t="s">
        <v>39</v>
      </c>
      <c r="E81" s="95" t="s">
        <v>1949</v>
      </c>
      <c r="F81" s="118" t="s">
        <v>1962</v>
      </c>
      <c r="G81" s="119">
        <v>34668975.771399997</v>
      </c>
      <c r="H81" s="119">
        <v>96341</v>
      </c>
      <c r="I81" s="119">
        <v>79.7</v>
      </c>
      <c r="J81" s="95">
        <v>359.85692250858926</v>
      </c>
      <c r="K81" s="120">
        <v>0.42664864402300229</v>
      </c>
      <c r="L81" s="120">
        <v>0.36488038957421087</v>
      </c>
      <c r="M81" s="120">
        <v>0.2084709664027867</v>
      </c>
      <c r="N81" s="9">
        <v>9.3806195626343167E-2</v>
      </c>
      <c r="O81" s="9">
        <v>1.4444923357945189E-2</v>
      </c>
      <c r="P81" s="9">
        <v>4.519318970562093E-3</v>
      </c>
      <c r="Q81" s="9">
        <v>7.468221604653158E-3</v>
      </c>
      <c r="R81" s="9">
        <v>2.1198588778533881E-2</v>
      </c>
      <c r="S81" s="9">
        <v>4.923069923336143E-2</v>
      </c>
      <c r="T81" s="9">
        <v>1.53973268248081E-2</v>
      </c>
      <c r="U81" s="9">
        <v>3.6594715718465121E-2</v>
      </c>
      <c r="V81" s="9">
        <v>2.6913459021125741E-2</v>
      </c>
      <c r="W81" s="9">
        <v>4.6671093268759768E-2</v>
      </c>
      <c r="X81" s="9">
        <v>0.12515027449941571</v>
      </c>
      <c r="Y81" s="9">
        <v>6.2241978699192582E-2</v>
      </c>
      <c r="Z81" s="9">
        <v>5.9087114382827988E-2</v>
      </c>
      <c r="AA81" s="9">
        <v>2.2535629155781941E-2</v>
      </c>
      <c r="AB81" s="9">
        <v>1.5713317125626531E-2</v>
      </c>
      <c r="AC81" s="9">
        <v>0.18517211404525419</v>
      </c>
      <c r="AD81" s="9">
        <v>4.1797639203579144E-3</v>
      </c>
      <c r="AE81" s="9">
        <v>7.4287511648464852E-2</v>
      </c>
      <c r="AF81" s="9">
        <v>2.221254922590072E-2</v>
      </c>
      <c r="AG81" s="9">
        <v>5.1610842004215833E-2</v>
      </c>
      <c r="AH81" s="9">
        <v>4.7812319856072594E-3</v>
      </c>
      <c r="AI81" s="9">
        <v>7.7647395469459092E-3</v>
      </c>
      <c r="AJ81" s="9">
        <v>1.723492371216687E-2</v>
      </c>
      <c r="AK81" s="9">
        <v>2.689094736657693E-2</v>
      </c>
      <c r="AL81" s="9">
        <v>4.8925202771070856E-3</v>
      </c>
      <c r="AM81" s="9">
        <v>5.5861337656031343E-4</v>
      </c>
      <c r="AN81" s="9">
        <v>5.4663782416931026E-4</v>
      </c>
      <c r="AO81" s="9">
        <v>2.338764401361286E-4</v>
      </c>
      <c r="AP81" s="9">
        <v>5.2520493865015872E-4</v>
      </c>
      <c r="AQ81" s="9">
        <v>6.9228168931053887E-4</v>
      </c>
      <c r="AR81" s="9">
        <v>5.9349123049669207E-4</v>
      </c>
      <c r="AS81" s="9">
        <v>6.8254969241656231E-4</v>
      </c>
      <c r="AT81" s="9">
        <v>6.8113924671719364E-4</v>
      </c>
      <c r="AU81" s="9">
        <v>4.7310526462300182E-4</v>
      </c>
      <c r="AV81" s="9">
        <v>5.0883983452169965E-4</v>
      </c>
      <c r="AW81" s="9">
        <v>7.829989603079443E-4</v>
      </c>
      <c r="AX81" s="9">
        <v>1.0890538592476201E-3</v>
      </c>
      <c r="AY81" s="9">
        <v>8.1454309174126003E-4</v>
      </c>
      <c r="AZ81" s="9">
        <v>5.7950438031287277E-4</v>
      </c>
      <c r="BA81" s="9">
        <v>7.0753173711246781E-4</v>
      </c>
      <c r="BB81" s="9">
        <v>8.1668074882632372E-4</v>
      </c>
      <c r="BC81" s="9">
        <v>7.4468420228442935E-4</v>
      </c>
      <c r="BD81" s="9">
        <v>6.3429540137670195E-4</v>
      </c>
      <c r="BE81" s="9">
        <v>5.769008005633195E-4</v>
      </c>
      <c r="BF81" s="9">
        <v>8.6115208258491602E-4</v>
      </c>
      <c r="BG81" s="9">
        <v>7.0343167724212644E-4</v>
      </c>
      <c r="BH81" s="9">
        <v>6.1731065124483566E-4</v>
      </c>
      <c r="BI81" s="9">
        <v>7.526037940073254E-4</v>
      </c>
      <c r="BJ81" s="9">
        <v>7.4085707278190088E-4</v>
      </c>
      <c r="BK81" s="9">
        <v>7.1802369023854051E-4</v>
      </c>
    </row>
    <row r="82" spans="1:63" s="95" customFormat="1" x14ac:dyDescent="0.25">
      <c r="A82" s="95" t="s">
        <v>820</v>
      </c>
      <c r="B82" s="95" t="s">
        <v>37</v>
      </c>
      <c r="C82" s="95" t="s">
        <v>821</v>
      </c>
      <c r="D82" s="95" t="s">
        <v>39</v>
      </c>
      <c r="E82" s="95" t="s">
        <v>1949</v>
      </c>
      <c r="F82" s="118" t="s">
        <v>1963</v>
      </c>
      <c r="G82" s="119">
        <v>40554128.567399994</v>
      </c>
      <c r="H82" s="119">
        <v>119068</v>
      </c>
      <c r="I82" s="119">
        <v>49.8</v>
      </c>
      <c r="J82" s="95">
        <v>340.5963698676386</v>
      </c>
      <c r="K82" s="120">
        <v>0.40936375420238241</v>
      </c>
      <c r="L82" s="120">
        <v>0.36470075036543148</v>
      </c>
      <c r="M82" s="120">
        <v>0.22593549543218611</v>
      </c>
      <c r="N82" s="9">
        <v>4.4787429145061917E-2</v>
      </c>
      <c r="O82" s="9">
        <v>1.4657330788260569E-2</v>
      </c>
      <c r="P82" s="9">
        <v>6.0130271088459034E-3</v>
      </c>
      <c r="Q82" s="9">
        <v>3.864483392051882E-3</v>
      </c>
      <c r="R82" s="9">
        <v>2.9850242427683991E-2</v>
      </c>
      <c r="S82" s="9">
        <v>6.4158374754589145E-2</v>
      </c>
      <c r="T82" s="9">
        <v>1.1688241252249289E-2</v>
      </c>
      <c r="U82" s="9">
        <v>5.4289930552363509E-2</v>
      </c>
      <c r="V82" s="9">
        <v>3.1666038189715591E-2</v>
      </c>
      <c r="W82" s="9">
        <v>4.0749422643377511E-2</v>
      </c>
      <c r="X82" s="9">
        <v>9.7900828513877047E-2</v>
      </c>
      <c r="Y82" s="9">
        <v>7.3307357084401212E-2</v>
      </c>
      <c r="Z82" s="9">
        <v>7.1987683345197367E-2</v>
      </c>
      <c r="AA82" s="9">
        <v>2.529034081822859E-2</v>
      </c>
      <c r="AB82" s="9">
        <v>1.4061282585674011E-2</v>
      </c>
      <c r="AC82" s="9">
        <v>0.1716399590907752</v>
      </c>
      <c r="AD82" s="9">
        <v>2.689936297874927E-3</v>
      </c>
      <c r="AE82" s="9">
        <v>6.8974068913492725E-2</v>
      </c>
      <c r="AF82" s="9">
        <v>1.5887305583457141E-2</v>
      </c>
      <c r="AG82" s="9">
        <v>6.924792819401282E-2</v>
      </c>
      <c r="AH82" s="9">
        <v>6.4192578722400157E-3</v>
      </c>
      <c r="AI82" s="9">
        <v>4.0843055600200207E-3</v>
      </c>
      <c r="AJ82" s="9">
        <v>2.7958188315702268E-2</v>
      </c>
      <c r="AK82" s="9">
        <v>4.052045457364864E-2</v>
      </c>
      <c r="AL82" s="9">
        <v>8.3065829971987245E-3</v>
      </c>
      <c r="AM82" s="9">
        <v>3.1222023998607202E-4</v>
      </c>
      <c r="AN82" s="9">
        <v>6.4932845873789783E-4</v>
      </c>
      <c r="AO82" s="9">
        <v>3.6427700154957111E-4</v>
      </c>
      <c r="AP82" s="9">
        <v>3.1814724100744839E-4</v>
      </c>
      <c r="AQ82" s="9">
        <v>1.141166117016908E-3</v>
      </c>
      <c r="AR82" s="9">
        <v>9.0543393422257709E-4</v>
      </c>
      <c r="AS82" s="9">
        <v>6.0654527702447942E-4</v>
      </c>
      <c r="AT82" s="9">
        <v>1.1829378399692591E-3</v>
      </c>
      <c r="AU82" s="9">
        <v>6.5163905421510612E-4</v>
      </c>
      <c r="AV82" s="9">
        <v>5.2009143218874538E-4</v>
      </c>
      <c r="AW82" s="9">
        <v>7.1703582918855493E-4</v>
      </c>
      <c r="AX82" s="9">
        <v>1.5015459997768769E-3</v>
      </c>
      <c r="AY82" s="9">
        <v>1.1617283629838061E-3</v>
      </c>
      <c r="AZ82" s="9">
        <v>7.6131928127548694E-4</v>
      </c>
      <c r="BA82" s="9">
        <v>7.4118751860108203E-4</v>
      </c>
      <c r="BB82" s="9">
        <v>8.8617653681732965E-4</v>
      </c>
      <c r="BC82" s="9">
        <v>5.6103182091942275E-4</v>
      </c>
      <c r="BD82" s="9">
        <v>6.8942449431883478E-4</v>
      </c>
      <c r="BE82" s="9">
        <v>4.8303444207690218E-4</v>
      </c>
      <c r="BF82" s="9">
        <v>1.352604436031595E-3</v>
      </c>
      <c r="BG82" s="9">
        <v>1.105584748849784E-3</v>
      </c>
      <c r="BH82" s="9">
        <v>3.8011955705531919E-4</v>
      </c>
      <c r="BI82" s="9">
        <v>1.4291939692280401E-3</v>
      </c>
      <c r="BJ82" s="9">
        <v>1.306856037763552E-3</v>
      </c>
      <c r="BK82" s="9">
        <v>1.4270975454310319E-3</v>
      </c>
    </row>
    <row r="83" spans="1:63" s="95" customFormat="1" x14ac:dyDescent="0.25">
      <c r="A83" s="95" t="s">
        <v>1449</v>
      </c>
      <c r="B83" s="95" t="s">
        <v>37</v>
      </c>
      <c r="C83" s="95" t="s">
        <v>1450</v>
      </c>
      <c r="D83" s="95" t="s">
        <v>39</v>
      </c>
      <c r="E83" s="95" t="s">
        <v>1950</v>
      </c>
      <c r="F83" s="118" t="s">
        <v>1962</v>
      </c>
      <c r="G83" s="119">
        <v>47711760.005800001</v>
      </c>
      <c r="H83" s="119">
        <v>97372</v>
      </c>
      <c r="I83" s="119">
        <v>39.78</v>
      </c>
      <c r="J83" s="95">
        <v>489.99465971531856</v>
      </c>
      <c r="K83" s="120">
        <v>0.55064934401109222</v>
      </c>
      <c r="L83" s="120">
        <v>0.31455211688332407</v>
      </c>
      <c r="M83" s="120">
        <v>0.1347985391055837</v>
      </c>
      <c r="N83" s="9">
        <v>7.5350669850896293E-2</v>
      </c>
      <c r="O83" s="9">
        <v>1.06846591752831E-2</v>
      </c>
      <c r="P83" s="9">
        <v>1.160308585997941E-2</v>
      </c>
      <c r="Q83" s="9">
        <v>6.5384662869274052E-3</v>
      </c>
      <c r="R83" s="9">
        <v>2.5034163986506399E-2</v>
      </c>
      <c r="S83" s="9">
        <v>3.683161074815313E-2</v>
      </c>
      <c r="T83" s="9">
        <v>1.5772372062751689E-2</v>
      </c>
      <c r="U83" s="9">
        <v>2.902628946006492E-2</v>
      </c>
      <c r="V83" s="9">
        <v>3.5670751828434953E-2</v>
      </c>
      <c r="W83" s="9">
        <v>4.5736828542838101E-2</v>
      </c>
      <c r="X83" s="9">
        <v>0.13368916682338611</v>
      </c>
      <c r="Y83" s="9">
        <v>4.0413900642026782E-2</v>
      </c>
      <c r="Z83" s="9">
        <v>5.6826905311080381E-2</v>
      </c>
      <c r="AA83" s="9">
        <v>2.501510633304118E-2</v>
      </c>
      <c r="AB83" s="9">
        <v>2.1391444781647371E-2</v>
      </c>
      <c r="AC83" s="9">
        <v>0.20299400103666471</v>
      </c>
      <c r="AD83" s="9">
        <v>3.0626723699337241E-3</v>
      </c>
      <c r="AE83" s="9">
        <v>8.7358249200300497E-2</v>
      </c>
      <c r="AF83" s="9">
        <v>3.3393605156813402E-2</v>
      </c>
      <c r="AG83" s="9">
        <v>4.8544401668409488E-2</v>
      </c>
      <c r="AH83" s="9">
        <v>3.753557481124394E-3</v>
      </c>
      <c r="AI83" s="9">
        <v>8.3531193328552373E-3</v>
      </c>
      <c r="AJ83" s="9">
        <v>1.497997616771986E-2</v>
      </c>
      <c r="AK83" s="9">
        <v>2.356214902593012E-2</v>
      </c>
      <c r="AL83" s="9">
        <v>4.4128468672314158E-3</v>
      </c>
      <c r="AM83" s="9">
        <v>6.1845882782552699E-4</v>
      </c>
      <c r="AN83" s="9">
        <v>5.5729991673117137E-4</v>
      </c>
      <c r="AO83" s="9">
        <v>8.2761976475113983E-4</v>
      </c>
      <c r="AP83" s="9">
        <v>6.3376953843230868E-4</v>
      </c>
      <c r="AQ83" s="9">
        <v>1.126815610465773E-3</v>
      </c>
      <c r="AR83" s="9">
        <v>6.119879651658803E-4</v>
      </c>
      <c r="AS83" s="9">
        <v>9.6367330360761394E-4</v>
      </c>
      <c r="AT83" s="9">
        <v>7.4465123906481236E-4</v>
      </c>
      <c r="AU83" s="9">
        <v>8.642599594689839E-4</v>
      </c>
      <c r="AV83" s="9">
        <v>6.8729477567249962E-4</v>
      </c>
      <c r="AW83" s="9">
        <v>1.1528411320333371E-3</v>
      </c>
      <c r="AX83" s="9">
        <v>9.7463186168362972E-4</v>
      </c>
      <c r="AY83" s="9">
        <v>1.079739917035166E-3</v>
      </c>
      <c r="AZ83" s="9">
        <v>8.8661128874105422E-4</v>
      </c>
      <c r="BA83" s="9">
        <v>1.327584078658891E-3</v>
      </c>
      <c r="BB83" s="9">
        <v>1.2339677367923119E-3</v>
      </c>
      <c r="BC83" s="9">
        <v>7.5208131004877781E-4</v>
      </c>
      <c r="BD83" s="9">
        <v>1.028072022346624E-3</v>
      </c>
      <c r="BE83" s="9">
        <v>1.1953908129758719E-3</v>
      </c>
      <c r="BF83" s="9">
        <v>1.116405409064424E-3</v>
      </c>
      <c r="BG83" s="9">
        <v>7.6114788359108333E-4</v>
      </c>
      <c r="BH83" s="9">
        <v>9.153125796346963E-4</v>
      </c>
      <c r="BI83" s="9">
        <v>9.0159610740580686E-4</v>
      </c>
      <c r="BJ83" s="9">
        <v>8.9471989577485087E-4</v>
      </c>
      <c r="BK83" s="9">
        <v>8.9262462537784148E-4</v>
      </c>
    </row>
    <row r="84" spans="1:63" s="95" customFormat="1" x14ac:dyDescent="0.25">
      <c r="A84" s="95" t="s">
        <v>1469</v>
      </c>
      <c r="B84" s="95" t="s">
        <v>37</v>
      </c>
      <c r="C84" s="95" t="s">
        <v>1470</v>
      </c>
      <c r="D84" s="95" t="s">
        <v>68</v>
      </c>
      <c r="E84" s="95" t="s">
        <v>1948</v>
      </c>
      <c r="F84" s="118" t="s">
        <v>1963</v>
      </c>
      <c r="G84" s="119">
        <v>21446347.798599999</v>
      </c>
      <c r="H84" s="119">
        <v>69259</v>
      </c>
      <c r="I84" s="119">
        <v>34.19</v>
      </c>
      <c r="J84" s="95">
        <v>309.65430916703963</v>
      </c>
      <c r="K84" s="120">
        <v>0.43106057872970271</v>
      </c>
      <c r="L84" s="120">
        <v>0.34958029410140762</v>
      </c>
      <c r="M84" s="120">
        <v>0.2193591271688895</v>
      </c>
      <c r="N84" s="9">
        <v>6.6552238913487577E-2</v>
      </c>
      <c r="O84" s="9">
        <v>1.1174171518223299E-2</v>
      </c>
      <c r="P84" s="9">
        <v>7.1269533236893168E-3</v>
      </c>
      <c r="Q84" s="9">
        <v>6.5865618368571178E-3</v>
      </c>
      <c r="R84" s="9">
        <v>2.5444990516259151E-2</v>
      </c>
      <c r="S84" s="9">
        <v>3.8660796601044267E-2</v>
      </c>
      <c r="T84" s="9">
        <v>1.2626171906088919E-2</v>
      </c>
      <c r="U84" s="9">
        <v>3.5650966386879708E-2</v>
      </c>
      <c r="V84" s="9">
        <v>2.0506213528369271E-2</v>
      </c>
      <c r="W84" s="9">
        <v>4.9316992034049968E-2</v>
      </c>
      <c r="X84" s="9">
        <v>0.1200497359504612</v>
      </c>
      <c r="Y84" s="9">
        <v>6.5636866833126986E-2</v>
      </c>
      <c r="Z84" s="9">
        <v>5.682033647817248E-2</v>
      </c>
      <c r="AA84" s="9">
        <v>2.035445414026962E-2</v>
      </c>
      <c r="AB84" s="9">
        <v>1.6219715412663881E-2</v>
      </c>
      <c r="AC84" s="9">
        <v>0.26410663050593758</v>
      </c>
      <c r="AD84" s="9">
        <v>3.8117360505194901E-3</v>
      </c>
      <c r="AE84" s="9">
        <v>5.5809519631043802E-2</v>
      </c>
      <c r="AF84" s="9">
        <v>2.1811935622777601E-3</v>
      </c>
      <c r="AG84" s="9">
        <v>4.1853813008884723E-2</v>
      </c>
      <c r="AH84" s="9">
        <v>4.1171231095247646E-3</v>
      </c>
      <c r="AI84" s="9">
        <v>1.753824402681926E-2</v>
      </c>
      <c r="AJ84" s="9">
        <v>1.69644470046868E-2</v>
      </c>
      <c r="AK84" s="9">
        <v>3.730567545919522E-2</v>
      </c>
      <c r="AL84" s="9">
        <v>3.584452261467746E-3</v>
      </c>
      <c r="AM84" s="9">
        <v>2.456085919518059E-4</v>
      </c>
      <c r="AN84" s="9">
        <v>2.6206006689885738E-4</v>
      </c>
      <c r="AO84" s="9">
        <v>2.285696018216642E-4</v>
      </c>
      <c r="AP84" s="9">
        <v>2.870591903052641E-4</v>
      </c>
      <c r="AQ84" s="9">
        <v>5.1496684038303665E-4</v>
      </c>
      <c r="AR84" s="9">
        <v>2.8883523881632081E-4</v>
      </c>
      <c r="AS84" s="9">
        <v>3.4686599200386579E-4</v>
      </c>
      <c r="AT84" s="9">
        <v>4.1123484911873243E-4</v>
      </c>
      <c r="AU84" s="9">
        <v>2.233957027184727E-4</v>
      </c>
      <c r="AV84" s="9">
        <v>3.3321978935612408E-4</v>
      </c>
      <c r="AW84" s="9">
        <v>4.6546996745629328E-4</v>
      </c>
      <c r="AX84" s="9">
        <v>7.1172936850134839E-4</v>
      </c>
      <c r="AY84" s="9">
        <v>4.8542949635196881E-4</v>
      </c>
      <c r="AZ84" s="9">
        <v>3.2437514766320708E-4</v>
      </c>
      <c r="BA84" s="9">
        <v>4.5260813642887591E-4</v>
      </c>
      <c r="BB84" s="9">
        <v>7.2186687790041094E-4</v>
      </c>
      <c r="BC84" s="9">
        <v>4.2086642871128749E-4</v>
      </c>
      <c r="BD84" s="9">
        <v>2.9531473223423551E-4</v>
      </c>
      <c r="BE84" s="9">
        <v>3.5107347875960739E-5</v>
      </c>
      <c r="BF84" s="9">
        <v>4.327878087408407E-4</v>
      </c>
      <c r="BG84" s="9">
        <v>3.7538510492663742E-4</v>
      </c>
      <c r="BH84" s="9">
        <v>8.6410011587642415E-4</v>
      </c>
      <c r="BI84" s="9">
        <v>4.5908998884996381E-4</v>
      </c>
      <c r="BJ84" s="9">
        <v>6.3694849171572806E-4</v>
      </c>
      <c r="BK84" s="9">
        <v>3.2600932082276748E-4</v>
      </c>
    </row>
    <row r="85" spans="1:63" s="95" customFormat="1" x14ac:dyDescent="0.25">
      <c r="A85" s="95" t="s">
        <v>1477</v>
      </c>
      <c r="B85" s="95" t="s">
        <v>37</v>
      </c>
      <c r="C85" s="95" t="s">
        <v>1478</v>
      </c>
      <c r="D85" s="95" t="s">
        <v>68</v>
      </c>
      <c r="E85" s="95" t="s">
        <v>1948</v>
      </c>
      <c r="F85" s="118" t="s">
        <v>1963</v>
      </c>
      <c r="G85" s="119">
        <v>37827030.892999999</v>
      </c>
      <c r="H85" s="119">
        <v>109603</v>
      </c>
      <c r="I85" s="119">
        <v>33.03</v>
      </c>
      <c r="J85" s="95">
        <v>345.12769625831407</v>
      </c>
      <c r="K85" s="120">
        <v>0.42585564035594681</v>
      </c>
      <c r="L85" s="120">
        <v>0.35904977465086269</v>
      </c>
      <c r="M85" s="120">
        <v>0.21509458499319051</v>
      </c>
      <c r="N85" s="9">
        <v>9.6425745592169085E-2</v>
      </c>
      <c r="O85" s="9">
        <v>1.629685125975449E-2</v>
      </c>
      <c r="P85" s="9">
        <v>4.8024534252489497E-3</v>
      </c>
      <c r="Q85" s="9">
        <v>7.4784674773865183E-3</v>
      </c>
      <c r="R85" s="9">
        <v>3.3428537596940311E-2</v>
      </c>
      <c r="S85" s="9">
        <v>8.9434271397184309E-2</v>
      </c>
      <c r="T85" s="9">
        <v>1.524933136553259E-2</v>
      </c>
      <c r="U85" s="9">
        <v>3.2733333257552448E-2</v>
      </c>
      <c r="V85" s="9">
        <v>2.537448893298996E-2</v>
      </c>
      <c r="W85" s="9">
        <v>7.5052547641428533E-2</v>
      </c>
      <c r="X85" s="9">
        <v>0.11616841972825941</v>
      </c>
      <c r="Y85" s="9">
        <v>4.5100861010867459E-2</v>
      </c>
      <c r="Z85" s="9">
        <v>4.7312059557541912E-2</v>
      </c>
      <c r="AA85" s="9">
        <v>3.6202072755611818E-2</v>
      </c>
      <c r="AB85" s="9">
        <v>1.7742992797849171E-2</v>
      </c>
      <c r="AC85" s="9">
        <v>0.18766347607277931</v>
      </c>
      <c r="AD85" s="9">
        <v>1.4669561633596851E-3</v>
      </c>
      <c r="AE85" s="9">
        <v>5.7366196847450132E-2</v>
      </c>
      <c r="AF85" s="9">
        <v>4.0720090907432199E-3</v>
      </c>
      <c r="AG85" s="9">
        <v>2.8844388127249279E-2</v>
      </c>
      <c r="AH85" s="9">
        <v>3.0812792707645832E-3</v>
      </c>
      <c r="AI85" s="9">
        <v>7.7914614942391578E-3</v>
      </c>
      <c r="AJ85" s="9">
        <v>1.5887848488722212E-2</v>
      </c>
      <c r="AK85" s="9">
        <v>3.0805813054590628E-2</v>
      </c>
      <c r="AL85" s="9">
        <v>4.2181375937847916E-3</v>
      </c>
      <c r="AM85" s="9">
        <v>6.2841101017882116E-4</v>
      </c>
      <c r="AN85" s="9">
        <v>6.7493058809806072E-4</v>
      </c>
      <c r="AO85" s="9">
        <v>2.7198666623035202E-4</v>
      </c>
      <c r="AP85" s="9">
        <v>5.7556607292589667E-4</v>
      </c>
      <c r="AQ85" s="9">
        <v>1.1947148018716281E-3</v>
      </c>
      <c r="AR85" s="9">
        <v>1.179921859970886E-3</v>
      </c>
      <c r="AS85" s="9">
        <v>7.397938569736306E-4</v>
      </c>
      <c r="AT85" s="9">
        <v>6.6677411411936128E-4</v>
      </c>
      <c r="AU85" s="9">
        <v>4.8815364690455657E-4</v>
      </c>
      <c r="AV85" s="9">
        <v>8.9550814287635175E-4</v>
      </c>
      <c r="AW85" s="9">
        <v>7.9540521206918795E-4</v>
      </c>
      <c r="AX85" s="9">
        <v>8.636181733839137E-4</v>
      </c>
      <c r="AY85" s="9">
        <v>7.1377956394832044E-4</v>
      </c>
      <c r="AZ85" s="9">
        <v>1.018805884115896E-3</v>
      </c>
      <c r="BA85" s="9">
        <v>8.7433104287334745E-4</v>
      </c>
      <c r="BB85" s="9">
        <v>9.0578987547283111E-4</v>
      </c>
      <c r="BC85" s="9">
        <v>2.8602796494045063E-4</v>
      </c>
      <c r="BD85" s="9">
        <v>5.3604689194541009E-4</v>
      </c>
      <c r="BE85" s="9">
        <v>1.157397258364486E-4</v>
      </c>
      <c r="BF85" s="9">
        <v>5.2670957638674605E-4</v>
      </c>
      <c r="BG85" s="9">
        <v>4.9611703536336525E-4</v>
      </c>
      <c r="BH85" s="9">
        <v>6.7790178654044981E-4</v>
      </c>
      <c r="BI85" s="9">
        <v>7.592645087259541E-4</v>
      </c>
      <c r="BJ85" s="9">
        <v>9.2882089377508944E-4</v>
      </c>
      <c r="BK85" s="9">
        <v>6.7748214412039691E-4</v>
      </c>
    </row>
    <row r="86" spans="1:63" s="95" customFormat="1" x14ac:dyDescent="0.25">
      <c r="A86" s="95" t="s">
        <v>1485</v>
      </c>
      <c r="B86" s="95" t="s">
        <v>37</v>
      </c>
      <c r="C86" s="95" t="s">
        <v>1486</v>
      </c>
      <c r="D86" s="95" t="s">
        <v>68</v>
      </c>
      <c r="E86" s="95" t="s">
        <v>1948</v>
      </c>
      <c r="F86" s="118" t="s">
        <v>1963</v>
      </c>
      <c r="G86" s="119">
        <v>41483563.482000001</v>
      </c>
      <c r="H86" s="119">
        <v>103423</v>
      </c>
      <c r="I86" s="119">
        <v>35.42</v>
      </c>
      <c r="J86" s="95">
        <v>401.10578383918471</v>
      </c>
      <c r="K86" s="120">
        <v>0.47872647975517058</v>
      </c>
      <c r="L86" s="120">
        <v>0.34184907672535891</v>
      </c>
      <c r="M86" s="120">
        <v>0.17942444351947059</v>
      </c>
      <c r="N86" s="9">
        <v>7.4643691175872232E-2</v>
      </c>
      <c r="O86" s="9">
        <v>9.3240484892154404E-3</v>
      </c>
      <c r="P86" s="9">
        <v>7.0088910354094477E-3</v>
      </c>
      <c r="Q86" s="9">
        <v>8.7691488593035494E-3</v>
      </c>
      <c r="R86" s="9">
        <v>2.3885121422598712E-2</v>
      </c>
      <c r="S86" s="9">
        <v>4.417642344875513E-2</v>
      </c>
      <c r="T86" s="9">
        <v>1.2829982963500609E-2</v>
      </c>
      <c r="U86" s="9">
        <v>3.3810987850838477E-2</v>
      </c>
      <c r="V86" s="9">
        <v>3.2801071901150183E-2</v>
      </c>
      <c r="W86" s="9">
        <v>6.7056572835748188E-2</v>
      </c>
      <c r="X86" s="9">
        <v>0.1224487837278851</v>
      </c>
      <c r="Y86" s="9">
        <v>4.4767076622740952E-2</v>
      </c>
      <c r="Z86" s="9">
        <v>5.6223733253633737E-2</v>
      </c>
      <c r="AA86" s="9">
        <v>2.8601896314724939E-2</v>
      </c>
      <c r="AB86" s="9">
        <v>1.8571388523698711E-2</v>
      </c>
      <c r="AC86" s="9">
        <v>0.19962218046865809</v>
      </c>
      <c r="AD86" s="9">
        <v>4.2444500544308282E-3</v>
      </c>
      <c r="AE86" s="9">
        <v>7.896011090690308E-2</v>
      </c>
      <c r="AF86" s="9">
        <v>1.557414302040472E-2</v>
      </c>
      <c r="AG86" s="9">
        <v>5.2016754240580693E-2</v>
      </c>
      <c r="AH86" s="9">
        <v>3.071050389437936E-3</v>
      </c>
      <c r="AI86" s="9">
        <v>9.554269537630479E-3</v>
      </c>
      <c r="AJ86" s="9">
        <v>1.6469588979449119E-2</v>
      </c>
      <c r="AK86" s="9">
        <v>3.118741882106155E-2</v>
      </c>
      <c r="AL86" s="9">
        <v>4.3812151563680998E-3</v>
      </c>
      <c r="AM86" s="9">
        <v>5.3250536487333051E-4</v>
      </c>
      <c r="AN86" s="9">
        <v>4.2270757720008718E-4</v>
      </c>
      <c r="AO86" s="9">
        <v>4.3452409189484182E-4</v>
      </c>
      <c r="AP86" s="9">
        <v>7.3878848818217664E-4</v>
      </c>
      <c r="AQ86" s="9">
        <v>9.344464536972058E-4</v>
      </c>
      <c r="AR86" s="9">
        <v>6.379988948399842E-4</v>
      </c>
      <c r="AS86" s="9">
        <v>6.8134347157461849E-4</v>
      </c>
      <c r="AT86" s="9">
        <v>7.5392207356301893E-4</v>
      </c>
      <c r="AU86" s="9">
        <v>6.907603020270723E-4</v>
      </c>
      <c r="AV86" s="9">
        <v>8.758415698063097E-4</v>
      </c>
      <c r="AW86" s="9">
        <v>9.1777225993581806E-4</v>
      </c>
      <c r="AX86" s="9">
        <v>9.3837358727759618E-4</v>
      </c>
      <c r="AY86" s="9">
        <v>9.2852165183415997E-4</v>
      </c>
      <c r="AZ86" s="9">
        <v>8.8111569228058889E-4</v>
      </c>
      <c r="BA86" s="9">
        <v>1.0017826317671469E-3</v>
      </c>
      <c r="BB86" s="9">
        <v>1.0547185902563629E-3</v>
      </c>
      <c r="BC86" s="9">
        <v>9.0592634146375022E-4</v>
      </c>
      <c r="BD86" s="9">
        <v>8.0767115592752787E-4</v>
      </c>
      <c r="BE86" s="9">
        <v>4.8457161338950791E-4</v>
      </c>
      <c r="BF86" s="9">
        <v>1.0397603054277281E-3</v>
      </c>
      <c r="BG86" s="9">
        <v>5.4127768147923334E-4</v>
      </c>
      <c r="BH86" s="9">
        <v>9.0996657295293196E-4</v>
      </c>
      <c r="BI86" s="9">
        <v>8.6157060061356516E-4</v>
      </c>
      <c r="BJ86" s="9">
        <v>1.0293399614714979E-3</v>
      </c>
      <c r="BK86" s="9">
        <v>7.7028562440377695E-4</v>
      </c>
    </row>
    <row r="87" spans="1:63" s="95" customFormat="1" x14ac:dyDescent="0.25">
      <c r="A87" s="95" t="s">
        <v>1487</v>
      </c>
      <c r="B87" s="95" t="s">
        <v>37</v>
      </c>
      <c r="C87" s="95" t="s">
        <v>1488</v>
      </c>
      <c r="D87" s="95" t="s">
        <v>68</v>
      </c>
      <c r="E87" s="95" t="s">
        <v>1950</v>
      </c>
      <c r="F87" s="118" t="s">
        <v>1963</v>
      </c>
      <c r="G87" s="119">
        <v>34958972.218399994</v>
      </c>
      <c r="H87" s="119">
        <v>81162</v>
      </c>
      <c r="I87" s="119">
        <v>86.92</v>
      </c>
      <c r="J87" s="95">
        <v>430.73078803380884</v>
      </c>
      <c r="K87" s="120">
        <v>0.48657608598793128</v>
      </c>
      <c r="L87" s="120">
        <v>0.34682490872150912</v>
      </c>
      <c r="M87" s="120">
        <v>0.16659900529055949</v>
      </c>
      <c r="N87" s="9">
        <v>8.5372656532615263E-2</v>
      </c>
      <c r="O87" s="9">
        <v>1.2356269403951089E-2</v>
      </c>
      <c r="P87" s="9">
        <v>7.7657933435123809E-3</v>
      </c>
      <c r="Q87" s="9">
        <v>5.425281287004236E-3</v>
      </c>
      <c r="R87" s="9">
        <v>1.9469854381860208E-2</v>
      </c>
      <c r="S87" s="9">
        <v>4.0884443068195782E-2</v>
      </c>
      <c r="T87" s="9">
        <v>1.5228407039619781E-2</v>
      </c>
      <c r="U87" s="9">
        <v>3.5937929040623082E-2</v>
      </c>
      <c r="V87" s="9">
        <v>3.4563875932118543E-2</v>
      </c>
      <c r="W87" s="9">
        <v>6.1170460117965363E-2</v>
      </c>
      <c r="X87" s="9">
        <v>0.1181380540068262</v>
      </c>
      <c r="Y87" s="9">
        <v>4.7647261933316198E-2</v>
      </c>
      <c r="Z87" s="9">
        <v>5.906530351872339E-2</v>
      </c>
      <c r="AA87" s="9">
        <v>2.766096813338605E-2</v>
      </c>
      <c r="AB87" s="9">
        <v>1.7858909094456921E-2</v>
      </c>
      <c r="AC87" s="9">
        <v>0.20810807773377549</v>
      </c>
      <c r="AD87" s="9">
        <v>6.0902256418398273E-3</v>
      </c>
      <c r="AE87" s="9">
        <v>7.596234952548471E-2</v>
      </c>
      <c r="AF87" s="9">
        <v>1.953491982970652E-2</v>
      </c>
      <c r="AG87" s="9">
        <v>4.070531404847081E-2</v>
      </c>
      <c r="AH87" s="9">
        <v>4.6896085016253589E-3</v>
      </c>
      <c r="AI87" s="9">
        <v>1.131186515556709E-2</v>
      </c>
      <c r="AJ87" s="9">
        <v>1.51376137655051E-2</v>
      </c>
      <c r="AK87" s="9">
        <v>2.8009013513220531E-2</v>
      </c>
      <c r="AL87" s="9">
        <v>1.9055454506299351E-3</v>
      </c>
      <c r="AM87" s="9">
        <v>5.1290606443113039E-4</v>
      </c>
      <c r="AN87" s="9">
        <v>4.7174905236761148E-4</v>
      </c>
      <c r="AO87" s="9">
        <v>4.0545115325657023E-4</v>
      </c>
      <c r="AP87" s="9">
        <v>3.8492232090390398E-4</v>
      </c>
      <c r="AQ87" s="9">
        <v>6.4147218340238033E-4</v>
      </c>
      <c r="AR87" s="9">
        <v>4.9725094678512586E-4</v>
      </c>
      <c r="AS87" s="9">
        <v>6.8105573475055062E-4</v>
      </c>
      <c r="AT87" s="9">
        <v>6.7485396589197729E-4</v>
      </c>
      <c r="AU87" s="9">
        <v>6.1298511739418327E-4</v>
      </c>
      <c r="AV87" s="9">
        <v>6.7284356965434356E-4</v>
      </c>
      <c r="AW87" s="9">
        <v>7.4569017725109295E-4</v>
      </c>
      <c r="AX87" s="9">
        <v>8.4109131237979909E-4</v>
      </c>
      <c r="AY87" s="9">
        <v>8.2147235809665873E-4</v>
      </c>
      <c r="AZ87" s="9">
        <v>7.1761852724923217E-4</v>
      </c>
      <c r="BA87" s="9">
        <v>8.1128268516968702E-4</v>
      </c>
      <c r="BB87" s="9">
        <v>9.2598702610665403E-4</v>
      </c>
      <c r="BC87" s="9">
        <v>1.094694666346705E-3</v>
      </c>
      <c r="BD87" s="9">
        <v>6.5435491841147524E-4</v>
      </c>
      <c r="BE87" s="9">
        <v>5.1186284030334186E-4</v>
      </c>
      <c r="BF87" s="9">
        <v>6.8521877189961348E-4</v>
      </c>
      <c r="BG87" s="9">
        <v>6.9607802689929902E-4</v>
      </c>
      <c r="BH87" s="9">
        <v>9.0729878180629794E-4</v>
      </c>
      <c r="BI87" s="9">
        <v>6.6688920671845826E-4</v>
      </c>
      <c r="BJ87" s="9">
        <v>7.7851210973928296E-4</v>
      </c>
      <c r="BK87" s="9">
        <v>2.8214001280890959E-4</v>
      </c>
    </row>
    <row r="88" spans="1:63" s="95" customFormat="1" x14ac:dyDescent="0.25">
      <c r="A88" s="95" t="s">
        <v>1525</v>
      </c>
      <c r="B88" s="95" t="s">
        <v>37</v>
      </c>
      <c r="C88" s="95" t="s">
        <v>1526</v>
      </c>
      <c r="D88" s="95" t="s">
        <v>68</v>
      </c>
      <c r="E88" s="95" t="s">
        <v>1948</v>
      </c>
      <c r="F88" s="118" t="s">
        <v>1963</v>
      </c>
      <c r="G88" s="119">
        <v>38744352.256200001</v>
      </c>
      <c r="H88" s="119">
        <v>120311</v>
      </c>
      <c r="I88" s="119">
        <v>38.119999999999997</v>
      </c>
      <c r="J88" s="95">
        <v>322.03499477354524</v>
      </c>
      <c r="K88" s="120">
        <v>0.40570066267301758</v>
      </c>
      <c r="L88" s="120">
        <v>0.36573147823730939</v>
      </c>
      <c r="M88" s="120">
        <v>0.22856785908967289</v>
      </c>
      <c r="N88" s="9">
        <v>0.10113167979917879</v>
      </c>
      <c r="O88" s="9">
        <v>1.3873533510414589E-2</v>
      </c>
      <c r="P88" s="9">
        <v>6.9175703321228783E-3</v>
      </c>
      <c r="Q88" s="9">
        <v>1.047129978006194E-2</v>
      </c>
      <c r="R88" s="9">
        <v>3.0063899529142211E-2</v>
      </c>
      <c r="S88" s="9">
        <v>4.6863486723946968E-2</v>
      </c>
      <c r="T88" s="9">
        <v>1.347518508978012E-2</v>
      </c>
      <c r="U88" s="9">
        <v>3.7766523380903333E-2</v>
      </c>
      <c r="V88" s="9">
        <v>2.407213599189079E-2</v>
      </c>
      <c r="W88" s="9">
        <v>5.3013607682084393E-2</v>
      </c>
      <c r="X88" s="9">
        <v>0.10943383936235319</v>
      </c>
      <c r="Y88" s="9">
        <v>6.8697777108362668E-2</v>
      </c>
      <c r="Z88" s="9">
        <v>4.9001535376983443E-2</v>
      </c>
      <c r="AA88" s="9">
        <v>2.61090925154587E-2</v>
      </c>
      <c r="AB88" s="9">
        <v>1.5626028290234271E-2</v>
      </c>
      <c r="AC88" s="9">
        <v>0.23823221427627511</v>
      </c>
      <c r="AD88" s="9">
        <v>5.2198808211083502E-3</v>
      </c>
      <c r="AE88" s="9">
        <v>4.8387334882464043E-2</v>
      </c>
      <c r="AF88" s="9">
        <v>9.3559644786209324E-4</v>
      </c>
      <c r="AG88" s="9">
        <v>3.6683834368768653E-2</v>
      </c>
      <c r="AH88" s="9">
        <v>4.8599311371488206E-3</v>
      </c>
      <c r="AI88" s="9">
        <v>1.0049817501168189E-2</v>
      </c>
      <c r="AJ88" s="9">
        <v>1.460382225847714E-2</v>
      </c>
      <c r="AK88" s="9">
        <v>3.120359980461854E-2</v>
      </c>
      <c r="AL88" s="9">
        <v>3.3067740291907971E-3</v>
      </c>
      <c r="AM88" s="9">
        <v>6.7449850534188438E-4</v>
      </c>
      <c r="AN88" s="9">
        <v>5.8801104996460325E-4</v>
      </c>
      <c r="AO88" s="9">
        <v>4.0094151429646201E-4</v>
      </c>
      <c r="AP88" s="9">
        <v>8.2475728592625367E-4</v>
      </c>
      <c r="AQ88" s="9">
        <v>1.099601107773519E-3</v>
      </c>
      <c r="AR88" s="9">
        <v>6.3274229075014319E-4</v>
      </c>
      <c r="AS88" s="9">
        <v>6.6901776334221002E-4</v>
      </c>
      <c r="AT88" s="9">
        <v>7.8729681988503372E-4</v>
      </c>
      <c r="AU88" s="9">
        <v>4.739328947708222E-4</v>
      </c>
      <c r="AV88" s="9">
        <v>6.4734299234064127E-4</v>
      </c>
      <c r="AW88" s="9">
        <v>7.6682273040883889E-4</v>
      </c>
      <c r="AX88" s="9">
        <v>1.3462403868253489E-3</v>
      </c>
      <c r="AY88" s="9">
        <v>7.5656271510899319E-4</v>
      </c>
      <c r="AZ88" s="9">
        <v>7.5195660016078806E-4</v>
      </c>
      <c r="BA88" s="9">
        <v>7.8802613092335153E-4</v>
      </c>
      <c r="BB88" s="9">
        <v>1.176768904017877E-3</v>
      </c>
      <c r="BC88" s="9">
        <v>1.041585530693842E-3</v>
      </c>
      <c r="BD88" s="9">
        <v>4.6272335115510901E-4</v>
      </c>
      <c r="BE88" s="9">
        <v>2.7214807417618592E-5</v>
      </c>
      <c r="BF88" s="9">
        <v>6.8553178914360709E-4</v>
      </c>
      <c r="BG88" s="9">
        <v>8.0080390809246396E-4</v>
      </c>
      <c r="BH88" s="9">
        <v>8.9484747258794192E-4</v>
      </c>
      <c r="BI88" s="9">
        <v>7.1422909755726569E-4</v>
      </c>
      <c r="BJ88" s="9">
        <v>9.62824185182975E-4</v>
      </c>
      <c r="BK88" s="9">
        <v>5.4353137694610463E-4</v>
      </c>
    </row>
    <row r="89" spans="1:63" s="95" customFormat="1" x14ac:dyDescent="0.25">
      <c r="A89" s="95" t="s">
        <v>1539</v>
      </c>
      <c r="B89" s="95" t="s">
        <v>37</v>
      </c>
      <c r="C89" s="95" t="s">
        <v>1540</v>
      </c>
      <c r="D89" s="95" t="s">
        <v>68</v>
      </c>
      <c r="E89" s="95" t="s">
        <v>1948</v>
      </c>
      <c r="F89" s="118" t="s">
        <v>1963</v>
      </c>
      <c r="G89" s="119">
        <v>40038407.798599996</v>
      </c>
      <c r="H89" s="119">
        <v>101398</v>
      </c>
      <c r="I89" s="119">
        <v>22.05</v>
      </c>
      <c r="J89" s="95">
        <v>394.86388093059031</v>
      </c>
      <c r="K89" s="120">
        <v>0.45654108500107149</v>
      </c>
      <c r="L89" s="120">
        <v>0.33940743994357581</v>
      </c>
      <c r="M89" s="120">
        <v>0.20405147505535279</v>
      </c>
      <c r="N89" s="9">
        <v>8.9928997729078586E-2</v>
      </c>
      <c r="O89" s="9">
        <v>1.4787260574278619E-2</v>
      </c>
      <c r="P89" s="9">
        <v>8.6152367732202917E-3</v>
      </c>
      <c r="Q89" s="9">
        <v>8.7532287408859551E-3</v>
      </c>
      <c r="R89" s="9">
        <v>2.605842810799951E-2</v>
      </c>
      <c r="S89" s="9">
        <v>5.5871981692812961E-2</v>
      </c>
      <c r="T89" s="9">
        <v>1.3721015091297769E-2</v>
      </c>
      <c r="U89" s="9">
        <v>4.159278802370691E-2</v>
      </c>
      <c r="V89" s="9">
        <v>2.5320899154250759E-2</v>
      </c>
      <c r="W89" s="9">
        <v>5.886802347158452E-2</v>
      </c>
      <c r="X89" s="9">
        <v>0.1090720420845666</v>
      </c>
      <c r="Y89" s="9">
        <v>4.9884718236732031E-2</v>
      </c>
      <c r="Z89" s="9">
        <v>5.5232533896174718E-2</v>
      </c>
      <c r="AA89" s="9">
        <v>2.8402504145580241E-2</v>
      </c>
      <c r="AB89" s="9">
        <v>1.643173015900258E-2</v>
      </c>
      <c r="AC89" s="9">
        <v>0.1913804259191042</v>
      </c>
      <c r="AD89" s="9">
        <v>4.085092268840327E-3</v>
      </c>
      <c r="AE89" s="9">
        <v>8.4525572446507366E-2</v>
      </c>
      <c r="AF89" s="9">
        <v>6.4187280777884223E-4</v>
      </c>
      <c r="AG89" s="9">
        <v>4.8451346441717523E-2</v>
      </c>
      <c r="AH89" s="9">
        <v>4.2161198096815214E-3</v>
      </c>
      <c r="AI89" s="9">
        <v>1.352765393565632E-2</v>
      </c>
      <c r="AJ89" s="9">
        <v>1.5170888217995501E-2</v>
      </c>
      <c r="AK89" s="9">
        <v>2.9595360998996709E-2</v>
      </c>
      <c r="AL89" s="9">
        <v>5.8642792725496469E-3</v>
      </c>
      <c r="AM89" s="9">
        <v>6.1991473678206586E-4</v>
      </c>
      <c r="AN89" s="9">
        <v>6.4777556622837578E-4</v>
      </c>
      <c r="AO89" s="9">
        <v>5.1609909486446427E-4</v>
      </c>
      <c r="AP89" s="9">
        <v>7.125777904583594E-4</v>
      </c>
      <c r="AQ89" s="9">
        <v>9.8509135733303014E-4</v>
      </c>
      <c r="AR89" s="9">
        <v>7.7969504976932165E-4</v>
      </c>
      <c r="AS89" s="9">
        <v>7.0408904741105878E-4</v>
      </c>
      <c r="AT89" s="9">
        <v>8.9616496050930606E-4</v>
      </c>
      <c r="AU89" s="9">
        <v>5.1525211770741478E-4</v>
      </c>
      <c r="AV89" s="9">
        <v>7.4295922978719834E-4</v>
      </c>
      <c r="AW89" s="9">
        <v>7.8994203177714642E-4</v>
      </c>
      <c r="AX89" s="9">
        <v>1.010382675203265E-3</v>
      </c>
      <c r="AY89" s="9">
        <v>8.813910801307777E-4</v>
      </c>
      <c r="AZ89" s="9">
        <v>8.4546584392681244E-4</v>
      </c>
      <c r="BA89" s="9">
        <v>8.5647313265274248E-4</v>
      </c>
      <c r="BB89" s="9">
        <v>9.7707218452867169E-4</v>
      </c>
      <c r="BC89" s="9">
        <v>8.4250921140157666E-4</v>
      </c>
      <c r="BD89" s="9">
        <v>8.3544193655221255E-4</v>
      </c>
      <c r="BE89" s="9">
        <v>1.9297636236000741E-5</v>
      </c>
      <c r="BF89" s="9">
        <v>9.3583042767696135E-4</v>
      </c>
      <c r="BG89" s="9">
        <v>7.1803803357725789E-4</v>
      </c>
      <c r="BH89" s="9">
        <v>1.2449495768130799E-3</v>
      </c>
      <c r="BI89" s="9">
        <v>7.6686769995685502E-4</v>
      </c>
      <c r="BJ89" s="9">
        <v>9.4385302063286144E-4</v>
      </c>
      <c r="BK89" s="9">
        <v>9.9626112281002454E-4</v>
      </c>
    </row>
    <row r="90" spans="1:63" s="95" customFormat="1" x14ac:dyDescent="0.25">
      <c r="A90" s="95" t="s">
        <v>1541</v>
      </c>
      <c r="B90" s="95" t="s">
        <v>37</v>
      </c>
      <c r="C90" s="95" t="s">
        <v>1542</v>
      </c>
      <c r="D90" s="95" t="s">
        <v>68</v>
      </c>
      <c r="E90" s="95" t="s">
        <v>1948</v>
      </c>
      <c r="F90" s="118" t="s">
        <v>1963</v>
      </c>
      <c r="G90" s="119">
        <v>32055208.538399998</v>
      </c>
      <c r="H90" s="119">
        <v>78131</v>
      </c>
      <c r="I90" s="119">
        <v>15.4</v>
      </c>
      <c r="J90" s="95">
        <v>410.27516015921975</v>
      </c>
      <c r="K90" s="120">
        <v>0.48211578541325129</v>
      </c>
      <c r="L90" s="120">
        <v>0.33463081511987153</v>
      </c>
      <c r="M90" s="120">
        <v>0.18325339946687719</v>
      </c>
      <c r="N90" s="9">
        <v>8.9823078649704888E-2</v>
      </c>
      <c r="O90" s="9">
        <v>1.4614546360928611E-2</v>
      </c>
      <c r="P90" s="9">
        <v>9.0215250196533057E-3</v>
      </c>
      <c r="Q90" s="9">
        <v>7.3326302030677819E-3</v>
      </c>
      <c r="R90" s="9">
        <v>2.1302748841071181E-2</v>
      </c>
      <c r="S90" s="9">
        <v>4.3045244427003332E-2</v>
      </c>
      <c r="T90" s="9">
        <v>1.594254544413053E-2</v>
      </c>
      <c r="U90" s="9">
        <v>3.648378831967327E-2</v>
      </c>
      <c r="V90" s="9">
        <v>3.2667031643925537E-2</v>
      </c>
      <c r="W90" s="9">
        <v>4.9018900303979693E-2</v>
      </c>
      <c r="X90" s="9">
        <v>0.1239917585602138</v>
      </c>
      <c r="Y90" s="9">
        <v>4.4369119682189963E-2</v>
      </c>
      <c r="Z90" s="9">
        <v>5.3016531433962538E-2</v>
      </c>
      <c r="AA90" s="9">
        <v>2.9037033925946251E-2</v>
      </c>
      <c r="AB90" s="9">
        <v>1.8323448970440311E-2</v>
      </c>
      <c r="AC90" s="9">
        <v>0.19226084344568459</v>
      </c>
      <c r="AD90" s="9">
        <v>5.0554631490346896E-3</v>
      </c>
      <c r="AE90" s="9">
        <v>9.8660544057818975E-2</v>
      </c>
      <c r="AF90" s="9">
        <v>1.1292018071495149E-2</v>
      </c>
      <c r="AG90" s="9">
        <v>4.0803908500160233E-2</v>
      </c>
      <c r="AH90" s="9">
        <v>3.8870621323777201E-3</v>
      </c>
      <c r="AI90" s="9">
        <v>9.4650781009654877E-3</v>
      </c>
      <c r="AJ90" s="9">
        <v>1.371991569276463E-2</v>
      </c>
      <c r="AK90" s="9">
        <v>3.2990012294270808E-2</v>
      </c>
      <c r="AL90" s="9">
        <v>3.8752227695367119E-3</v>
      </c>
      <c r="AM90" s="9">
        <v>4.9530381635252258E-4</v>
      </c>
      <c r="AN90" s="9">
        <v>5.1212232274107762E-4</v>
      </c>
      <c r="AO90" s="9">
        <v>4.3231207706962809E-4</v>
      </c>
      <c r="AP90" s="9">
        <v>4.7750213573168488E-4</v>
      </c>
      <c r="AQ90" s="9">
        <v>6.4419221440790281E-4</v>
      </c>
      <c r="AR90" s="9">
        <v>4.8051551001395499E-4</v>
      </c>
      <c r="AS90" s="9">
        <v>6.544109246534646E-4</v>
      </c>
      <c r="AT90" s="9">
        <v>6.2881281566799828E-4</v>
      </c>
      <c r="AU90" s="9">
        <v>5.3174310305098647E-4</v>
      </c>
      <c r="AV90" s="9">
        <v>4.9488082026691738E-4</v>
      </c>
      <c r="AW90" s="9">
        <v>7.1833351331615676E-4</v>
      </c>
      <c r="AX90" s="9">
        <v>7.18870579323393E-4</v>
      </c>
      <c r="AY90" s="9">
        <v>6.7676287198509526E-4</v>
      </c>
      <c r="AZ90" s="9">
        <v>6.9142203788190814E-4</v>
      </c>
      <c r="BA90" s="9">
        <v>7.6399268971342289E-4</v>
      </c>
      <c r="BB90" s="9">
        <v>7.8518411869196313E-4</v>
      </c>
      <c r="BC90" s="9">
        <v>8.3403690333095748E-4</v>
      </c>
      <c r="BD90" s="9">
        <v>7.8005134059739938E-4</v>
      </c>
      <c r="BE90" s="9">
        <v>2.7156777433581049E-4</v>
      </c>
      <c r="BF90" s="9">
        <v>6.304412289175218E-4</v>
      </c>
      <c r="BG90" s="9">
        <v>5.2955066568091073E-4</v>
      </c>
      <c r="BH90" s="9">
        <v>6.9679497447654843E-4</v>
      </c>
      <c r="BI90" s="9">
        <v>5.5476928825930075E-4</v>
      </c>
      <c r="BJ90" s="9">
        <v>8.4161745906235249E-4</v>
      </c>
      <c r="BK90" s="9">
        <v>5.2663139092654727E-4</v>
      </c>
    </row>
    <row r="91" spans="1:63" s="95" customFormat="1" x14ac:dyDescent="0.25">
      <c r="A91" s="95" t="s">
        <v>166</v>
      </c>
      <c r="B91" s="95" t="s">
        <v>134</v>
      </c>
      <c r="C91" s="95" t="s">
        <v>167</v>
      </c>
      <c r="D91" s="95" t="s">
        <v>114</v>
      </c>
      <c r="E91" s="95" t="s">
        <v>1948</v>
      </c>
      <c r="F91" s="118" t="s">
        <v>1963</v>
      </c>
      <c r="G91" s="119">
        <v>20372753.887599997</v>
      </c>
      <c r="H91" s="119">
        <v>67294</v>
      </c>
      <c r="I91" s="119">
        <v>55.7</v>
      </c>
      <c r="J91" s="95">
        <v>302.74250137605134</v>
      </c>
      <c r="K91" s="120">
        <v>0.39350204426140428</v>
      </c>
      <c r="L91" s="120">
        <v>0.35890684894151881</v>
      </c>
      <c r="M91" s="120">
        <v>0.2475911067970768</v>
      </c>
      <c r="N91" s="9">
        <v>0.1151893742571815</v>
      </c>
      <c r="O91" s="9">
        <v>1.5164794963150201E-2</v>
      </c>
      <c r="P91" s="9">
        <v>7.4979675764165589E-3</v>
      </c>
      <c r="Q91" s="9">
        <v>9.4070394682303944E-3</v>
      </c>
      <c r="R91" s="9">
        <v>4.4386674634216118E-2</v>
      </c>
      <c r="S91" s="9">
        <v>5.5817475150964448E-2</v>
      </c>
      <c r="T91" s="9">
        <v>1.1220051914073791E-2</v>
      </c>
      <c r="U91" s="9">
        <v>3.354049351890951E-2</v>
      </c>
      <c r="V91" s="9">
        <v>2.2639798054272329E-2</v>
      </c>
      <c r="W91" s="9">
        <v>4.9795322957531842E-2</v>
      </c>
      <c r="X91" s="9">
        <v>0.1024643882172248</v>
      </c>
      <c r="Y91" s="9">
        <v>7.4183426075320691E-2</v>
      </c>
      <c r="Z91" s="9">
        <v>4.1815283559088513E-2</v>
      </c>
      <c r="AA91" s="9">
        <v>1.8308394517214971E-2</v>
      </c>
      <c r="AB91" s="9">
        <v>1.437980797254515E-2</v>
      </c>
      <c r="AC91" s="9">
        <v>0.21718046681731551</v>
      </c>
      <c r="AD91" s="9">
        <v>2.5751226286329942E-3</v>
      </c>
      <c r="AE91" s="9">
        <v>5.602441364111245E-2</v>
      </c>
      <c r="AF91" s="9">
        <v>4.1033060162620909E-5</v>
      </c>
      <c r="AG91" s="9">
        <v>2.7521910851001131E-2</v>
      </c>
      <c r="AH91" s="9">
        <v>4.8352305965884716E-3</v>
      </c>
      <c r="AI91" s="9">
        <v>1.843324584444277E-2</v>
      </c>
      <c r="AJ91" s="9">
        <v>1.8923395217252999E-2</v>
      </c>
      <c r="AK91" s="9">
        <v>3.2583959578611599E-2</v>
      </c>
      <c r="AL91" s="9">
        <v>6.070928928538743E-3</v>
      </c>
      <c r="AM91" s="9">
        <v>4.0323737293068539E-4</v>
      </c>
      <c r="AN91" s="9">
        <v>3.3735684747606841E-4</v>
      </c>
      <c r="AO91" s="9">
        <v>2.2810015894704331E-4</v>
      </c>
      <c r="AP91" s="9">
        <v>3.888956817354186E-4</v>
      </c>
      <c r="AQ91" s="9">
        <v>8.5211273102004379E-4</v>
      </c>
      <c r="AR91" s="9">
        <v>3.955642545671073E-4</v>
      </c>
      <c r="AS91" s="9">
        <v>2.9238316510945601E-4</v>
      </c>
      <c r="AT91" s="9">
        <v>3.6699109414937308E-4</v>
      </c>
      <c r="AU91" s="9">
        <v>2.3395339975491701E-4</v>
      </c>
      <c r="AV91" s="9">
        <v>3.1914660693197958E-4</v>
      </c>
      <c r="AW91" s="9">
        <v>3.7685204814653288E-4</v>
      </c>
      <c r="AX91" s="9">
        <v>7.6302963259494391E-4</v>
      </c>
      <c r="AY91" s="9">
        <v>3.3886356819800109E-4</v>
      </c>
      <c r="AZ91" s="9">
        <v>2.7676160954080372E-4</v>
      </c>
      <c r="BA91" s="9">
        <v>3.8062708251169228E-4</v>
      </c>
      <c r="BB91" s="9">
        <v>5.6307474073190517E-4</v>
      </c>
      <c r="BC91" s="9">
        <v>2.6970366797017092E-4</v>
      </c>
      <c r="BD91" s="9">
        <v>2.8120408219803762E-4</v>
      </c>
      <c r="BE91" s="9">
        <v>6.2647709201223292E-7</v>
      </c>
      <c r="BF91" s="9">
        <v>2.6995168663813257E-4</v>
      </c>
      <c r="BG91" s="9">
        <v>4.181844176025239E-4</v>
      </c>
      <c r="BH91" s="9">
        <v>8.614840532991222E-4</v>
      </c>
      <c r="BI91" s="9">
        <v>4.8576324089948802E-4</v>
      </c>
      <c r="BJ91" s="9">
        <v>5.2771657695314933E-4</v>
      </c>
      <c r="BK91" s="9">
        <v>5.2375699665017201E-4</v>
      </c>
    </row>
    <row r="92" spans="1:63" s="95" customFormat="1" x14ac:dyDescent="0.25">
      <c r="A92" s="95" t="s">
        <v>840</v>
      </c>
      <c r="B92" s="95" t="s">
        <v>736</v>
      </c>
      <c r="C92" s="95" t="s">
        <v>841</v>
      </c>
      <c r="D92" s="95" t="s">
        <v>114</v>
      </c>
      <c r="E92" s="95" t="s">
        <v>1948</v>
      </c>
      <c r="F92" s="118" t="s">
        <v>1963</v>
      </c>
      <c r="G92" s="119">
        <v>21805987.350399997</v>
      </c>
      <c r="H92" s="119">
        <v>69926</v>
      </c>
      <c r="I92" s="119">
        <v>26</v>
      </c>
      <c r="J92" s="95">
        <v>311.84376841804186</v>
      </c>
      <c r="K92" s="120">
        <v>0.44371652156652469</v>
      </c>
      <c r="L92" s="120">
        <v>0.36803518258476059</v>
      </c>
      <c r="M92" s="120">
        <v>0.1882482958487148</v>
      </c>
      <c r="N92" s="9">
        <v>0.12709687059690999</v>
      </c>
      <c r="O92" s="9">
        <v>1.234759931464427E-2</v>
      </c>
      <c r="P92" s="9">
        <v>8.1005649476353549E-3</v>
      </c>
      <c r="Q92" s="9">
        <v>9.873315570682141E-3</v>
      </c>
      <c r="R92" s="9">
        <v>3.3676158299739238E-2</v>
      </c>
      <c r="S92" s="9">
        <v>4.3287383693139621E-2</v>
      </c>
      <c r="T92" s="9">
        <v>1.289762593690327E-2</v>
      </c>
      <c r="U92" s="9">
        <v>2.9756453378818919E-2</v>
      </c>
      <c r="V92" s="9">
        <v>3.1312793968344591E-2</v>
      </c>
      <c r="W92" s="9">
        <v>5.0931848834648998E-2</v>
      </c>
      <c r="X92" s="9">
        <v>0.12535611961521539</v>
      </c>
      <c r="Y92" s="9">
        <v>4.6599913779851593E-2</v>
      </c>
      <c r="Z92" s="9">
        <v>4.8775702508650973E-2</v>
      </c>
      <c r="AA92" s="9">
        <v>3.1000901070556659E-2</v>
      </c>
      <c r="AB92" s="9">
        <v>1.681641480251685E-2</v>
      </c>
      <c r="AC92" s="9">
        <v>0.21699740988870181</v>
      </c>
      <c r="AD92" s="9">
        <v>3.1431778864285669E-3</v>
      </c>
      <c r="AE92" s="9">
        <v>6.2622707968967475E-2</v>
      </c>
      <c r="AF92" s="9">
        <v>3.9920864047601122E-4</v>
      </c>
      <c r="AG92" s="9">
        <v>2.6067216038782599E-2</v>
      </c>
      <c r="AH92" s="9">
        <v>2.891521690564764E-3</v>
      </c>
      <c r="AI92" s="9">
        <v>1.422828774433172E-2</v>
      </c>
      <c r="AJ92" s="9">
        <v>1.3703715263015561E-2</v>
      </c>
      <c r="AK92" s="9">
        <v>2.9783606517113061E-2</v>
      </c>
      <c r="AL92" s="9">
        <v>2.3334820433605998E-3</v>
      </c>
      <c r="AM92" s="9">
        <v>4.7592220393137508E-4</v>
      </c>
      <c r="AN92" s="9">
        <v>2.9382467666854188E-4</v>
      </c>
      <c r="AO92" s="9">
        <v>2.6360284325587251E-4</v>
      </c>
      <c r="AP92" s="9">
        <v>4.366122583914949E-4</v>
      </c>
      <c r="AQ92" s="9">
        <v>6.9154387416754085E-4</v>
      </c>
      <c r="AR92" s="9">
        <v>3.2814133559032289E-4</v>
      </c>
      <c r="AS92" s="9">
        <v>3.5951749245785868E-4</v>
      </c>
      <c r="AT92" s="9">
        <v>3.4827315154364083E-4</v>
      </c>
      <c r="AU92" s="9">
        <v>3.4612373737581952E-4</v>
      </c>
      <c r="AV92" s="9">
        <v>3.4917558673116259E-4</v>
      </c>
      <c r="AW92" s="9">
        <v>4.9316951239898837E-4</v>
      </c>
      <c r="AX92" s="9">
        <v>5.1271070194468379E-4</v>
      </c>
      <c r="AY92" s="9">
        <v>4.2281084533567139E-4</v>
      </c>
      <c r="AZ92" s="9">
        <v>5.0128262836997652E-4</v>
      </c>
      <c r="BA92" s="9">
        <v>4.7613791189106652E-4</v>
      </c>
      <c r="BB92" s="9">
        <v>6.0180055703716324E-4</v>
      </c>
      <c r="BC92" s="9">
        <v>3.521361812023581E-4</v>
      </c>
      <c r="BD92" s="9">
        <v>3.3622414425847489E-4</v>
      </c>
      <c r="BE92" s="9">
        <v>6.5196453609751691E-6</v>
      </c>
      <c r="BF92" s="9">
        <v>2.7349844714192039E-4</v>
      </c>
      <c r="BG92" s="9">
        <v>2.6750374216085631E-4</v>
      </c>
      <c r="BH92" s="9">
        <v>7.1129674124352645E-4</v>
      </c>
      <c r="BI92" s="9">
        <v>3.7628479184000188E-4</v>
      </c>
      <c r="BJ92" s="9">
        <v>5.1597292841893913E-4</v>
      </c>
      <c r="BK92" s="9">
        <v>2.1534356782966331E-4</v>
      </c>
    </row>
    <row r="93" spans="1:63" s="95" customFormat="1" x14ac:dyDescent="0.25">
      <c r="A93" s="95" t="s">
        <v>944</v>
      </c>
      <c r="B93" s="95" t="s">
        <v>392</v>
      </c>
      <c r="C93" s="95" t="s">
        <v>945</v>
      </c>
      <c r="D93" s="95" t="s">
        <v>114</v>
      </c>
      <c r="E93" s="95" t="s">
        <v>1949</v>
      </c>
      <c r="F93" s="118" t="s">
        <v>1962</v>
      </c>
      <c r="G93" s="119">
        <v>30279722.770599999</v>
      </c>
      <c r="H93" s="119">
        <v>81421</v>
      </c>
      <c r="I93" s="119">
        <v>33.299999999999997</v>
      </c>
      <c r="J93" s="95">
        <v>371.89082387344786</v>
      </c>
      <c r="K93" s="120">
        <v>0.47884551144049819</v>
      </c>
      <c r="L93" s="120">
        <v>0.36028080334656182</v>
      </c>
      <c r="M93" s="120">
        <v>0.1608736852129399</v>
      </c>
      <c r="N93" s="9">
        <v>9.7355235315454383E-2</v>
      </c>
      <c r="O93" s="9">
        <v>1.425309013459727E-2</v>
      </c>
      <c r="P93" s="9">
        <v>4.6357332291658334E-3</v>
      </c>
      <c r="Q93" s="9">
        <v>8.499275199483243E-3</v>
      </c>
      <c r="R93" s="9">
        <v>2.109527892749663E-2</v>
      </c>
      <c r="S93" s="9">
        <v>4.0836607448422123E-2</v>
      </c>
      <c r="T93" s="9">
        <v>1.519259090238962E-2</v>
      </c>
      <c r="U93" s="9">
        <v>3.6590851672912768E-2</v>
      </c>
      <c r="V93" s="9">
        <v>3.9368212975941792E-2</v>
      </c>
      <c r="W93" s="9">
        <v>5.8219928010456001E-2</v>
      </c>
      <c r="X93" s="9">
        <v>0.1170659301005514</v>
      </c>
      <c r="Y93" s="9">
        <v>4.9886210793913963E-2</v>
      </c>
      <c r="Z93" s="9">
        <v>5.9374299973302999E-2</v>
      </c>
      <c r="AA93" s="9">
        <v>2.627006792771076E-2</v>
      </c>
      <c r="AB93" s="9">
        <v>1.8097886426242969E-2</v>
      </c>
      <c r="AC93" s="9">
        <v>0.20764639713373401</v>
      </c>
      <c r="AD93" s="9">
        <v>4.1762546184422296E-3</v>
      </c>
      <c r="AE93" s="9">
        <v>7.3887686070597411E-2</v>
      </c>
      <c r="AF93" s="9">
        <v>8.8043972710973323E-3</v>
      </c>
      <c r="AG93" s="9">
        <v>3.691797374337967E-2</v>
      </c>
      <c r="AH93" s="9">
        <v>2.8545315337225202E-3</v>
      </c>
      <c r="AI93" s="9">
        <v>8.3337058675614657E-3</v>
      </c>
      <c r="AJ93" s="9">
        <v>1.425847333438534E-2</v>
      </c>
      <c r="AK93" s="9">
        <v>3.257340617696064E-2</v>
      </c>
      <c r="AL93" s="9">
        <v>3.805975212077727E-3</v>
      </c>
      <c r="AM93" s="9">
        <v>5.0552204383622046E-4</v>
      </c>
      <c r="AN93" s="9">
        <v>4.7032108406861231E-4</v>
      </c>
      <c r="AO93" s="9">
        <v>2.0918613482206769E-4</v>
      </c>
      <c r="AP93" s="9">
        <v>5.2118808180516292E-4</v>
      </c>
      <c r="AQ93" s="9">
        <v>6.0070624386161331E-4</v>
      </c>
      <c r="AR93" s="9">
        <v>4.2926841694457382E-4</v>
      </c>
      <c r="AS93" s="9">
        <v>5.872483025138246E-4</v>
      </c>
      <c r="AT93" s="9">
        <v>5.9386950437416842E-4</v>
      </c>
      <c r="AU93" s="9">
        <v>6.0344117904103213E-4</v>
      </c>
      <c r="AV93" s="9">
        <v>5.5348489345336221E-4</v>
      </c>
      <c r="AW93" s="9">
        <v>6.3864700280611645E-4</v>
      </c>
      <c r="AX93" s="9">
        <v>7.6111006428675589E-4</v>
      </c>
      <c r="AY93" s="9">
        <v>7.1370832979601284E-4</v>
      </c>
      <c r="AZ93" s="9">
        <v>5.8904599965999851E-4</v>
      </c>
      <c r="BA93" s="9">
        <v>7.105700327831526E-4</v>
      </c>
      <c r="BB93" s="9">
        <v>7.9854999831929991E-4</v>
      </c>
      <c r="BC93" s="9">
        <v>6.4879625805357231E-4</v>
      </c>
      <c r="BD93" s="9">
        <v>5.501090591674445E-4</v>
      </c>
      <c r="BE93" s="9">
        <v>1.9938998852079591E-4</v>
      </c>
      <c r="BF93" s="9">
        <v>5.371279449982475E-4</v>
      </c>
      <c r="BG93" s="9">
        <v>3.6619965433837162E-4</v>
      </c>
      <c r="BH93" s="9">
        <v>5.777181681128643E-4</v>
      </c>
      <c r="BI93" s="9">
        <v>5.4291400541843125E-4</v>
      </c>
      <c r="BJ93" s="9">
        <v>7.8251466069262279E-4</v>
      </c>
      <c r="BK93" s="9">
        <v>4.8704946890176711E-4</v>
      </c>
    </row>
    <row r="94" spans="1:63" s="95" customFormat="1" x14ac:dyDescent="0.25">
      <c r="A94" s="95" t="s">
        <v>1021</v>
      </c>
      <c r="B94" s="95" t="s">
        <v>392</v>
      </c>
      <c r="C94" s="95" t="s">
        <v>1022</v>
      </c>
      <c r="D94" s="95" t="s">
        <v>114</v>
      </c>
      <c r="E94" s="95" t="s">
        <v>1949</v>
      </c>
      <c r="F94" s="118" t="s">
        <v>1962</v>
      </c>
      <c r="G94" s="119">
        <v>24421825.454599999</v>
      </c>
      <c r="H94" s="119">
        <v>74506</v>
      </c>
      <c r="I94" s="119">
        <v>40.5</v>
      </c>
      <c r="J94" s="95">
        <v>327.78333898746411</v>
      </c>
      <c r="K94" s="120">
        <v>0.41794264369374939</v>
      </c>
      <c r="L94" s="120">
        <v>0.37638447337651548</v>
      </c>
      <c r="M94" s="120">
        <v>0.2056728829297351</v>
      </c>
      <c r="N94" s="9">
        <v>8.9665528768170702E-2</v>
      </c>
      <c r="O94" s="9">
        <v>1.4042090635558051E-2</v>
      </c>
      <c r="P94" s="9">
        <v>5.4413954082769772E-3</v>
      </c>
      <c r="Q94" s="9">
        <v>6.9702391574577652E-3</v>
      </c>
      <c r="R94" s="9">
        <v>2.110694638357144E-2</v>
      </c>
      <c r="S94" s="9">
        <v>3.8933502687669597E-2</v>
      </c>
      <c r="T94" s="9">
        <v>1.3924636163483941E-2</v>
      </c>
      <c r="U94" s="9">
        <v>3.5344747619643103E-2</v>
      </c>
      <c r="V94" s="9">
        <v>3.8911404496992458E-2</v>
      </c>
      <c r="W94" s="9">
        <v>5.2809694079171368E-2</v>
      </c>
      <c r="X94" s="9">
        <v>0.11132962165527389</v>
      </c>
      <c r="Y94" s="9">
        <v>6.0700578929666731E-2</v>
      </c>
      <c r="Z94" s="9">
        <v>5.94016572144885E-2</v>
      </c>
      <c r="AA94" s="9">
        <v>2.4964411280319999E-2</v>
      </c>
      <c r="AB94" s="9">
        <v>1.4898263750394309E-2</v>
      </c>
      <c r="AC94" s="9">
        <v>0.21337034101294519</v>
      </c>
      <c r="AD94" s="9">
        <v>4.6499437779029878E-3</v>
      </c>
      <c r="AE94" s="9">
        <v>8.3327830699176042E-2</v>
      </c>
      <c r="AF94" s="9">
        <v>6.4651205047421662E-4</v>
      </c>
      <c r="AG94" s="9">
        <v>4.2042415680194387E-2</v>
      </c>
      <c r="AH94" s="9">
        <v>3.6761170659838668E-3</v>
      </c>
      <c r="AI94" s="9">
        <v>8.6632263366470761E-3</v>
      </c>
      <c r="AJ94" s="9">
        <v>1.505525624994148E-2</v>
      </c>
      <c r="AK94" s="9">
        <v>3.2463592640805158E-2</v>
      </c>
      <c r="AL94" s="9">
        <v>7.6600462557907612E-3</v>
      </c>
      <c r="AM94" s="9">
        <v>3.7592830068665221E-4</v>
      </c>
      <c r="AN94" s="9">
        <v>3.7412429270428321E-4</v>
      </c>
      <c r="AO94" s="9">
        <v>1.9825468804364561E-4</v>
      </c>
      <c r="AP94" s="9">
        <v>3.4511114469804971E-4</v>
      </c>
      <c r="AQ94" s="9">
        <v>4.8528961892528312E-4</v>
      </c>
      <c r="AR94" s="9">
        <v>3.3044674544756687E-4</v>
      </c>
      <c r="AS94" s="9">
        <v>4.3458276936559389E-4</v>
      </c>
      <c r="AT94" s="9">
        <v>4.6317180206248871E-4</v>
      </c>
      <c r="AU94" s="9">
        <v>4.8157603740486821E-4</v>
      </c>
      <c r="AV94" s="9">
        <v>4.0536521622313551E-4</v>
      </c>
      <c r="AW94" s="9">
        <v>4.9038797461329567E-4</v>
      </c>
      <c r="AX94" s="9">
        <v>7.4775357947740918E-4</v>
      </c>
      <c r="AY94" s="9">
        <v>5.7652685889617494E-4</v>
      </c>
      <c r="AZ94" s="9">
        <v>4.5196839240872917E-4</v>
      </c>
      <c r="BA94" s="9">
        <v>4.7229506551585209E-4</v>
      </c>
      <c r="BB94" s="9">
        <v>6.625375304841342E-4</v>
      </c>
      <c r="BC94" s="9">
        <v>5.8326751569272122E-4</v>
      </c>
      <c r="BD94" s="9">
        <v>5.0091671868147632E-4</v>
      </c>
      <c r="BE94" s="9">
        <v>1.1821676271321429E-5</v>
      </c>
      <c r="BF94" s="9">
        <v>4.9388549715855099E-4</v>
      </c>
      <c r="BG94" s="9">
        <v>3.8077737742022962E-4</v>
      </c>
      <c r="BH94" s="9">
        <v>4.8490452679017689E-4</v>
      </c>
      <c r="BI94" s="9">
        <v>4.6285492539887391E-4</v>
      </c>
      <c r="BJ94" s="9">
        <v>6.2968682780811293E-4</v>
      </c>
      <c r="BK94" s="9">
        <v>7.9147505387357827E-4</v>
      </c>
    </row>
    <row r="95" spans="1:63" s="95" customFormat="1" x14ac:dyDescent="0.25">
      <c r="A95" s="95" t="s">
        <v>1213</v>
      </c>
      <c r="B95" s="95" t="s">
        <v>693</v>
      </c>
      <c r="C95" s="95" t="s">
        <v>1214</v>
      </c>
      <c r="D95" s="95" t="s">
        <v>114</v>
      </c>
      <c r="E95" s="95" t="s">
        <v>1948</v>
      </c>
      <c r="F95" s="118" t="s">
        <v>1963</v>
      </c>
      <c r="G95" s="119">
        <v>33553910.802999996</v>
      </c>
      <c r="H95" s="119">
        <v>114067</v>
      </c>
      <c r="I95" s="119">
        <v>55</v>
      </c>
      <c r="J95" s="95">
        <v>294.15966759010053</v>
      </c>
      <c r="K95" s="120">
        <v>0.39515280168270789</v>
      </c>
      <c r="L95" s="120">
        <v>0.39941991090961337</v>
      </c>
      <c r="M95" s="120">
        <v>0.2054272874076786</v>
      </c>
      <c r="N95" s="9">
        <v>0.1096232747534025</v>
      </c>
      <c r="O95" s="9">
        <v>1.8944848262659089E-2</v>
      </c>
      <c r="P95" s="9">
        <v>6.9937498224073059E-3</v>
      </c>
      <c r="Q95" s="9">
        <v>9.8676454991426694E-3</v>
      </c>
      <c r="R95" s="9">
        <v>1.541178521868161E-2</v>
      </c>
      <c r="S95" s="9">
        <v>4.7268859372966793E-2</v>
      </c>
      <c r="T95" s="9">
        <v>1.642273616922274E-2</v>
      </c>
      <c r="U95" s="9">
        <v>3.0352821523115421E-2</v>
      </c>
      <c r="V95" s="9">
        <v>3.7720071475741197E-2</v>
      </c>
      <c r="W95" s="9">
        <v>5.1968575213781842E-2</v>
      </c>
      <c r="X95" s="9">
        <v>0.1239395497932155</v>
      </c>
      <c r="Y95" s="9">
        <v>5.3417248460884463E-2</v>
      </c>
      <c r="Z95" s="9">
        <v>4.6354322692693697E-2</v>
      </c>
      <c r="AA95" s="9">
        <v>2.4669808820636911E-2</v>
      </c>
      <c r="AB95" s="9">
        <v>1.387626966370223E-2</v>
      </c>
      <c r="AC95" s="9">
        <v>0.226342613616037</v>
      </c>
      <c r="AD95" s="9">
        <v>2.4649924622022141E-3</v>
      </c>
      <c r="AE95" s="9">
        <v>5.9847626017190778E-2</v>
      </c>
      <c r="AF95" s="9">
        <v>3.364791893834379E-4</v>
      </c>
      <c r="AG95" s="9">
        <v>3.826143807876016E-2</v>
      </c>
      <c r="AH95" s="9">
        <v>3.7213684943418509E-3</v>
      </c>
      <c r="AI95" s="9">
        <v>9.1416470972940905E-3</v>
      </c>
      <c r="AJ95" s="9">
        <v>1.478360104043696E-2</v>
      </c>
      <c r="AK95" s="9">
        <v>3.4529815341997359E-2</v>
      </c>
      <c r="AL95" s="9">
        <v>3.7388519201022028E-3</v>
      </c>
      <c r="AM95" s="9">
        <v>6.3122834585310989E-4</v>
      </c>
      <c r="AN95" s="9">
        <v>6.9323340488759147E-4</v>
      </c>
      <c r="AO95" s="9">
        <v>3.4996731581550219E-4</v>
      </c>
      <c r="AP95" s="9">
        <v>6.7101010024141954E-4</v>
      </c>
      <c r="AQ95" s="9">
        <v>4.8666796097358151E-4</v>
      </c>
      <c r="AR95" s="9">
        <v>5.5100728168083659E-4</v>
      </c>
      <c r="AS95" s="9">
        <v>7.0394442958917941E-4</v>
      </c>
      <c r="AT95" s="9">
        <v>5.4628655102423361E-4</v>
      </c>
      <c r="AU95" s="9">
        <v>6.4115743510647532E-4</v>
      </c>
      <c r="AV95" s="9">
        <v>5.4787041882910941E-4</v>
      </c>
      <c r="AW95" s="9">
        <v>7.4979615107014874E-4</v>
      </c>
      <c r="AX95" s="9">
        <v>9.0375641907061613E-4</v>
      </c>
      <c r="AY95" s="9">
        <v>6.178960757963624E-4</v>
      </c>
      <c r="AZ95" s="9">
        <v>6.134183072672389E-4</v>
      </c>
      <c r="BA95" s="9">
        <v>6.0416379262020299E-4</v>
      </c>
      <c r="BB95" s="9">
        <v>9.6526592103125277E-4</v>
      </c>
      <c r="BC95" s="9">
        <v>4.2465857409320132E-4</v>
      </c>
      <c r="BD95" s="9">
        <v>4.9411335572577221E-4</v>
      </c>
      <c r="BE95" s="9">
        <v>8.4501586152836344E-6</v>
      </c>
      <c r="BF95" s="9">
        <v>6.1731114039733205E-4</v>
      </c>
      <c r="BG95" s="9">
        <v>5.2940580083172184E-4</v>
      </c>
      <c r="BH95" s="9">
        <v>7.0275710185577645E-4</v>
      </c>
      <c r="BI95" s="9">
        <v>6.2422503937447249E-4</v>
      </c>
      <c r="BJ95" s="9">
        <v>9.1987009065845767E-4</v>
      </c>
      <c r="BK95" s="9">
        <v>5.3057687528064554E-4</v>
      </c>
    </row>
    <row r="96" spans="1:63" s="95" customFormat="1" x14ac:dyDescent="0.25">
      <c r="A96" s="95" t="s">
        <v>1267</v>
      </c>
      <c r="B96" s="95" t="s">
        <v>693</v>
      </c>
      <c r="C96" s="95" t="s">
        <v>1268</v>
      </c>
      <c r="D96" s="95" t="s">
        <v>114</v>
      </c>
      <c r="E96" s="95" t="s">
        <v>1948</v>
      </c>
      <c r="F96" s="118" t="s">
        <v>1962</v>
      </c>
      <c r="G96" s="119">
        <v>32663643.208799999</v>
      </c>
      <c r="H96" s="119">
        <v>101047</v>
      </c>
      <c r="I96" s="119">
        <v>41</v>
      </c>
      <c r="J96" s="95">
        <v>323.25198381743149</v>
      </c>
      <c r="K96" s="120">
        <v>0.422829369254686</v>
      </c>
      <c r="L96" s="120">
        <v>0.39530898677327841</v>
      </c>
      <c r="M96" s="120">
        <v>0.18186164397203561</v>
      </c>
      <c r="N96" s="9">
        <v>8.4639702224578575E-2</v>
      </c>
      <c r="O96" s="9">
        <v>1.3985139036384091E-2</v>
      </c>
      <c r="P96" s="9">
        <v>6.2705741784121229E-3</v>
      </c>
      <c r="Q96" s="9">
        <v>8.9526468264183277E-3</v>
      </c>
      <c r="R96" s="9">
        <v>1.6727966108704681E-2</v>
      </c>
      <c r="S96" s="9">
        <v>4.7013598136197612E-2</v>
      </c>
      <c r="T96" s="9">
        <v>1.3049227740514421E-2</v>
      </c>
      <c r="U96" s="9">
        <v>4.747622437190234E-2</v>
      </c>
      <c r="V96" s="9">
        <v>4.5531657928548373E-2</v>
      </c>
      <c r="W96" s="9">
        <v>5.0413063052008308E-2</v>
      </c>
      <c r="X96" s="9">
        <v>0.1154111482440752</v>
      </c>
      <c r="Y96" s="9">
        <v>4.8993087106507308E-2</v>
      </c>
      <c r="Z96" s="9">
        <v>5.1360350761505448E-2</v>
      </c>
      <c r="AA96" s="9">
        <v>3.024775469587463E-2</v>
      </c>
      <c r="AB96" s="9">
        <v>1.4720554168700731E-2</v>
      </c>
      <c r="AC96" s="9">
        <v>0.19623353075541489</v>
      </c>
      <c r="AD96" s="9">
        <v>4.3289397868934492E-3</v>
      </c>
      <c r="AE96" s="9">
        <v>8.2852959017261002E-2</v>
      </c>
      <c r="AF96" s="9">
        <v>1.276302342690952E-3</v>
      </c>
      <c r="AG96" s="9">
        <v>5.9744146277744402E-2</v>
      </c>
      <c r="AH96" s="9">
        <v>3.4728283444136628E-3</v>
      </c>
      <c r="AI96" s="9">
        <v>7.5650744073633217E-3</v>
      </c>
      <c r="AJ96" s="9">
        <v>1.51788267384211E-2</v>
      </c>
      <c r="AK96" s="9">
        <v>2.7665229167543749E-2</v>
      </c>
      <c r="AL96" s="9">
        <v>6.8894685819212553E-3</v>
      </c>
      <c r="AM96" s="9">
        <v>4.7497253699302447E-4</v>
      </c>
      <c r="AN96" s="9">
        <v>4.9873034126702903E-4</v>
      </c>
      <c r="AO96" s="9">
        <v>3.0579850265804662E-4</v>
      </c>
      <c r="AP96" s="9">
        <v>5.9330447215711919E-4</v>
      </c>
      <c r="AQ96" s="9">
        <v>5.1479414534518603E-4</v>
      </c>
      <c r="AR96" s="9">
        <v>5.3409234989908975E-4</v>
      </c>
      <c r="AS96" s="9">
        <v>5.4511523808003246E-4</v>
      </c>
      <c r="AT96" s="9">
        <v>8.327377741257668E-4</v>
      </c>
      <c r="AU96" s="9">
        <v>7.5425168900258713E-4</v>
      </c>
      <c r="AV96" s="9">
        <v>5.1795350779248886E-4</v>
      </c>
      <c r="AW96" s="9">
        <v>6.8044292919366967E-4</v>
      </c>
      <c r="AX96" s="9">
        <v>8.0782137065185558E-4</v>
      </c>
      <c r="AY96" s="9">
        <v>6.6721197055223289E-4</v>
      </c>
      <c r="AZ96" s="9">
        <v>7.3298441853257362E-4</v>
      </c>
      <c r="BA96" s="9">
        <v>6.2462127757301417E-4</v>
      </c>
      <c r="BB96" s="9">
        <v>8.1557614825955279E-4</v>
      </c>
      <c r="BC96" s="9">
        <v>7.2680264266777601E-4</v>
      </c>
      <c r="BD96" s="9">
        <v>6.6665070015041212E-4</v>
      </c>
      <c r="BE96" s="9">
        <v>3.1237111618640721E-5</v>
      </c>
      <c r="BF96" s="9">
        <v>9.3939628005168736E-4</v>
      </c>
      <c r="BG96" s="9">
        <v>4.8148192444761592E-4</v>
      </c>
      <c r="BH96" s="9">
        <v>5.667671185295239E-4</v>
      </c>
      <c r="BI96" s="9">
        <v>6.2461125596449695E-4</v>
      </c>
      <c r="BJ96" s="9">
        <v>7.1825253165797194E-4</v>
      </c>
      <c r="BK96" s="9">
        <v>9.528102660892432E-4</v>
      </c>
    </row>
    <row r="97" spans="1:63" s="95" customFormat="1" x14ac:dyDescent="0.25">
      <c r="A97" s="95" t="s">
        <v>1289</v>
      </c>
      <c r="B97" s="95" t="s">
        <v>693</v>
      </c>
      <c r="C97" s="95" t="s">
        <v>1290</v>
      </c>
      <c r="D97" s="95" t="s">
        <v>114</v>
      </c>
      <c r="E97" s="95" t="s">
        <v>1948</v>
      </c>
      <c r="F97" s="118" t="s">
        <v>1963</v>
      </c>
      <c r="G97" s="119">
        <v>15312365.179199999</v>
      </c>
      <c r="H97" s="119">
        <v>56134</v>
      </c>
      <c r="I97" s="119">
        <v>30</v>
      </c>
      <c r="J97" s="95">
        <v>272.7823632593437</v>
      </c>
      <c r="K97" s="120">
        <v>0.38814735755866808</v>
      </c>
      <c r="L97" s="120">
        <v>0.39365553804285058</v>
      </c>
      <c r="M97" s="120">
        <v>0.2181971043984812</v>
      </c>
      <c r="N97" s="9">
        <v>9.8510432641533738E-2</v>
      </c>
      <c r="O97" s="9">
        <v>1.395555164519958E-2</v>
      </c>
      <c r="P97" s="9">
        <v>4.2522383352127198E-3</v>
      </c>
      <c r="Q97" s="9">
        <v>1.241793039074458E-2</v>
      </c>
      <c r="R97" s="9">
        <v>2.4976276676644659E-2</v>
      </c>
      <c r="S97" s="9">
        <v>3.7795620680986179E-2</v>
      </c>
      <c r="T97" s="9">
        <v>1.1475013947226E-2</v>
      </c>
      <c r="U97" s="9">
        <v>2.877477678324836E-2</v>
      </c>
      <c r="V97" s="9">
        <v>4.0248820961030947E-2</v>
      </c>
      <c r="W97" s="9">
        <v>3.9194982120568912E-2</v>
      </c>
      <c r="X97" s="9">
        <v>0.12954938586638559</v>
      </c>
      <c r="Y97" s="9">
        <v>5.891836400182375E-2</v>
      </c>
      <c r="Z97" s="9">
        <v>4.4928139598891928E-2</v>
      </c>
      <c r="AA97" s="9">
        <v>2.5845359970931781E-2</v>
      </c>
      <c r="AB97" s="9">
        <v>1.411691232024931E-2</v>
      </c>
      <c r="AC97" s="9">
        <v>0.2302921344298397</v>
      </c>
      <c r="AD97" s="9">
        <v>4.5756783787399306E-3</v>
      </c>
      <c r="AE97" s="9">
        <v>7.8541861497143539E-2</v>
      </c>
      <c r="AF97" s="9">
        <v>2.2120823685091848E-5</v>
      </c>
      <c r="AG97" s="9">
        <v>3.6094865352114293E-2</v>
      </c>
      <c r="AH97" s="9">
        <v>4.524307665913766E-3</v>
      </c>
      <c r="AI97" s="9">
        <v>1.1066630874116129E-2</v>
      </c>
      <c r="AJ97" s="9">
        <v>1.300045474813288E-2</v>
      </c>
      <c r="AK97" s="9">
        <v>3.1764310900743553E-2</v>
      </c>
      <c r="AL97" s="9">
        <v>5.1578293888930376E-3</v>
      </c>
      <c r="AM97" s="9">
        <v>2.5915266348382161E-4</v>
      </c>
      <c r="AN97" s="9">
        <v>2.3330555950283529E-4</v>
      </c>
      <c r="AO97" s="9">
        <v>9.721308400899371E-5</v>
      </c>
      <c r="AP97" s="9">
        <v>3.8579311109379909E-4</v>
      </c>
      <c r="AQ97" s="9">
        <v>3.6032735488157228E-4</v>
      </c>
      <c r="AR97" s="9">
        <v>2.0128593351603319E-4</v>
      </c>
      <c r="AS97" s="9">
        <v>2.2471693955368609E-4</v>
      </c>
      <c r="AT97" s="9">
        <v>2.3660457216525581E-4</v>
      </c>
      <c r="AU97" s="9">
        <v>3.1256120135101658E-4</v>
      </c>
      <c r="AV97" s="9">
        <v>1.8878054757145131E-4</v>
      </c>
      <c r="AW97" s="9">
        <v>3.5806212093818018E-4</v>
      </c>
      <c r="AX97" s="9">
        <v>4.55418102372851E-4</v>
      </c>
      <c r="AY97" s="9">
        <v>2.7361087922199179E-4</v>
      </c>
      <c r="AZ97" s="9">
        <v>2.9360487577537512E-4</v>
      </c>
      <c r="BA97" s="9">
        <v>2.8080925002997868E-4</v>
      </c>
      <c r="BB97" s="9">
        <v>4.4869319292035152E-4</v>
      </c>
      <c r="BC97" s="9">
        <v>3.6013847481824101E-4</v>
      </c>
      <c r="BD97" s="9">
        <v>2.9625833925877351E-4</v>
      </c>
      <c r="BE97" s="9">
        <v>2.538035398408533E-7</v>
      </c>
      <c r="BF97" s="9">
        <v>2.6605901583270941E-4</v>
      </c>
      <c r="BG97" s="9">
        <v>2.9405453289543809E-4</v>
      </c>
      <c r="BH97" s="9">
        <v>3.886744068715674E-4</v>
      </c>
      <c r="BI97" s="9">
        <v>2.5078942763729001E-4</v>
      </c>
      <c r="BJ97" s="9">
        <v>3.8659960790042759E-4</v>
      </c>
      <c r="BK97" s="9">
        <v>3.3440037362148959E-4</v>
      </c>
    </row>
    <row r="98" spans="1:63" s="95" customFormat="1" x14ac:dyDescent="0.25">
      <c r="A98" s="95" t="s">
        <v>1561</v>
      </c>
      <c r="B98" s="95" t="s">
        <v>392</v>
      </c>
      <c r="C98" s="95" t="s">
        <v>1562</v>
      </c>
      <c r="D98" s="95" t="s">
        <v>114</v>
      </c>
      <c r="E98" s="95" t="s">
        <v>1948</v>
      </c>
      <c r="F98" s="118" t="s">
        <v>1963</v>
      </c>
      <c r="G98" s="119">
        <v>22300300.767200001</v>
      </c>
      <c r="H98" s="119">
        <v>66131</v>
      </c>
      <c r="I98" s="119">
        <v>49.6</v>
      </c>
      <c r="J98" s="95">
        <v>337.21402620858601</v>
      </c>
      <c r="K98" s="120">
        <v>0.45418950068037978</v>
      </c>
      <c r="L98" s="120">
        <v>0.36107212650420251</v>
      </c>
      <c r="M98" s="120">
        <v>0.1847383728154178</v>
      </c>
      <c r="N98" s="9">
        <v>0.121206406115386</v>
      </c>
      <c r="O98" s="9">
        <v>1.651661290579845E-2</v>
      </c>
      <c r="P98" s="9">
        <v>3.7389278067798E-3</v>
      </c>
      <c r="Q98" s="9">
        <v>6.9109596224076943E-3</v>
      </c>
      <c r="R98" s="9">
        <v>1.5483789233817919E-2</v>
      </c>
      <c r="S98" s="9">
        <v>4.1392660385377048E-2</v>
      </c>
      <c r="T98" s="9">
        <v>1.635405360655685E-2</v>
      </c>
      <c r="U98" s="9">
        <v>3.8240976289191389E-2</v>
      </c>
      <c r="V98" s="9">
        <v>2.966216912368282E-2</v>
      </c>
      <c r="W98" s="9">
        <v>4.3369221653597217E-2</v>
      </c>
      <c r="X98" s="9">
        <v>0.13365619255146061</v>
      </c>
      <c r="Y98" s="9">
        <v>5.8076174323647332E-2</v>
      </c>
      <c r="Z98" s="9">
        <v>5.3993133474744277E-2</v>
      </c>
      <c r="AA98" s="9">
        <v>1.8690739656292341E-2</v>
      </c>
      <c r="AB98" s="9">
        <v>1.3232513616997361E-2</v>
      </c>
      <c r="AC98" s="9">
        <v>0.20938552242252839</v>
      </c>
      <c r="AD98" s="9">
        <v>4.2135651630003509E-3</v>
      </c>
      <c r="AE98" s="9">
        <v>8.6793418139026052E-2</v>
      </c>
      <c r="AF98" s="9">
        <v>2.3892317610908161E-3</v>
      </c>
      <c r="AG98" s="9">
        <v>3.2305639026243442E-2</v>
      </c>
      <c r="AH98" s="9">
        <v>2.3533702719541519E-3</v>
      </c>
      <c r="AI98" s="9">
        <v>5.0347613021184219E-3</v>
      </c>
      <c r="AJ98" s="9">
        <v>1.6631620253990169E-2</v>
      </c>
      <c r="AK98" s="9">
        <v>2.4706125388324951E-2</v>
      </c>
      <c r="AL98" s="9">
        <v>5.6622159059862261E-3</v>
      </c>
      <c r="AM98" s="9">
        <v>4.6557163649019352E-4</v>
      </c>
      <c r="AN98" s="9">
        <v>4.0316846947878969E-4</v>
      </c>
      <c r="AO98" s="9">
        <v>1.2480778971170911E-4</v>
      </c>
      <c r="AP98" s="9">
        <v>3.1349534236562587E-4</v>
      </c>
      <c r="AQ98" s="9">
        <v>3.2616268821220777E-4</v>
      </c>
      <c r="AR98" s="9">
        <v>3.2187168571938529E-4</v>
      </c>
      <c r="AS98" s="9">
        <v>4.6762260440465648E-4</v>
      </c>
      <c r="AT98" s="9">
        <v>4.5912149991704618E-4</v>
      </c>
      <c r="AU98" s="9">
        <v>3.3633518413053341E-4</v>
      </c>
      <c r="AV98" s="9">
        <v>3.0499722548158321E-4</v>
      </c>
      <c r="AW98" s="9">
        <v>5.3938590873205529E-4</v>
      </c>
      <c r="AX98" s="9">
        <v>6.5545834978272593E-4</v>
      </c>
      <c r="AY98" s="9">
        <v>4.8011021733296088E-4</v>
      </c>
      <c r="AZ98" s="9">
        <v>3.1002352951553058E-4</v>
      </c>
      <c r="BA98" s="9">
        <v>3.8432756273556291E-4</v>
      </c>
      <c r="BB98" s="9">
        <v>5.9566833719392441E-4</v>
      </c>
      <c r="BC98" s="9">
        <v>4.8422949021474182E-4</v>
      </c>
      <c r="BD98" s="9">
        <v>4.7801736771968263E-4</v>
      </c>
      <c r="BE98" s="9">
        <v>4.0025996224015747E-5</v>
      </c>
      <c r="BF98" s="9">
        <v>3.4769494781124898E-4</v>
      </c>
      <c r="BG98" s="9">
        <v>2.2333330916613959E-4</v>
      </c>
      <c r="BH98" s="9">
        <v>2.58188500671515E-4</v>
      </c>
      <c r="BI98" s="9">
        <v>4.6846023351419818E-4</v>
      </c>
      <c r="BJ98" s="9">
        <v>4.3905012205485648E-4</v>
      </c>
      <c r="BK98" s="9">
        <v>5.3601099330208757E-4</v>
      </c>
    </row>
    <row r="99" spans="1:63" s="95" customFormat="1" x14ac:dyDescent="0.25">
      <c r="A99" s="95" t="s">
        <v>1565</v>
      </c>
      <c r="B99" s="95" t="s">
        <v>693</v>
      </c>
      <c r="C99" s="95" t="s">
        <v>1566</v>
      </c>
      <c r="D99" s="95" t="s">
        <v>114</v>
      </c>
      <c r="E99" s="95" t="s">
        <v>1948</v>
      </c>
      <c r="F99" s="118" t="s">
        <v>1963</v>
      </c>
      <c r="G99" s="119">
        <v>18313177.608999997</v>
      </c>
      <c r="H99" s="119">
        <v>69400</v>
      </c>
      <c r="I99" s="119">
        <v>15</v>
      </c>
      <c r="J99" s="95">
        <v>263.87863989913541</v>
      </c>
      <c r="K99" s="120">
        <v>0.39432671150701398</v>
      </c>
      <c r="L99" s="120">
        <v>0.38296543450752651</v>
      </c>
      <c r="M99" s="120">
        <v>0.22270785398545959</v>
      </c>
      <c r="N99" s="9">
        <v>9.366975564234846E-2</v>
      </c>
      <c r="O99" s="9">
        <v>1.329646154713994E-2</v>
      </c>
      <c r="P99" s="9">
        <v>6.2303223475712799E-3</v>
      </c>
      <c r="Q99" s="9">
        <v>1.0542611745864711E-2</v>
      </c>
      <c r="R99" s="9">
        <v>2.260667879825843E-2</v>
      </c>
      <c r="S99" s="9">
        <v>4.1154198959216307E-2</v>
      </c>
      <c r="T99" s="9">
        <v>1.503314574517506E-2</v>
      </c>
      <c r="U99" s="9">
        <v>3.1783027911437257E-2</v>
      </c>
      <c r="V99" s="9">
        <v>3.9294595878666988E-2</v>
      </c>
      <c r="W99" s="9">
        <v>5.2601891105324601E-2</v>
      </c>
      <c r="X99" s="9">
        <v>0.1204785635995029</v>
      </c>
      <c r="Y99" s="9">
        <v>5.0966366282409442E-2</v>
      </c>
      <c r="Z99" s="9">
        <v>5.0983547265835392E-2</v>
      </c>
      <c r="AA99" s="9">
        <v>2.3798094605432418E-2</v>
      </c>
      <c r="AB99" s="9">
        <v>1.701043087014692E-2</v>
      </c>
      <c r="AC99" s="9">
        <v>0.2123689898766008</v>
      </c>
      <c r="AD99" s="9">
        <v>3.6308796163335919E-3</v>
      </c>
      <c r="AE99" s="9">
        <v>8.9027613384172727E-2</v>
      </c>
      <c r="AF99" s="9">
        <v>1.2830487600034611E-4</v>
      </c>
      <c r="AG99" s="9">
        <v>4.1152894825662319E-2</v>
      </c>
      <c r="AH99" s="9">
        <v>5.8568872185185373E-3</v>
      </c>
      <c r="AI99" s="9">
        <v>9.4107058174223417E-3</v>
      </c>
      <c r="AJ99" s="9">
        <v>1.1014493339877789E-2</v>
      </c>
      <c r="AK99" s="9">
        <v>3.4766129554056342E-2</v>
      </c>
      <c r="AL99" s="9">
        <v>3.1934091870250468E-3</v>
      </c>
      <c r="AM99" s="9">
        <v>2.945236594495053E-4</v>
      </c>
      <c r="AN99" s="9">
        <v>2.6568162069814412E-4</v>
      </c>
      <c r="AO99" s="9">
        <v>1.7024132465001839E-4</v>
      </c>
      <c r="AP99" s="9">
        <v>3.9147209560062618E-4</v>
      </c>
      <c r="AQ99" s="9">
        <v>3.8981060581143209E-4</v>
      </c>
      <c r="AR99" s="9">
        <v>2.6195907459442122E-4</v>
      </c>
      <c r="AS99" s="9">
        <v>3.5186802854778591E-4</v>
      </c>
      <c r="AT99" s="9">
        <v>3.1235883114797108E-4</v>
      </c>
      <c r="AU99" s="9">
        <v>3.647221016150027E-4</v>
      </c>
      <c r="AV99" s="9">
        <v>3.0281367157993107E-4</v>
      </c>
      <c r="AW99" s="9">
        <v>3.9799732458289168E-4</v>
      </c>
      <c r="AX99" s="9">
        <v>4.7085873505961598E-4</v>
      </c>
      <c r="AY99" s="9">
        <v>3.7110117156915882E-4</v>
      </c>
      <c r="AZ99" s="9">
        <v>3.2312474307244932E-4</v>
      </c>
      <c r="BA99" s="9">
        <v>4.0442161297103512E-4</v>
      </c>
      <c r="BB99" s="9">
        <v>4.945484301850468E-4</v>
      </c>
      <c r="BC99" s="9">
        <v>3.4156489642015348E-4</v>
      </c>
      <c r="BD99" s="9">
        <v>4.0136682715187391E-4</v>
      </c>
      <c r="BE99" s="9">
        <v>1.7594903626941861E-6</v>
      </c>
      <c r="BF99" s="9">
        <v>3.6256033948073519E-4</v>
      </c>
      <c r="BG99" s="9">
        <v>4.549775414222592E-4</v>
      </c>
      <c r="BH99" s="9">
        <v>3.9503908610846251E-4</v>
      </c>
      <c r="BI99" s="9">
        <v>2.5395838427338837E-4</v>
      </c>
      <c r="BJ99" s="9">
        <v>5.0573809187051428E-4</v>
      </c>
      <c r="BK99" s="9">
        <v>2.4745811609223922E-4</v>
      </c>
    </row>
    <row r="100" spans="1:63" s="95" customFormat="1" x14ac:dyDescent="0.25">
      <c r="A100" s="95" t="s">
        <v>1571</v>
      </c>
      <c r="B100" s="95" t="s">
        <v>392</v>
      </c>
      <c r="C100" s="95" t="s">
        <v>1572</v>
      </c>
      <c r="D100" s="95" t="s">
        <v>114</v>
      </c>
      <c r="E100" s="95" t="s">
        <v>1948</v>
      </c>
      <c r="F100" s="118" t="s">
        <v>1963</v>
      </c>
      <c r="G100" s="119">
        <v>27446332.927399997</v>
      </c>
      <c r="H100" s="119">
        <v>66350</v>
      </c>
      <c r="I100" s="119">
        <v>26.1</v>
      </c>
      <c r="J100" s="95">
        <v>413.65987833308208</v>
      </c>
      <c r="K100" s="120">
        <v>0.50475370025349486</v>
      </c>
      <c r="L100" s="120">
        <v>0.35500920181573881</v>
      </c>
      <c r="M100" s="120">
        <v>0.1402370979307665</v>
      </c>
      <c r="N100" s="9">
        <v>5.4868062796118562E-2</v>
      </c>
      <c r="O100" s="9">
        <v>6.2636379091045424E-3</v>
      </c>
      <c r="P100" s="9">
        <v>1.071658773233387E-2</v>
      </c>
      <c r="Q100" s="9">
        <v>8.2520709121269298E-3</v>
      </c>
      <c r="R100" s="9">
        <v>2.1289816189842981E-2</v>
      </c>
      <c r="S100" s="9">
        <v>3.058979528538483E-2</v>
      </c>
      <c r="T100" s="9">
        <v>1.2552177837792181E-2</v>
      </c>
      <c r="U100" s="9">
        <v>3.2735130968503508E-2</v>
      </c>
      <c r="V100" s="9">
        <v>7.2106721728442014E-2</v>
      </c>
      <c r="W100" s="9">
        <v>5.2832503193831863E-2</v>
      </c>
      <c r="X100" s="9">
        <v>0.13332172189903799</v>
      </c>
      <c r="Y100" s="9">
        <v>4.0195318598257111E-2</v>
      </c>
      <c r="Z100" s="9">
        <v>6.3159428077459237E-2</v>
      </c>
      <c r="AA100" s="9">
        <v>2.2636236719158199E-2</v>
      </c>
      <c r="AB100" s="9">
        <v>2.05775179147543E-2</v>
      </c>
      <c r="AC100" s="9">
        <v>0.19723282464188549</v>
      </c>
      <c r="AD100" s="9">
        <v>6.2682969157474766E-3</v>
      </c>
      <c r="AE100" s="9">
        <v>0.1036541523722961</v>
      </c>
      <c r="AF100" s="9">
        <v>2.1454485274150281E-2</v>
      </c>
      <c r="AG100" s="9">
        <v>4.104723818085388E-2</v>
      </c>
      <c r="AH100" s="9">
        <v>2.5101952510013892E-3</v>
      </c>
      <c r="AI100" s="9">
        <v>3.2876193130499279E-3</v>
      </c>
      <c r="AJ100" s="9">
        <v>1.3319445913168981E-2</v>
      </c>
      <c r="AK100" s="9">
        <v>2.5690659114376839E-2</v>
      </c>
      <c r="AL100" s="9">
        <v>3.438355261321459E-3</v>
      </c>
      <c r="AM100" s="9">
        <v>2.5788148585483949E-4</v>
      </c>
      <c r="AN100" s="9">
        <v>1.870819163964499E-4</v>
      </c>
      <c r="AO100" s="9">
        <v>4.3771429764089041E-4</v>
      </c>
      <c r="AP100" s="9">
        <v>4.5803143527021469E-4</v>
      </c>
      <c r="AQ100" s="9">
        <v>5.4874242142911118E-4</v>
      </c>
      <c r="AR100" s="9">
        <v>2.9105535996153321E-4</v>
      </c>
      <c r="AS100" s="9">
        <v>4.3916605031051812E-4</v>
      </c>
      <c r="AT100" s="9">
        <v>4.8089729999555079E-4</v>
      </c>
      <c r="AU100" s="9">
        <v>1.0004254755747271E-3</v>
      </c>
      <c r="AV100" s="9">
        <v>4.546268122662178E-4</v>
      </c>
      <c r="AW100" s="9">
        <v>6.583411805455657E-4</v>
      </c>
      <c r="AX100" s="9">
        <v>5.5508842595442659E-4</v>
      </c>
      <c r="AY100" s="9">
        <v>6.8719533299994048E-4</v>
      </c>
      <c r="AZ100" s="9">
        <v>4.5942221525681679E-4</v>
      </c>
      <c r="BA100" s="9">
        <v>7.3129359093822093E-4</v>
      </c>
      <c r="BB100" s="9">
        <v>6.8655709081272829E-4</v>
      </c>
      <c r="BC100" s="9">
        <v>8.8143578209625437E-4</v>
      </c>
      <c r="BD100" s="9">
        <v>6.9852697984815952E-4</v>
      </c>
      <c r="BE100" s="9">
        <v>4.3978616896187911E-4</v>
      </c>
      <c r="BF100" s="9">
        <v>5.4055959700017231E-4</v>
      </c>
      <c r="BG100" s="9">
        <v>2.9148105859380939E-4</v>
      </c>
      <c r="BH100" s="9">
        <v>2.062904530735644E-4</v>
      </c>
      <c r="BI100" s="9">
        <v>4.5905415803345332E-4</v>
      </c>
      <c r="BJ100" s="9">
        <v>5.5863006351656403E-4</v>
      </c>
      <c r="BK100" s="9">
        <v>3.9827001957818499E-4</v>
      </c>
    </row>
    <row r="101" spans="1:63" s="95" customFormat="1" x14ac:dyDescent="0.25">
      <c r="A101" s="95" t="s">
        <v>1649</v>
      </c>
      <c r="B101" s="95" t="s">
        <v>693</v>
      </c>
      <c r="C101" s="95" t="s">
        <v>1650</v>
      </c>
      <c r="D101" s="95" t="s">
        <v>114</v>
      </c>
      <c r="E101" s="95" t="s">
        <v>1948</v>
      </c>
      <c r="F101" s="118" t="s">
        <v>1963</v>
      </c>
      <c r="G101" s="119">
        <v>26097016.636599999</v>
      </c>
      <c r="H101" s="119">
        <v>84669</v>
      </c>
      <c r="I101" s="119">
        <v>31</v>
      </c>
      <c r="J101" s="95">
        <v>308.22398559803469</v>
      </c>
      <c r="K101" s="120">
        <v>0.43355506009645528</v>
      </c>
      <c r="L101" s="120">
        <v>0.3657404939639689</v>
      </c>
      <c r="M101" s="120">
        <v>0.2007044459395759</v>
      </c>
      <c r="N101" s="9">
        <v>8.3330448366439977E-2</v>
      </c>
      <c r="O101" s="9">
        <v>1.67958029605773E-2</v>
      </c>
      <c r="P101" s="9">
        <v>8.5224410166631279E-3</v>
      </c>
      <c r="Q101" s="9">
        <v>1.0509033987059369E-2</v>
      </c>
      <c r="R101" s="9">
        <v>2.9129018173566289E-2</v>
      </c>
      <c r="S101" s="9">
        <v>3.9418118057213562E-2</v>
      </c>
      <c r="T101" s="9">
        <v>1.2828244839680489E-2</v>
      </c>
      <c r="U101" s="9">
        <v>3.9085577042772622E-2</v>
      </c>
      <c r="V101" s="9">
        <v>5.3836537175338761E-2</v>
      </c>
      <c r="W101" s="9">
        <v>6.1722961519394923E-2</v>
      </c>
      <c r="X101" s="9">
        <v>0.11514854869728371</v>
      </c>
      <c r="Y101" s="9">
        <v>4.9368026215942197E-2</v>
      </c>
      <c r="Z101" s="9">
        <v>4.8472824553220432E-2</v>
      </c>
      <c r="AA101" s="9">
        <v>2.5063268047352E-2</v>
      </c>
      <c r="AB101" s="9">
        <v>1.4282308784045201E-2</v>
      </c>
      <c r="AC101" s="9">
        <v>0.1836425769761387</v>
      </c>
      <c r="AD101" s="9">
        <v>4.6590661957864087E-3</v>
      </c>
      <c r="AE101" s="9">
        <v>9.8970097264205664E-2</v>
      </c>
      <c r="AF101" s="9">
        <v>3.7481829560850732E-3</v>
      </c>
      <c r="AG101" s="9">
        <v>3.9654442568384303E-2</v>
      </c>
      <c r="AH101" s="9">
        <v>3.0637302456500608E-3</v>
      </c>
      <c r="AI101" s="9">
        <v>5.3079291222567189E-3</v>
      </c>
      <c r="AJ101" s="9">
        <v>1.289148506363999E-2</v>
      </c>
      <c r="AK101" s="9">
        <v>3.4695694688624948E-2</v>
      </c>
      <c r="AL101" s="9">
        <v>5.8536354826781512E-3</v>
      </c>
      <c r="AM101" s="9">
        <v>3.7266086870669769E-4</v>
      </c>
      <c r="AN101" s="9">
        <v>4.7732642060548862E-4</v>
      </c>
      <c r="AO101" s="9">
        <v>3.3121328635752229E-4</v>
      </c>
      <c r="AP101" s="9">
        <v>5.5501493148955156E-4</v>
      </c>
      <c r="AQ101" s="9">
        <v>7.1438447274441413E-4</v>
      </c>
      <c r="AR101" s="9">
        <v>3.5686540865081809E-4</v>
      </c>
      <c r="AS101" s="9">
        <v>4.2705759782012918E-4</v>
      </c>
      <c r="AT101" s="9">
        <v>5.463416633887634E-4</v>
      </c>
      <c r="AU101" s="9">
        <v>7.1071526850762564E-4</v>
      </c>
      <c r="AV101" s="9">
        <v>5.0537080529493739E-4</v>
      </c>
      <c r="AW101" s="9">
        <v>5.4102597081807902E-4</v>
      </c>
      <c r="AX101" s="9">
        <v>6.4869716106438259E-4</v>
      </c>
      <c r="AY101" s="9">
        <v>5.0182220733625544E-4</v>
      </c>
      <c r="AZ101" s="9">
        <v>4.8401074166209258E-4</v>
      </c>
      <c r="BA101" s="9">
        <v>4.829550745736987E-4</v>
      </c>
      <c r="BB101" s="9">
        <v>6.0824756285512592E-4</v>
      </c>
      <c r="BC101" s="9">
        <v>6.2337521992963864E-4</v>
      </c>
      <c r="BD101" s="9">
        <v>6.3461453384149491E-4</v>
      </c>
      <c r="BE101" s="9">
        <v>7.3106128484285617E-5</v>
      </c>
      <c r="BF101" s="9">
        <v>4.9689088100206193E-4</v>
      </c>
      <c r="BG101" s="9">
        <v>3.3850329081816082E-4</v>
      </c>
      <c r="BH101" s="9">
        <v>3.1690731089363452E-4</v>
      </c>
      <c r="BI101" s="9">
        <v>4.2275646058226009E-4</v>
      </c>
      <c r="BJ101" s="9">
        <v>7.1785078841432972E-4</v>
      </c>
      <c r="BK101" s="9">
        <v>6.4515204654387484E-4</v>
      </c>
    </row>
    <row r="102" spans="1:63" s="95" customFormat="1" x14ac:dyDescent="0.25">
      <c r="A102" s="95" t="s">
        <v>1691</v>
      </c>
      <c r="B102" s="95" t="s">
        <v>693</v>
      </c>
      <c r="C102" s="95" t="s">
        <v>1692</v>
      </c>
      <c r="D102" s="95" t="s">
        <v>114</v>
      </c>
      <c r="E102" s="95" t="s">
        <v>1953</v>
      </c>
      <c r="F102" s="118" t="s">
        <v>1963</v>
      </c>
      <c r="G102" s="119">
        <v>22863290.708999999</v>
      </c>
      <c r="H102" s="119">
        <v>68927</v>
      </c>
      <c r="I102" s="119">
        <v>18</v>
      </c>
      <c r="J102" s="95">
        <v>331.70297139002133</v>
      </c>
      <c r="K102" s="120">
        <v>0.4645074326317985</v>
      </c>
      <c r="L102" s="120">
        <v>0.36163816956997108</v>
      </c>
      <c r="M102" s="120">
        <v>0.17385439779823039</v>
      </c>
      <c r="N102" s="9">
        <v>6.8487875458897007E-2</v>
      </c>
      <c r="O102" s="9">
        <v>1.532023726524704E-2</v>
      </c>
      <c r="P102" s="9">
        <v>9.2342959780127524E-3</v>
      </c>
      <c r="Q102" s="9">
        <v>8.3977127352427867E-3</v>
      </c>
      <c r="R102" s="9">
        <v>2.5542973541113081E-2</v>
      </c>
      <c r="S102" s="9">
        <v>3.3314387426690642E-2</v>
      </c>
      <c r="T102" s="9">
        <v>1.009302268562795E-2</v>
      </c>
      <c r="U102" s="9">
        <v>3.0146081631132471E-2</v>
      </c>
      <c r="V102" s="9">
        <v>5.107938759116476E-2</v>
      </c>
      <c r="W102" s="9">
        <v>4.1177347107313918E-2</v>
      </c>
      <c r="X102" s="9">
        <v>0.1155882388350397</v>
      </c>
      <c r="Y102" s="9">
        <v>4.3088880296666153E-2</v>
      </c>
      <c r="Z102" s="9">
        <v>5.2674139199266383E-2</v>
      </c>
      <c r="AA102" s="9">
        <v>2.1466660050220309E-2</v>
      </c>
      <c r="AB102" s="9">
        <v>1.7716568480711341E-2</v>
      </c>
      <c r="AC102" s="9">
        <v>0.22950554563289269</v>
      </c>
      <c r="AD102" s="9">
        <v>4.5559629258595438E-3</v>
      </c>
      <c r="AE102" s="9">
        <v>0.1030008952335859</v>
      </c>
      <c r="AF102" s="9">
        <v>1.436466980470868E-2</v>
      </c>
      <c r="AG102" s="9">
        <v>5.3336005793031931E-2</v>
      </c>
      <c r="AH102" s="9">
        <v>3.6300959764667918E-3</v>
      </c>
      <c r="AI102" s="9">
        <v>3.721986644199018E-3</v>
      </c>
      <c r="AJ102" s="9">
        <v>1.400044906946706E-2</v>
      </c>
      <c r="AK102" s="9">
        <v>2.5670658098969599E-2</v>
      </c>
      <c r="AL102" s="9">
        <v>4.8859225384725357E-3</v>
      </c>
      <c r="AM102" s="9">
        <v>2.6770324593636171E-4</v>
      </c>
      <c r="AN102" s="9">
        <v>3.8054854285596447E-4</v>
      </c>
      <c r="AO102" s="9">
        <v>3.136731934966872E-4</v>
      </c>
      <c r="AP102" s="9">
        <v>3.8764372148071579E-4</v>
      </c>
      <c r="AQ102" s="9">
        <v>5.4752944918664854E-4</v>
      </c>
      <c r="AR102" s="9">
        <v>2.6361509128712139E-4</v>
      </c>
      <c r="AS102" s="9">
        <v>2.9367726796449342E-4</v>
      </c>
      <c r="AT102" s="9">
        <v>3.6830577846130142E-4</v>
      </c>
      <c r="AU102" s="9">
        <v>5.8937821467507307E-4</v>
      </c>
      <c r="AV102" s="9">
        <v>2.9468065505165562E-4</v>
      </c>
      <c r="AW102" s="9">
        <v>4.7468243379013948E-4</v>
      </c>
      <c r="AX102" s="9">
        <v>4.948702102657574E-4</v>
      </c>
      <c r="AY102" s="9">
        <v>4.7662724698838122E-4</v>
      </c>
      <c r="AZ102" s="9">
        <v>3.6233613660987309E-4</v>
      </c>
      <c r="BA102" s="9">
        <v>5.2362188772673071E-4</v>
      </c>
      <c r="BB102" s="9">
        <v>6.6440065581013471E-4</v>
      </c>
      <c r="BC102" s="9">
        <v>5.3279569153173582E-4</v>
      </c>
      <c r="BD102" s="9">
        <v>5.7726720516441748E-4</v>
      </c>
      <c r="BE102" s="9">
        <v>2.448829344110039E-4</v>
      </c>
      <c r="BF102" s="9">
        <v>5.8414348317173501E-4</v>
      </c>
      <c r="BG102" s="9">
        <v>3.5055837575568498E-4</v>
      </c>
      <c r="BH102" s="9">
        <v>1.9422799321478881E-4</v>
      </c>
      <c r="BI102" s="9">
        <v>4.012907405684881E-4</v>
      </c>
      <c r="BJ102" s="9">
        <v>4.642217303702252E-4</v>
      </c>
      <c r="BK102" s="9">
        <v>4.7066602666206531E-4</v>
      </c>
    </row>
    <row r="103" spans="1:63" s="95" customFormat="1" x14ac:dyDescent="0.25">
      <c r="A103" s="95" t="s">
        <v>1709</v>
      </c>
      <c r="B103" s="95" t="s">
        <v>693</v>
      </c>
      <c r="C103" s="95" t="s">
        <v>1710</v>
      </c>
      <c r="D103" s="95" t="s">
        <v>114</v>
      </c>
      <c r="E103" s="95" t="s">
        <v>1948</v>
      </c>
      <c r="F103" s="118" t="s">
        <v>1963</v>
      </c>
      <c r="G103" s="119">
        <v>18222503.2392</v>
      </c>
      <c r="H103" s="119">
        <v>75882</v>
      </c>
      <c r="I103" s="119">
        <v>40</v>
      </c>
      <c r="J103" s="95">
        <v>240.14263249782556</v>
      </c>
      <c r="K103" s="120">
        <v>0.37207213242995618</v>
      </c>
      <c r="L103" s="120">
        <v>0.41898318504141058</v>
      </c>
      <c r="M103" s="120">
        <v>0.20894468252863321</v>
      </c>
      <c r="N103" s="9">
        <v>7.6531532752314918E-2</v>
      </c>
      <c r="O103" s="9">
        <v>1.1796421288115561E-2</v>
      </c>
      <c r="P103" s="9">
        <v>7.021086175189384E-3</v>
      </c>
      <c r="Q103" s="9">
        <v>1.0937192245555991E-2</v>
      </c>
      <c r="R103" s="9">
        <v>2.2706607536733502E-2</v>
      </c>
      <c r="S103" s="9">
        <v>3.2496362235843193E-2</v>
      </c>
      <c r="T103" s="9">
        <v>1.0550054519080639E-2</v>
      </c>
      <c r="U103" s="9">
        <v>3.09318986444303E-2</v>
      </c>
      <c r="V103" s="9">
        <v>5.2273335100274231E-2</v>
      </c>
      <c r="W103" s="9">
        <v>4.4260507198907117E-2</v>
      </c>
      <c r="X103" s="9">
        <v>0.12715795851206541</v>
      </c>
      <c r="Y103" s="9">
        <v>5.1716604758667482E-2</v>
      </c>
      <c r="Z103" s="9">
        <v>4.508185058439889E-2</v>
      </c>
      <c r="AA103" s="9">
        <v>2.904415935474142E-2</v>
      </c>
      <c r="AB103" s="9">
        <v>1.614107953613696E-2</v>
      </c>
      <c r="AC103" s="9">
        <v>0.24431344841347971</v>
      </c>
      <c r="AD103" s="9">
        <v>2.8696680354582571E-3</v>
      </c>
      <c r="AE103" s="9">
        <v>9.0884939066997059E-2</v>
      </c>
      <c r="AF103" s="9">
        <v>0</v>
      </c>
      <c r="AG103" s="9">
        <v>3.3384394784405733E-2</v>
      </c>
      <c r="AH103" s="9">
        <v>3.9817190931419194E-3</v>
      </c>
      <c r="AI103" s="9">
        <v>7.9573755350955868E-3</v>
      </c>
      <c r="AJ103" s="9">
        <v>1.4584815108879819E-2</v>
      </c>
      <c r="AK103" s="9">
        <v>2.9490901062723309E-2</v>
      </c>
      <c r="AL103" s="9">
        <v>3.8860884573636558E-3</v>
      </c>
      <c r="AM103" s="9">
        <v>2.383584582311509E-4</v>
      </c>
      <c r="AN103" s="9">
        <v>2.334775136372297E-4</v>
      </c>
      <c r="AO103" s="9">
        <v>1.9003260947778549E-4</v>
      </c>
      <c r="AP103" s="9">
        <v>4.0227940508360741E-4</v>
      </c>
      <c r="AQ103" s="9">
        <v>3.8782740696740562E-4</v>
      </c>
      <c r="AR103" s="9">
        <v>2.048912431579828E-4</v>
      </c>
      <c r="AS103" s="9">
        <v>2.4459861824837752E-4</v>
      </c>
      <c r="AT103" s="9">
        <v>3.0111643066674492E-4</v>
      </c>
      <c r="AU103" s="9">
        <v>4.8059452631121319E-4</v>
      </c>
      <c r="AV103" s="9">
        <v>2.5238286329238332E-4</v>
      </c>
      <c r="AW103" s="9">
        <v>4.16086163539263E-4</v>
      </c>
      <c r="AX103" s="9">
        <v>4.7326710728567587E-4</v>
      </c>
      <c r="AY103" s="9">
        <v>3.2503742394873021E-4</v>
      </c>
      <c r="AZ103" s="9">
        <v>3.9062154640682529E-4</v>
      </c>
      <c r="BA103" s="9">
        <v>3.8012022336567167E-4</v>
      </c>
      <c r="BB103" s="9">
        <v>5.6355259718196343E-4</v>
      </c>
      <c r="BC103" s="9">
        <v>2.6740061183450639E-4</v>
      </c>
      <c r="BD103" s="9">
        <v>4.0586165332692298E-4</v>
      </c>
      <c r="BE103" s="9">
        <v>0</v>
      </c>
      <c r="BF103" s="9">
        <v>2.9133507056578671E-4</v>
      </c>
      <c r="BG103" s="9">
        <v>3.0638187639374929E-4</v>
      </c>
      <c r="BH103" s="9">
        <v>3.3086976307084552E-4</v>
      </c>
      <c r="BI103" s="9">
        <v>3.3309515386835761E-4</v>
      </c>
      <c r="BJ103" s="9">
        <v>4.2493912492008647E-4</v>
      </c>
      <c r="BK103" s="9">
        <v>2.982834582549251E-4</v>
      </c>
    </row>
    <row r="104" spans="1:63" s="95" customFormat="1" x14ac:dyDescent="0.25">
      <c r="A104" s="95" t="s">
        <v>1725</v>
      </c>
      <c r="B104" s="95" t="s">
        <v>693</v>
      </c>
      <c r="C104" s="95" t="s">
        <v>1726</v>
      </c>
      <c r="D104" s="95" t="s">
        <v>114</v>
      </c>
      <c r="E104" s="95" t="s">
        <v>1954</v>
      </c>
      <c r="F104" s="118" t="s">
        <v>1963</v>
      </c>
      <c r="G104" s="119">
        <v>13982183.757599998</v>
      </c>
      <c r="H104" s="119">
        <v>58064</v>
      </c>
      <c r="I104" s="119">
        <v>13</v>
      </c>
      <c r="J104" s="95">
        <v>240.80641632681176</v>
      </c>
      <c r="K104" s="120">
        <v>0.3837653616599786</v>
      </c>
      <c r="L104" s="120">
        <v>0.40516722359042529</v>
      </c>
      <c r="M104" s="120">
        <v>0.2110674147495962</v>
      </c>
      <c r="N104" s="9">
        <v>9.0488750209763699E-2</v>
      </c>
      <c r="O104" s="9">
        <v>2.0932549644935419E-2</v>
      </c>
      <c r="P104" s="9">
        <v>7.8205611683971263E-3</v>
      </c>
      <c r="Q104" s="9">
        <v>1.642318870150614E-2</v>
      </c>
      <c r="R104" s="9">
        <v>3.1354707377707978E-2</v>
      </c>
      <c r="S104" s="9">
        <v>4.0330880099313529E-2</v>
      </c>
      <c r="T104" s="9">
        <v>1.4671135616150979E-2</v>
      </c>
      <c r="U104" s="9">
        <v>2.4575750184619521E-2</v>
      </c>
      <c r="V104" s="9">
        <v>3.8632037040630618E-2</v>
      </c>
      <c r="W104" s="9">
        <v>3.99315000250745E-2</v>
      </c>
      <c r="X104" s="9">
        <v>0.13132726583056659</v>
      </c>
      <c r="Y104" s="9">
        <v>5.5331522722881603E-2</v>
      </c>
      <c r="Z104" s="9">
        <v>4.2192416327005038E-2</v>
      </c>
      <c r="AA104" s="9">
        <v>2.5683012276926272E-2</v>
      </c>
      <c r="AB104" s="9">
        <v>1.5909411630224871E-2</v>
      </c>
      <c r="AC104" s="9">
        <v>0.24226042161664521</v>
      </c>
      <c r="AD104" s="9">
        <v>2.593121574090218E-3</v>
      </c>
      <c r="AE104" s="9">
        <v>6.9527170392542942E-2</v>
      </c>
      <c r="AF104" s="9">
        <v>1.988087201128289E-5</v>
      </c>
      <c r="AG104" s="9">
        <v>3.454805297356317E-2</v>
      </c>
      <c r="AH104" s="9">
        <v>4.3370429728778756E-3</v>
      </c>
      <c r="AI104" s="9">
        <v>4.0651976678040087E-3</v>
      </c>
      <c r="AJ104" s="9">
        <v>1.2751939735690649E-2</v>
      </c>
      <c r="AK104" s="9">
        <v>2.9760259392828659E-2</v>
      </c>
      <c r="AL104" s="9">
        <v>4.532223946242254E-3</v>
      </c>
      <c r="AM104" s="9">
        <v>2.16813983611931E-4</v>
      </c>
      <c r="AN104" s="9">
        <v>3.1872744266177587E-4</v>
      </c>
      <c r="AO104" s="9">
        <v>1.6284119788099449E-4</v>
      </c>
      <c r="AP104" s="9">
        <v>4.6470995816684139E-4</v>
      </c>
      <c r="AQ104" s="9">
        <v>4.1199461314147222E-4</v>
      </c>
      <c r="AR104" s="9">
        <v>1.9562704387631911E-4</v>
      </c>
      <c r="AS104" s="9">
        <v>2.6167701060735531E-4</v>
      </c>
      <c r="AT104" s="9">
        <v>1.8405058484140369E-4</v>
      </c>
      <c r="AU104" s="9">
        <v>2.7324282211729539E-4</v>
      </c>
      <c r="AV104" s="9">
        <v>1.7517077211038021E-4</v>
      </c>
      <c r="AW104" s="9">
        <v>3.3059567873923538E-4</v>
      </c>
      <c r="AX104" s="9">
        <v>3.8953948075272452E-4</v>
      </c>
      <c r="AY104" s="9">
        <v>2.3402840494068491E-4</v>
      </c>
      <c r="AZ104" s="9">
        <v>2.6573324208545198E-4</v>
      </c>
      <c r="BA104" s="9">
        <v>2.8823390103707231E-4</v>
      </c>
      <c r="BB104" s="9">
        <v>4.2990460122924401E-4</v>
      </c>
      <c r="BC104" s="9">
        <v>1.858900556837416E-4</v>
      </c>
      <c r="BD104" s="9">
        <v>2.3885987320055281E-4</v>
      </c>
      <c r="BE104" s="9">
        <v>2.0775479632542421E-7</v>
      </c>
      <c r="BF104" s="9">
        <v>2.319398541593122E-4</v>
      </c>
      <c r="BG104" s="9">
        <v>2.5673715362064002E-4</v>
      </c>
      <c r="BH104" s="9">
        <v>1.3003834589771289E-4</v>
      </c>
      <c r="BI104" s="9">
        <v>2.2405063580279179E-4</v>
      </c>
      <c r="BJ104" s="9">
        <v>3.2989667019582179E-4</v>
      </c>
      <c r="BK104" s="9">
        <v>2.6762728687783653E-4</v>
      </c>
    </row>
    <row r="105" spans="1:63" s="95" customFormat="1" x14ac:dyDescent="0.25">
      <c r="A105" s="95" t="s">
        <v>1849</v>
      </c>
      <c r="B105" s="95" t="s">
        <v>736</v>
      </c>
      <c r="C105" s="95" t="s">
        <v>1850</v>
      </c>
      <c r="D105" s="95" t="s">
        <v>114</v>
      </c>
      <c r="E105" s="95" t="s">
        <v>1953</v>
      </c>
      <c r="F105" s="118" t="s">
        <v>1963</v>
      </c>
      <c r="G105" s="119">
        <v>10572397.397600001</v>
      </c>
      <c r="H105" s="119">
        <v>35844</v>
      </c>
      <c r="I105" s="119">
        <v>18.899999999999999</v>
      </c>
      <c r="J105" s="95">
        <v>294.9558474946993</v>
      </c>
      <c r="K105" s="120">
        <v>0.42542922415280382</v>
      </c>
      <c r="L105" s="120">
        <v>0.37802614484306268</v>
      </c>
      <c r="M105" s="120">
        <v>0.1965446310041335</v>
      </c>
      <c r="N105" s="9">
        <v>7.6470762240432685E-2</v>
      </c>
      <c r="O105" s="9">
        <v>1.007495877578405E-2</v>
      </c>
      <c r="P105" s="9">
        <v>1.296175726743024E-2</v>
      </c>
      <c r="Q105" s="9">
        <v>6.5812895135478264E-3</v>
      </c>
      <c r="R105" s="9">
        <v>2.6156942653737671E-2</v>
      </c>
      <c r="S105" s="9">
        <v>4.802557979007073E-2</v>
      </c>
      <c r="T105" s="9">
        <v>1.424676249834504E-2</v>
      </c>
      <c r="U105" s="9">
        <v>2.1449938070974811E-2</v>
      </c>
      <c r="V105" s="9">
        <v>2.2867247652294361E-2</v>
      </c>
      <c r="W105" s="9">
        <v>4.9308436056514568E-2</v>
      </c>
      <c r="X105" s="9">
        <v>0.13111475210179219</v>
      </c>
      <c r="Y105" s="9">
        <v>5.9587599094081248E-2</v>
      </c>
      <c r="Z105" s="9">
        <v>6.2960367935581255E-2</v>
      </c>
      <c r="AA105" s="9">
        <v>2.3063034564424E-2</v>
      </c>
      <c r="AB105" s="9">
        <v>2.244374831752417E-2</v>
      </c>
      <c r="AC105" s="9">
        <v>0.2203720142883526</v>
      </c>
      <c r="AD105" s="9">
        <v>3.1265716627019739E-3</v>
      </c>
      <c r="AE105" s="9">
        <v>6.6441106793918792E-2</v>
      </c>
      <c r="AF105" s="9">
        <v>1.4953039467827689E-2</v>
      </c>
      <c r="AG105" s="9">
        <v>4.5021443032319863E-2</v>
      </c>
      <c r="AH105" s="9">
        <v>5.1723904161800737E-3</v>
      </c>
      <c r="AI105" s="9">
        <v>6.8503677858288642E-3</v>
      </c>
      <c r="AJ105" s="9">
        <v>1.4253424517061689E-2</v>
      </c>
      <c r="AK105" s="9">
        <v>3.1442050719124807E-2</v>
      </c>
      <c r="AL105" s="9">
        <v>5.0544147841487114E-3</v>
      </c>
      <c r="AM105" s="9">
        <v>1.6409228787801639E-4</v>
      </c>
      <c r="AN105" s="9">
        <v>1.3738542392823511E-4</v>
      </c>
      <c r="AO105" s="9">
        <v>2.417076008173044E-4</v>
      </c>
      <c r="AP105" s="9">
        <v>1.6677676449125829E-4</v>
      </c>
      <c r="AQ105" s="9">
        <v>3.0780510469743651E-4</v>
      </c>
      <c r="AR105" s="9">
        <v>2.0862380487057059E-4</v>
      </c>
      <c r="AS105" s="9">
        <v>2.27571606159534E-4</v>
      </c>
      <c r="AT105" s="9">
        <v>1.4386545144418929E-4</v>
      </c>
      <c r="AU105" s="9">
        <v>1.4484886639017401E-4</v>
      </c>
      <c r="AV105" s="9">
        <v>1.9371680590688479E-4</v>
      </c>
      <c r="AW105" s="9">
        <v>2.9559281966810651E-4</v>
      </c>
      <c r="AX105" s="9">
        <v>3.7569446618049621E-4</v>
      </c>
      <c r="AY105" s="9">
        <v>3.1275300002585842E-4</v>
      </c>
      <c r="AZ105" s="9">
        <v>2.1370585888612489E-4</v>
      </c>
      <c r="BA105" s="9">
        <v>3.6415508857947569E-4</v>
      </c>
      <c r="BB105" s="9">
        <v>3.5022417269565828E-4</v>
      </c>
      <c r="BC105" s="9">
        <v>2.0072511648234061E-4</v>
      </c>
      <c r="BD105" s="9">
        <v>2.0442102099934301E-4</v>
      </c>
      <c r="BE105" s="9">
        <v>1.3994106064237701E-4</v>
      </c>
      <c r="BF105" s="9">
        <v>2.706894102910976E-4</v>
      </c>
      <c r="BG105" s="9">
        <v>2.7421193103158609E-4</v>
      </c>
      <c r="BH105" s="9">
        <v>1.9624730872230451E-4</v>
      </c>
      <c r="BI105" s="9">
        <v>2.2427930483278301E-4</v>
      </c>
      <c r="BJ105" s="9">
        <v>3.1214194760854393E-4</v>
      </c>
      <c r="BK105" s="9">
        <v>2.6729446227741411E-4</v>
      </c>
    </row>
    <row r="106" spans="1:63" s="95" customFormat="1" x14ac:dyDescent="0.25">
      <c r="A106" s="95" t="s">
        <v>1863</v>
      </c>
      <c r="B106" s="95" t="s">
        <v>392</v>
      </c>
      <c r="C106" s="95" t="s">
        <v>1864</v>
      </c>
      <c r="D106" s="95" t="s">
        <v>114</v>
      </c>
      <c r="E106" s="95" t="s">
        <v>1949</v>
      </c>
      <c r="F106" s="118" t="s">
        <v>1962</v>
      </c>
      <c r="G106" s="119">
        <v>29666071.602399997</v>
      </c>
      <c r="H106" s="119">
        <v>76968</v>
      </c>
      <c r="I106" s="119">
        <v>35.1</v>
      </c>
      <c r="J106" s="95">
        <v>385.4338374701174</v>
      </c>
      <c r="K106" s="120">
        <v>0.45775052348681611</v>
      </c>
      <c r="L106" s="120">
        <v>0.36423474093150893</v>
      </c>
      <c r="M106" s="120">
        <v>0.1780147355816751</v>
      </c>
      <c r="N106" s="9">
        <v>0.19717249276917909</v>
      </c>
      <c r="O106" s="9">
        <v>2.334827684063584E-2</v>
      </c>
      <c r="P106" s="9">
        <v>5.6381825545771796E-3</v>
      </c>
      <c r="Q106" s="9">
        <v>1.260980665771832E-2</v>
      </c>
      <c r="R106" s="9">
        <v>1.606639692801963E-2</v>
      </c>
      <c r="S106" s="9">
        <v>7.6797002816117829E-2</v>
      </c>
      <c r="T106" s="9">
        <v>2.27810236150877E-2</v>
      </c>
      <c r="U106" s="9">
        <v>3.7860919781291857E-2</v>
      </c>
      <c r="V106" s="9">
        <v>3.2811413089903693E-2</v>
      </c>
      <c r="W106" s="9">
        <v>7.350428075082259E-2</v>
      </c>
      <c r="X106" s="9">
        <v>0.1044679713383317</v>
      </c>
      <c r="Y106" s="9">
        <v>3.1848393431321738E-2</v>
      </c>
      <c r="Z106" s="9">
        <v>4.047429032239569E-2</v>
      </c>
      <c r="AA106" s="9">
        <v>2.6881995904182939E-2</v>
      </c>
      <c r="AB106" s="9">
        <v>1.2197239068780679E-2</v>
      </c>
      <c r="AC106" s="9">
        <v>0.11074899709543159</v>
      </c>
      <c r="AD106" s="9">
        <v>3.9335566281649918E-3</v>
      </c>
      <c r="AE106" s="9">
        <v>9.8316796006619425E-2</v>
      </c>
      <c r="AF106" s="9">
        <v>2.746893993849558E-3</v>
      </c>
      <c r="AG106" s="9">
        <v>2.3905730964695261E-2</v>
      </c>
      <c r="AH106" s="9">
        <v>2.3236251519379121E-3</v>
      </c>
      <c r="AI106" s="9">
        <v>1.068323888361743E-2</v>
      </c>
      <c r="AJ106" s="9">
        <v>1.225438791182357E-2</v>
      </c>
      <c r="AK106" s="9">
        <v>1.74776099741232E-2</v>
      </c>
      <c r="AL106" s="9">
        <v>3.149477521370517E-3</v>
      </c>
      <c r="AM106" s="9">
        <v>1.923899656564959E-3</v>
      </c>
      <c r="AN106" s="9">
        <v>1.447756599780975E-3</v>
      </c>
      <c r="AO106" s="9">
        <v>4.7808915883890992E-4</v>
      </c>
      <c r="AP106" s="9">
        <v>1.4530358006246591E-3</v>
      </c>
      <c r="AQ106" s="9">
        <v>8.5970740769046312E-4</v>
      </c>
      <c r="AR106" s="9">
        <v>1.5169765071996559E-3</v>
      </c>
      <c r="AS106" s="9">
        <v>1.6546969387122459E-3</v>
      </c>
      <c r="AT106" s="9">
        <v>1.1546888428636841E-3</v>
      </c>
      <c r="AU106" s="9">
        <v>9.4508197233284094E-4</v>
      </c>
      <c r="AV106" s="9">
        <v>1.3131128243195551E-3</v>
      </c>
      <c r="AW106" s="9">
        <v>1.0709490803878141E-3</v>
      </c>
      <c r="AX106" s="9">
        <v>9.1308199584811604E-4</v>
      </c>
      <c r="AY106" s="9">
        <v>9.1423282096154892E-4</v>
      </c>
      <c r="AZ106" s="9">
        <v>1.132673730908523E-3</v>
      </c>
      <c r="BA106" s="9">
        <v>8.999033492963867E-4</v>
      </c>
      <c r="BB106" s="9">
        <v>8.0033685763293767E-4</v>
      </c>
      <c r="BC106" s="9">
        <v>1.148317747158263E-3</v>
      </c>
      <c r="BD106" s="9">
        <v>1.3754973267359001E-3</v>
      </c>
      <c r="BE106" s="9">
        <v>1.1689634176543471E-4</v>
      </c>
      <c r="BF106" s="9">
        <v>6.5357769379429374E-4</v>
      </c>
      <c r="BG106" s="9">
        <v>5.601501498974286E-4</v>
      </c>
      <c r="BH106" s="9">
        <v>1.3916694684497229E-3</v>
      </c>
      <c r="BI106" s="9">
        <v>8.7680888870695327E-4</v>
      </c>
      <c r="BJ106" s="9">
        <v>7.8898119900726511E-4</v>
      </c>
      <c r="BK106" s="9">
        <v>7.5735750665209675E-4</v>
      </c>
    </row>
    <row r="107" spans="1:63" s="95" customFormat="1" x14ac:dyDescent="0.25">
      <c r="A107" s="95" t="s">
        <v>1881</v>
      </c>
      <c r="B107" s="95" t="s">
        <v>392</v>
      </c>
      <c r="C107" s="95" t="s">
        <v>1882</v>
      </c>
      <c r="D107" s="95" t="s">
        <v>114</v>
      </c>
      <c r="E107" s="95" t="s">
        <v>1948</v>
      </c>
      <c r="F107" s="118" t="s">
        <v>1962</v>
      </c>
      <c r="G107" s="119">
        <v>12156092.328</v>
      </c>
      <c r="H107" s="119">
        <v>39175</v>
      </c>
      <c r="I107" s="119">
        <v>22.2</v>
      </c>
      <c r="J107" s="95">
        <v>310.3022929929802</v>
      </c>
      <c r="K107" s="120">
        <v>0.42990908842779912</v>
      </c>
      <c r="L107" s="120">
        <v>0.37058272874311599</v>
      </c>
      <c r="M107" s="120">
        <v>0.19950818282908489</v>
      </c>
      <c r="N107" s="9">
        <v>0.1320957421529384</v>
      </c>
      <c r="O107" s="9">
        <v>1.6989298425947531E-2</v>
      </c>
      <c r="P107" s="9">
        <v>1.411027955517862E-2</v>
      </c>
      <c r="Q107" s="9">
        <v>9.9273458390063719E-3</v>
      </c>
      <c r="R107" s="9">
        <v>3.2987245607292992E-2</v>
      </c>
      <c r="S107" s="9">
        <v>7.1254549688130359E-2</v>
      </c>
      <c r="T107" s="9">
        <v>1.999187738157443E-2</v>
      </c>
      <c r="U107" s="9">
        <v>5.7676609714409133E-2</v>
      </c>
      <c r="V107" s="9">
        <v>4.2634909765947651E-2</v>
      </c>
      <c r="W107" s="9">
        <v>8.6128126342440561E-2</v>
      </c>
      <c r="X107" s="9">
        <v>0.1146883264167389</v>
      </c>
      <c r="Y107" s="9">
        <v>3.985375476909777E-2</v>
      </c>
      <c r="Z107" s="9">
        <v>4.2628092582400391E-2</v>
      </c>
      <c r="AA107" s="9">
        <v>2.6630765443254361E-2</v>
      </c>
      <c r="AB107" s="9">
        <v>1.026295598187669E-2</v>
      </c>
      <c r="AC107" s="9">
        <v>0.10136891670146191</v>
      </c>
      <c r="AD107" s="9">
        <v>3.0843545388261279E-3</v>
      </c>
      <c r="AE107" s="9">
        <v>8.3240394621188374E-2</v>
      </c>
      <c r="AF107" s="9">
        <v>5.258329657842736E-3</v>
      </c>
      <c r="AG107" s="9">
        <v>2.5228281384922051E-2</v>
      </c>
      <c r="AH107" s="9">
        <v>3.0481033943616409E-3</v>
      </c>
      <c r="AI107" s="9">
        <v>8.892848624424023E-3</v>
      </c>
      <c r="AJ107" s="9">
        <v>2.134344908597512E-2</v>
      </c>
      <c r="AK107" s="9">
        <v>2.4018080942316469E-2</v>
      </c>
      <c r="AL107" s="9">
        <v>6.6573613824473122E-3</v>
      </c>
      <c r="AM107" s="9">
        <v>5.932080339287189E-4</v>
      </c>
      <c r="AN107" s="9">
        <v>4.8483981763382429E-4</v>
      </c>
      <c r="AO107" s="9">
        <v>5.5066502725529989E-4</v>
      </c>
      <c r="AP107" s="9">
        <v>5.2648154664583426E-4</v>
      </c>
      <c r="AQ107" s="9">
        <v>8.1238209991437869E-4</v>
      </c>
      <c r="AR107" s="9">
        <v>6.4778263052473264E-4</v>
      </c>
      <c r="AS107" s="9">
        <v>6.6831456101115077E-4</v>
      </c>
      <c r="AT107" s="9">
        <v>8.0957231512328938E-4</v>
      </c>
      <c r="AU107" s="9">
        <v>5.6518679630669351E-4</v>
      </c>
      <c r="AV107" s="9">
        <v>7.0813575780555272E-4</v>
      </c>
      <c r="AW107" s="9">
        <v>5.4111178329573051E-4</v>
      </c>
      <c r="AX107" s="9">
        <v>5.2586420384239209E-4</v>
      </c>
      <c r="AY107" s="9">
        <v>4.4315492588946332E-4</v>
      </c>
      <c r="AZ107" s="9">
        <v>5.1642716894579601E-4</v>
      </c>
      <c r="BA107" s="9">
        <v>3.4848887072554829E-4</v>
      </c>
      <c r="BB107" s="9">
        <v>3.3714749397632912E-4</v>
      </c>
      <c r="BC107" s="9">
        <v>4.1440317898829682E-4</v>
      </c>
      <c r="BD107" s="9">
        <v>5.3597962296492781E-4</v>
      </c>
      <c r="BE107" s="9">
        <v>1.0298855032276311E-4</v>
      </c>
      <c r="BF107" s="9">
        <v>3.1744243007921771E-4</v>
      </c>
      <c r="BG107" s="9">
        <v>3.3818177335555582E-4</v>
      </c>
      <c r="BH107" s="9">
        <v>5.3315829995678765E-4</v>
      </c>
      <c r="BI107" s="9">
        <v>7.0284577318994968E-4</v>
      </c>
      <c r="BJ107" s="9">
        <v>4.9900515228889478E-4</v>
      </c>
      <c r="BK107" s="9">
        <v>7.3679499770236379E-4</v>
      </c>
    </row>
    <row r="108" spans="1:63" s="95" customFormat="1" x14ac:dyDescent="0.25">
      <c r="A108" s="95" t="s">
        <v>1899</v>
      </c>
      <c r="B108" s="95" t="s">
        <v>693</v>
      </c>
      <c r="C108" s="95" t="s">
        <v>1900</v>
      </c>
      <c r="D108" s="95" t="s">
        <v>114</v>
      </c>
      <c r="E108" s="95" t="s">
        <v>1948</v>
      </c>
      <c r="F108" s="118" t="s">
        <v>1963</v>
      </c>
      <c r="G108" s="119">
        <v>13078157.116</v>
      </c>
      <c r="H108" s="119">
        <v>44046</v>
      </c>
      <c r="I108" s="119">
        <v>40</v>
      </c>
      <c r="J108" s="95">
        <v>296.92042673568545</v>
      </c>
      <c r="K108" s="120">
        <v>0.4388682348514355</v>
      </c>
      <c r="L108" s="120">
        <v>0.36169429723895458</v>
      </c>
      <c r="M108" s="120">
        <v>0.19943746790961001</v>
      </c>
      <c r="N108" s="9">
        <v>0.1225006646275368</v>
      </c>
      <c r="O108" s="9">
        <v>1.7395807898397932E-2</v>
      </c>
      <c r="P108" s="9">
        <v>8.3983241476016258E-3</v>
      </c>
      <c r="Q108" s="9">
        <v>1.341611444003123E-2</v>
      </c>
      <c r="R108" s="9">
        <v>2.3814923976871408E-2</v>
      </c>
      <c r="S108" s="9">
        <v>4.766358060776249E-2</v>
      </c>
      <c r="T108" s="9">
        <v>1.7215072140607409E-2</v>
      </c>
      <c r="U108" s="9">
        <v>3.2752581766091672E-2</v>
      </c>
      <c r="V108" s="9">
        <v>3.120854082422049E-2</v>
      </c>
      <c r="W108" s="9">
        <v>6.940392667519861E-2</v>
      </c>
      <c r="X108" s="9">
        <v>0.11879295475450739</v>
      </c>
      <c r="Y108" s="9">
        <v>4.0124972972296308E-2</v>
      </c>
      <c r="Z108" s="9">
        <v>4.9632180075009517E-2</v>
      </c>
      <c r="AA108" s="9">
        <v>2.4512860716550049E-2</v>
      </c>
      <c r="AB108" s="9">
        <v>1.5495631382069511E-2</v>
      </c>
      <c r="AC108" s="9">
        <v>0.18211244325653489</v>
      </c>
      <c r="AD108" s="9">
        <v>1.9578945385858269E-3</v>
      </c>
      <c r="AE108" s="9">
        <v>8.6134738780241527E-2</v>
      </c>
      <c r="AF108" s="9">
        <v>6.9743049674687958E-3</v>
      </c>
      <c r="AG108" s="9">
        <v>3.8122015781631921E-2</v>
      </c>
      <c r="AH108" s="9">
        <v>4.3846262811970188E-3</v>
      </c>
      <c r="AI108" s="9">
        <v>9.3420523773779969E-3</v>
      </c>
      <c r="AJ108" s="9">
        <v>1.2026820360998889E-2</v>
      </c>
      <c r="AK108" s="9">
        <v>2.0017478325496271E-2</v>
      </c>
      <c r="AL108" s="9">
        <v>6.5994883257143849E-3</v>
      </c>
      <c r="AM108" s="9">
        <v>8.5559524636170253E-4</v>
      </c>
      <c r="AN108" s="9">
        <v>7.7210995222489604E-4</v>
      </c>
      <c r="AO108" s="9">
        <v>5.0974881306959253E-4</v>
      </c>
      <c r="AP108" s="9">
        <v>1.10659440284764E-3</v>
      </c>
      <c r="AQ108" s="9">
        <v>9.1216878034897542E-4</v>
      </c>
      <c r="AR108" s="9">
        <v>6.7393044564888465E-4</v>
      </c>
      <c r="AS108" s="9">
        <v>8.950512514897187E-4</v>
      </c>
      <c r="AT108" s="9">
        <v>7.1501174648774574E-4</v>
      </c>
      <c r="AU108" s="9">
        <v>6.4344560055653839E-4</v>
      </c>
      <c r="AV108" s="9">
        <v>8.8749779104602947E-4</v>
      </c>
      <c r="AW108" s="9">
        <v>8.7170627793421902E-4</v>
      </c>
      <c r="AX108" s="9">
        <v>8.2343785933546379E-4</v>
      </c>
      <c r="AY108" s="9">
        <v>8.0248097612486415E-4</v>
      </c>
      <c r="AZ108" s="9">
        <v>7.3931776740735757E-4</v>
      </c>
      <c r="BA108" s="9">
        <v>8.1834689062876449E-4</v>
      </c>
      <c r="BB108" s="9">
        <v>9.4203375481536841E-4</v>
      </c>
      <c r="BC108" s="9">
        <v>4.0912855600454219E-4</v>
      </c>
      <c r="BD108" s="9">
        <v>8.6258956990064206E-4</v>
      </c>
      <c r="BE108" s="9">
        <v>2.1244855546096201E-4</v>
      </c>
      <c r="BF108" s="9">
        <v>7.4604475031409185E-4</v>
      </c>
      <c r="BG108" s="9">
        <v>7.5659731954912221E-4</v>
      </c>
      <c r="BH108" s="9">
        <v>8.7110255133407768E-4</v>
      </c>
      <c r="BI108" s="9">
        <v>6.1596774668518409E-4</v>
      </c>
      <c r="BJ108" s="9">
        <v>6.4682650210761263E-4</v>
      </c>
      <c r="BK108" s="9">
        <v>1.1359690899224229E-3</v>
      </c>
    </row>
    <row r="109" spans="1:63" s="95" customFormat="1" x14ac:dyDescent="0.25">
      <c r="A109" s="95" t="s">
        <v>1937</v>
      </c>
      <c r="B109" s="95" t="s">
        <v>392</v>
      </c>
      <c r="C109" s="95" t="s">
        <v>1938</v>
      </c>
      <c r="D109" s="95" t="s">
        <v>114</v>
      </c>
      <c r="E109" s="95" t="s">
        <v>1948</v>
      </c>
      <c r="F109" s="118" t="s">
        <v>1962</v>
      </c>
      <c r="G109" s="119">
        <v>21180438.0306</v>
      </c>
      <c r="H109" s="119">
        <v>57057</v>
      </c>
      <c r="I109" s="119">
        <v>36.200000000000003</v>
      </c>
      <c r="J109" s="95">
        <v>371.21541669909038</v>
      </c>
      <c r="K109" s="120">
        <v>0.44824511406747142</v>
      </c>
      <c r="L109" s="120">
        <v>0.37158518896721832</v>
      </c>
      <c r="M109" s="120">
        <v>0.18016969696531041</v>
      </c>
      <c r="N109" s="9">
        <v>0.10812725256947819</v>
      </c>
      <c r="O109" s="9">
        <v>2.0983779053102211E-2</v>
      </c>
      <c r="P109" s="9">
        <v>9.6245864244507567E-3</v>
      </c>
      <c r="Q109" s="9">
        <v>1.909503058329207E-2</v>
      </c>
      <c r="R109" s="9">
        <v>3.1746442462421399E-2</v>
      </c>
      <c r="S109" s="9">
        <v>4.2134855733152628E-2</v>
      </c>
      <c r="T109" s="9">
        <v>1.233960756389259E-2</v>
      </c>
      <c r="U109" s="9">
        <v>2.756070654264459E-2</v>
      </c>
      <c r="V109" s="9">
        <v>4.0847295813625603E-2</v>
      </c>
      <c r="W109" s="9">
        <v>5.7139283685504458E-2</v>
      </c>
      <c r="X109" s="9">
        <v>0.1252051353894261</v>
      </c>
      <c r="Y109" s="9">
        <v>3.6578600202839491E-2</v>
      </c>
      <c r="Z109" s="9">
        <v>4.4263947462603308E-2</v>
      </c>
      <c r="AA109" s="9">
        <v>2.2889592406805812E-2</v>
      </c>
      <c r="AB109" s="9">
        <v>1.9725220265875549E-2</v>
      </c>
      <c r="AC109" s="9">
        <v>0.20435892979181419</v>
      </c>
      <c r="AD109" s="9">
        <v>2.29817621993285E-3</v>
      </c>
      <c r="AE109" s="9">
        <v>8.5580176953473377E-2</v>
      </c>
      <c r="AF109" s="9">
        <v>7.6361107408014373E-3</v>
      </c>
      <c r="AG109" s="9">
        <v>2.9595449854637409E-2</v>
      </c>
      <c r="AH109" s="9">
        <v>4.621166242903439E-3</v>
      </c>
      <c r="AI109" s="9">
        <v>4.1059426858073228E-3</v>
      </c>
      <c r="AJ109" s="9">
        <v>1.8694368578807699E-2</v>
      </c>
      <c r="AK109" s="9">
        <v>1.784666972968341E-2</v>
      </c>
      <c r="AL109" s="9">
        <v>7.0016730430240062E-3</v>
      </c>
      <c r="AM109" s="9">
        <v>3.9374590904488551E-4</v>
      </c>
      <c r="AN109" s="9">
        <v>4.8558942531225522E-4</v>
      </c>
      <c r="AO109" s="9">
        <v>3.0457667088528329E-4</v>
      </c>
      <c r="AP109" s="9">
        <v>8.2116993771571417E-4</v>
      </c>
      <c r="AQ109" s="9">
        <v>6.3397486229715863E-4</v>
      </c>
      <c r="AR109" s="9">
        <v>3.1061390380294931E-4</v>
      </c>
      <c r="AS109" s="9">
        <v>3.3449634276491068E-4</v>
      </c>
      <c r="AT109" s="9">
        <v>3.1369597944694571E-4</v>
      </c>
      <c r="AU109" s="9">
        <v>4.3908909510808789E-4</v>
      </c>
      <c r="AV109" s="9">
        <v>3.8095089536443392E-4</v>
      </c>
      <c r="AW109" s="9">
        <v>4.7901884548133029E-4</v>
      </c>
      <c r="AX109" s="9">
        <v>3.9137594402593269E-4</v>
      </c>
      <c r="AY109" s="9">
        <v>3.7314059875608019E-4</v>
      </c>
      <c r="AZ109" s="9">
        <v>3.5993673565631027E-4</v>
      </c>
      <c r="BA109" s="9">
        <v>5.4312649605129217E-4</v>
      </c>
      <c r="BB109" s="9">
        <v>5.5115205599729216E-4</v>
      </c>
      <c r="BC109" s="9">
        <v>2.50382973753911E-4</v>
      </c>
      <c r="BD109" s="9">
        <v>4.4683790833349539E-4</v>
      </c>
      <c r="BE109" s="9">
        <v>1.2127632690446041E-4</v>
      </c>
      <c r="BF109" s="9">
        <v>3.0197079066798528E-4</v>
      </c>
      <c r="BG109" s="9">
        <v>4.1575241098444149E-4</v>
      </c>
      <c r="BH109" s="9">
        <v>1.9961392727136089E-4</v>
      </c>
      <c r="BI109" s="9">
        <v>4.9919349518849859E-4</v>
      </c>
      <c r="BJ109" s="9">
        <v>3.0066757439873052E-4</v>
      </c>
      <c r="BK109" s="9">
        <v>6.2836074288474624E-4</v>
      </c>
    </row>
    <row r="110" spans="1:63" s="95" customFormat="1" x14ac:dyDescent="0.25">
      <c r="A110" s="95" t="s">
        <v>1939</v>
      </c>
      <c r="B110" s="95" t="s">
        <v>392</v>
      </c>
      <c r="C110" s="95" t="s">
        <v>1940</v>
      </c>
      <c r="D110" s="95" t="s">
        <v>114</v>
      </c>
      <c r="E110" s="95" t="s">
        <v>1948</v>
      </c>
      <c r="F110" s="118" t="s">
        <v>1962</v>
      </c>
      <c r="G110" s="119">
        <v>14820518.2172</v>
      </c>
      <c r="H110" s="119">
        <v>42119</v>
      </c>
      <c r="I110" s="119">
        <v>46.6</v>
      </c>
      <c r="J110" s="95">
        <v>351.87250925235639</v>
      </c>
      <c r="K110" s="120">
        <v>0.45835734988778681</v>
      </c>
      <c r="L110" s="120">
        <v>0.35882288713749849</v>
      </c>
      <c r="M110" s="120">
        <v>0.18281976297471469</v>
      </c>
      <c r="N110" s="9">
        <v>0.10049449069922931</v>
      </c>
      <c r="O110" s="9">
        <v>1.7427034500118389E-2</v>
      </c>
      <c r="P110" s="9">
        <v>8.8879138742811916E-3</v>
      </c>
      <c r="Q110" s="9">
        <v>1.6036037023391549E-2</v>
      </c>
      <c r="R110" s="9">
        <v>2.610563187695952E-2</v>
      </c>
      <c r="S110" s="9">
        <v>4.7231904160142071E-2</v>
      </c>
      <c r="T110" s="9">
        <v>1.182023709587929E-2</v>
      </c>
      <c r="U110" s="9">
        <v>3.5537560110091772E-2</v>
      </c>
      <c r="V110" s="9">
        <v>4.1024372945806117E-2</v>
      </c>
      <c r="W110" s="9">
        <v>5.4251696533816687E-2</v>
      </c>
      <c r="X110" s="9">
        <v>0.111132634574023</v>
      </c>
      <c r="Y110" s="9">
        <v>4.156227415460971E-2</v>
      </c>
      <c r="Z110" s="9">
        <v>5.4465444389234938E-2</v>
      </c>
      <c r="AA110" s="9">
        <v>2.3723887988994968E-2</v>
      </c>
      <c r="AB110" s="9">
        <v>1.808032672597391E-2</v>
      </c>
      <c r="AC110" s="9">
        <v>0.20276096463600041</v>
      </c>
      <c r="AD110" s="9">
        <v>3.3773898943524291E-3</v>
      </c>
      <c r="AE110" s="9">
        <v>8.3380586187486533E-2</v>
      </c>
      <c r="AF110" s="9">
        <v>1.069318539572007E-2</v>
      </c>
      <c r="AG110" s="9">
        <v>3.1957466964955182E-2</v>
      </c>
      <c r="AH110" s="9">
        <v>6.1641251457740581E-3</v>
      </c>
      <c r="AI110" s="9">
        <v>5.9061602543207898E-3</v>
      </c>
      <c r="AJ110" s="9">
        <v>1.8859048587673791E-2</v>
      </c>
      <c r="AK110" s="9">
        <v>2.305832022573364E-2</v>
      </c>
      <c r="AL110" s="9">
        <v>6.0613060554305957E-3</v>
      </c>
      <c r="AM110" s="9">
        <v>2.5559037934559192E-4</v>
      </c>
      <c r="AN110" s="9">
        <v>2.8166336874981912E-4</v>
      </c>
      <c r="AO110" s="9">
        <v>1.9644263854760901E-4</v>
      </c>
      <c r="AP110" s="9">
        <v>4.8164948061712461E-4</v>
      </c>
      <c r="AQ110" s="9">
        <v>3.6410994849425199E-4</v>
      </c>
      <c r="AR110" s="9">
        <v>2.4318467193047309E-4</v>
      </c>
      <c r="AS110" s="9">
        <v>2.2378840247690781E-4</v>
      </c>
      <c r="AT110" s="9">
        <v>2.8250593453133947E-4</v>
      </c>
      <c r="AU110" s="9">
        <v>3.0800137478031423E-4</v>
      </c>
      <c r="AV110" s="9">
        <v>2.5262067618257348E-4</v>
      </c>
      <c r="AW110" s="9">
        <v>2.9695690630817659E-4</v>
      </c>
      <c r="AX110" s="9">
        <v>3.1059017368566982E-4</v>
      </c>
      <c r="AY110" s="9">
        <v>3.2067475843343131E-4</v>
      </c>
      <c r="AZ110" s="9">
        <v>2.605525582525689E-4</v>
      </c>
      <c r="BA110" s="9">
        <v>3.4770166091634412E-4</v>
      </c>
      <c r="BB110" s="9">
        <v>3.8192978057837758E-4</v>
      </c>
      <c r="BC110" s="9">
        <v>2.5699461816251708E-4</v>
      </c>
      <c r="BD110" s="9">
        <v>3.0406269224591799E-4</v>
      </c>
      <c r="BE110" s="9">
        <v>1.186129960876494E-4</v>
      </c>
      <c r="BF110" s="9">
        <v>2.2773705569036171E-4</v>
      </c>
      <c r="BG110" s="9">
        <v>3.8732541419637869E-4</v>
      </c>
      <c r="BH110" s="9">
        <v>2.0054163228536571E-4</v>
      </c>
      <c r="BI110" s="9">
        <v>3.5172177682315229E-4</v>
      </c>
      <c r="BJ110" s="9">
        <v>2.7131789314903762E-4</v>
      </c>
      <c r="BK110" s="9">
        <v>3.7992230706035391E-4</v>
      </c>
    </row>
    <row r="111" spans="1:63" s="95" customFormat="1" x14ac:dyDescent="0.25">
      <c r="A111" s="95" t="s">
        <v>866</v>
      </c>
      <c r="B111" s="95" t="s">
        <v>736</v>
      </c>
      <c r="C111" s="95" t="s">
        <v>867</v>
      </c>
      <c r="D111" s="95" t="s">
        <v>718</v>
      </c>
      <c r="E111" s="95" t="s">
        <v>1949</v>
      </c>
      <c r="F111" s="118" t="s">
        <v>1963</v>
      </c>
      <c r="G111" s="119">
        <v>38372904.779599994</v>
      </c>
      <c r="H111" s="119">
        <v>100650</v>
      </c>
      <c r="I111" s="119">
        <v>25</v>
      </c>
      <c r="J111" s="95">
        <v>381.25091683656228</v>
      </c>
      <c r="K111" s="120">
        <v>0.48004897540510427</v>
      </c>
      <c r="L111" s="120">
        <v>0.35410430281222288</v>
      </c>
      <c r="M111" s="120">
        <v>0.1658467217826729</v>
      </c>
      <c r="N111" s="9">
        <v>7.8902873070295337E-2</v>
      </c>
      <c r="O111" s="9">
        <v>1.4528555347012371E-2</v>
      </c>
      <c r="P111" s="9">
        <v>7.9004203374206782E-3</v>
      </c>
      <c r="Q111" s="9">
        <v>7.9339286262271533E-3</v>
      </c>
      <c r="R111" s="9">
        <v>2.4204590428592548E-2</v>
      </c>
      <c r="S111" s="9">
        <v>3.7946064722582697E-2</v>
      </c>
      <c r="T111" s="9">
        <v>1.2662715935208169E-2</v>
      </c>
      <c r="U111" s="9">
        <v>3.2025190007945861E-2</v>
      </c>
      <c r="V111" s="9">
        <v>4.8938048872121998E-2</v>
      </c>
      <c r="W111" s="9">
        <v>5.8652179766751071E-2</v>
      </c>
      <c r="X111" s="9">
        <v>0.1177806152075118</v>
      </c>
      <c r="Y111" s="9">
        <v>4.6835266090213018E-2</v>
      </c>
      <c r="Z111" s="9">
        <v>4.8424583030550333E-2</v>
      </c>
      <c r="AA111" s="9">
        <v>2.1143846631742892E-2</v>
      </c>
      <c r="AB111" s="9">
        <v>1.7238003795154309E-2</v>
      </c>
      <c r="AC111" s="9">
        <v>0.18646364448369029</v>
      </c>
      <c r="AD111" s="9">
        <v>3.7176219061932549E-3</v>
      </c>
      <c r="AE111" s="9">
        <v>9.2058870411917376E-2</v>
      </c>
      <c r="AF111" s="9">
        <v>4.0836911944836247E-2</v>
      </c>
      <c r="AG111" s="9">
        <v>4.1268974879010482E-2</v>
      </c>
      <c r="AH111" s="9">
        <v>6.3600090094693383E-3</v>
      </c>
      <c r="AI111" s="9">
        <v>1.033859639368127E-2</v>
      </c>
      <c r="AJ111" s="9">
        <v>1.191670697143276E-2</v>
      </c>
      <c r="AK111" s="9">
        <v>2.9391872750110251E-2</v>
      </c>
      <c r="AL111" s="9">
        <v>2.5299093803284991E-3</v>
      </c>
      <c r="AM111" s="9">
        <v>5.1932594091105041E-4</v>
      </c>
      <c r="AN111" s="9">
        <v>6.0767904526757937E-4</v>
      </c>
      <c r="AO111" s="9">
        <v>4.5188827170756899E-4</v>
      </c>
      <c r="AP111" s="9">
        <v>6.1669053876546229E-4</v>
      </c>
      <c r="AQ111" s="9">
        <v>8.7365712709878529E-4</v>
      </c>
      <c r="AR111" s="9">
        <v>5.0560625312304002E-4</v>
      </c>
      <c r="AS111" s="9">
        <v>6.2041630491474476E-4</v>
      </c>
      <c r="AT111" s="9">
        <v>6.5883495582489044E-4</v>
      </c>
      <c r="AU111" s="9">
        <v>9.5082874794575191E-4</v>
      </c>
      <c r="AV111" s="9">
        <v>7.0678069186531705E-4</v>
      </c>
      <c r="AW111" s="9">
        <v>8.1446155420635327E-4</v>
      </c>
      <c r="AX111" s="9">
        <v>9.0574584639900666E-4</v>
      </c>
      <c r="AY111" s="9">
        <v>7.3782703600518173E-4</v>
      </c>
      <c r="AZ111" s="9">
        <v>6.0095012110735412E-4</v>
      </c>
      <c r="BA111" s="9">
        <v>8.5789159561083686E-4</v>
      </c>
      <c r="BB111" s="9">
        <v>9.0894644058038998E-4</v>
      </c>
      <c r="BC111" s="9">
        <v>7.3207065400712203E-4</v>
      </c>
      <c r="BD111" s="9">
        <v>8.6877793939590714E-4</v>
      </c>
      <c r="BE111" s="9">
        <v>1.1722575091672181E-3</v>
      </c>
      <c r="BF111" s="9">
        <v>7.6107943011918496E-4</v>
      </c>
      <c r="BG111" s="9">
        <v>1.0342064162233279E-3</v>
      </c>
      <c r="BH111" s="9">
        <v>9.0846008490969498E-4</v>
      </c>
      <c r="BI111" s="9">
        <v>5.7514942455998391E-4</v>
      </c>
      <c r="BJ111" s="9">
        <v>8.94999883495084E-4</v>
      </c>
      <c r="BK111" s="9">
        <v>4.103727323208177E-4</v>
      </c>
    </row>
    <row r="112" spans="1:63" s="95" customFormat="1" x14ac:dyDescent="0.25">
      <c r="A112" s="95" t="s">
        <v>874</v>
      </c>
      <c r="B112" s="95" t="s">
        <v>736</v>
      </c>
      <c r="C112" s="95" t="s">
        <v>875</v>
      </c>
      <c r="D112" s="95" t="s">
        <v>718</v>
      </c>
      <c r="E112" s="95" t="s">
        <v>1948</v>
      </c>
      <c r="F112" s="118" t="s">
        <v>1963</v>
      </c>
      <c r="G112" s="119">
        <v>21938698.874799997</v>
      </c>
      <c r="H112" s="119">
        <v>68837</v>
      </c>
      <c r="I112" s="119">
        <v>16.3</v>
      </c>
      <c r="J112" s="95">
        <v>318.70504052762317</v>
      </c>
      <c r="K112" s="120">
        <v>0.45752947613361489</v>
      </c>
      <c r="L112" s="120">
        <v>0.35678831302055408</v>
      </c>
      <c r="M112" s="120">
        <v>0.18568221084583111</v>
      </c>
      <c r="N112" s="9">
        <v>9.0248956507430672E-2</v>
      </c>
      <c r="O112" s="9">
        <v>1.3981486234288401E-2</v>
      </c>
      <c r="P112" s="9">
        <v>7.5213513254661947E-3</v>
      </c>
      <c r="Q112" s="9">
        <v>7.2284613780231174E-3</v>
      </c>
      <c r="R112" s="9">
        <v>2.8240113963875841E-2</v>
      </c>
      <c r="S112" s="9">
        <v>3.9307318517774859E-2</v>
      </c>
      <c r="T112" s="9">
        <v>1.3538784088244349E-2</v>
      </c>
      <c r="U112" s="9">
        <v>3.0746980321575679E-2</v>
      </c>
      <c r="V112" s="9">
        <v>4.639768980810223E-2</v>
      </c>
      <c r="W112" s="9">
        <v>6.601058154782076E-2</v>
      </c>
      <c r="X112" s="9">
        <v>0.1245819082297599</v>
      </c>
      <c r="Y112" s="9">
        <v>4.5687402702669383E-2</v>
      </c>
      <c r="Z112" s="9">
        <v>5.6784279867454657E-2</v>
      </c>
      <c r="AA112" s="9">
        <v>2.2002198311975911E-2</v>
      </c>
      <c r="AB112" s="9">
        <v>2.100196123068716E-2</v>
      </c>
      <c r="AC112" s="9">
        <v>0.19683094340390039</v>
      </c>
      <c r="AD112" s="9">
        <v>5.3188084998822454E-3</v>
      </c>
      <c r="AE112" s="9">
        <v>7.2372129062058893E-2</v>
      </c>
      <c r="AF112" s="9">
        <v>1.4807648210122501E-2</v>
      </c>
      <c r="AG112" s="9">
        <v>3.6035489659249777E-2</v>
      </c>
      <c r="AH112" s="9">
        <v>3.2792901599213498E-3</v>
      </c>
      <c r="AI112" s="9">
        <v>7.4381899891547212E-3</v>
      </c>
      <c r="AJ112" s="9">
        <v>1.264548603106173E-2</v>
      </c>
      <c r="AK112" s="9">
        <v>3.2024544518877332E-2</v>
      </c>
      <c r="AL112" s="9">
        <v>5.9679964306217888E-3</v>
      </c>
      <c r="AM112" s="9">
        <v>3.4024128435716279E-4</v>
      </c>
      <c r="AN112" s="9">
        <v>3.3496759002974591E-4</v>
      </c>
      <c r="AO112" s="9">
        <v>2.4641910021349961E-4</v>
      </c>
      <c r="AP112" s="9">
        <v>3.218270037479644E-4</v>
      </c>
      <c r="AQ112" s="9">
        <v>5.8385815636540666E-4</v>
      </c>
      <c r="AR112" s="9">
        <v>2.9999687582844879E-4</v>
      </c>
      <c r="AS112" s="9">
        <v>3.7995627512032808E-4</v>
      </c>
      <c r="AT112" s="9">
        <v>3.6231391092230418E-4</v>
      </c>
      <c r="AU112" s="9">
        <v>5.1635647986800106E-4</v>
      </c>
      <c r="AV112" s="9">
        <v>4.5562935768476807E-4</v>
      </c>
      <c r="AW112" s="9">
        <v>4.9345706313917064E-4</v>
      </c>
      <c r="AX112" s="9">
        <v>5.0608964249923018E-4</v>
      </c>
      <c r="AY112" s="9">
        <v>4.9558073821174913E-4</v>
      </c>
      <c r="AZ112" s="9">
        <v>3.5819384800786551E-4</v>
      </c>
      <c r="BA112" s="9">
        <v>5.9869125484351407E-4</v>
      </c>
      <c r="BB112" s="9">
        <v>5.4958531482000807E-4</v>
      </c>
      <c r="BC112" s="9">
        <v>5.9992885960240847E-4</v>
      </c>
      <c r="BD112" s="9">
        <v>3.9121195016152599E-4</v>
      </c>
      <c r="BE112" s="9">
        <v>2.434746995802414E-4</v>
      </c>
      <c r="BF112" s="9">
        <v>3.8065746546359601E-4</v>
      </c>
      <c r="BG112" s="9">
        <v>3.0544074018339941E-4</v>
      </c>
      <c r="BH112" s="9">
        <v>3.7437699745643759E-4</v>
      </c>
      <c r="BI112" s="9">
        <v>3.4958885294183279E-4</v>
      </c>
      <c r="BJ112" s="9">
        <v>5.5856832240164277E-4</v>
      </c>
      <c r="BK112" s="9">
        <v>5.5449764496220424E-4</v>
      </c>
    </row>
    <row r="113" spans="1:63" s="95" customFormat="1" x14ac:dyDescent="0.25">
      <c r="A113" s="95" t="s">
        <v>563</v>
      </c>
      <c r="B113" s="95" t="s">
        <v>519</v>
      </c>
      <c r="C113" s="95" t="s">
        <v>564</v>
      </c>
      <c r="D113" s="95" t="s">
        <v>565</v>
      </c>
      <c r="E113" s="95" t="s">
        <v>1948</v>
      </c>
      <c r="F113" s="118" t="s">
        <v>1963</v>
      </c>
      <c r="G113" s="119">
        <v>30164399.714200001</v>
      </c>
      <c r="H113" s="119">
        <v>89223</v>
      </c>
      <c r="I113" s="119">
        <v>50</v>
      </c>
      <c r="J113" s="95">
        <v>338.07874330833977</v>
      </c>
      <c r="K113" s="120">
        <v>0.40481865743731837</v>
      </c>
      <c r="L113" s="120">
        <v>0.38864820227494229</v>
      </c>
      <c r="M113" s="120">
        <v>0.20653314028773931</v>
      </c>
      <c r="N113" s="9">
        <v>7.7067022662598308E-2</v>
      </c>
      <c r="O113" s="9">
        <v>8.250970752150694E-3</v>
      </c>
      <c r="P113" s="9">
        <v>4.9273353580997544E-3</v>
      </c>
      <c r="Q113" s="9">
        <v>7.1510475478499588E-3</v>
      </c>
      <c r="R113" s="9">
        <v>1.9053102011657441E-2</v>
      </c>
      <c r="S113" s="9">
        <v>3.5388721390031873E-2</v>
      </c>
      <c r="T113" s="9">
        <v>1.115754873610761E-2</v>
      </c>
      <c r="U113" s="9">
        <v>3.0209600450172361E-2</v>
      </c>
      <c r="V113" s="9">
        <v>3.2273264285284993E-2</v>
      </c>
      <c r="W113" s="9">
        <v>5.3066912630155748E-2</v>
      </c>
      <c r="X113" s="9">
        <v>0.1147516518566072</v>
      </c>
      <c r="Y113" s="9">
        <v>5.9277380698312017E-2</v>
      </c>
      <c r="Z113" s="9">
        <v>5.6979790613877958E-2</v>
      </c>
      <c r="AA113" s="9">
        <v>2.6518382740314182E-2</v>
      </c>
      <c r="AB113" s="9">
        <v>1.4423969501169811E-2</v>
      </c>
      <c r="AC113" s="9">
        <v>0.26293741178690239</v>
      </c>
      <c r="AD113" s="9">
        <v>7.1378509289560044E-3</v>
      </c>
      <c r="AE113" s="9">
        <v>7.2690471528972303E-2</v>
      </c>
      <c r="AF113" s="9">
        <v>1.720883166889551E-4</v>
      </c>
      <c r="AG113" s="9">
        <v>3.4530116877738118E-2</v>
      </c>
      <c r="AH113" s="9">
        <v>3.7365875270263661E-3</v>
      </c>
      <c r="AI113" s="9">
        <v>1.6404768084982729E-2</v>
      </c>
      <c r="AJ113" s="9">
        <v>1.253719059498903E-2</v>
      </c>
      <c r="AK113" s="9">
        <v>3.4890880331100299E-2</v>
      </c>
      <c r="AL113" s="9">
        <v>4.4659327882539219E-3</v>
      </c>
      <c r="AM113" s="9">
        <v>3.9853616027028978E-4</v>
      </c>
      <c r="AN113" s="9">
        <v>2.711495125107117E-4</v>
      </c>
      <c r="AO113" s="9">
        <v>2.2143432618717651E-4</v>
      </c>
      <c r="AP113" s="9">
        <v>4.3671751874411948E-4</v>
      </c>
      <c r="AQ113" s="9">
        <v>5.4033230100803613E-4</v>
      </c>
      <c r="AR113" s="9">
        <v>3.7047807960852668E-4</v>
      </c>
      <c r="AS113" s="9">
        <v>4.2951376117109682E-4</v>
      </c>
      <c r="AT113" s="9">
        <v>4.8829452131793653E-4</v>
      </c>
      <c r="AU113" s="9">
        <v>4.9266362706619157E-4</v>
      </c>
      <c r="AV113" s="9">
        <v>5.0243084456384074E-4</v>
      </c>
      <c r="AW113" s="9">
        <v>6.2345866893400012E-4</v>
      </c>
      <c r="AX113" s="9">
        <v>9.0068787441415063E-4</v>
      </c>
      <c r="AY113" s="9">
        <v>6.8212108764177529E-4</v>
      </c>
      <c r="AZ113" s="9">
        <v>5.921795605574599E-4</v>
      </c>
      <c r="BA113" s="9">
        <v>5.6400400570961334E-4</v>
      </c>
      <c r="BB113" s="9">
        <v>1.007044032704196E-3</v>
      </c>
      <c r="BC113" s="9">
        <v>1.1043511933936209E-3</v>
      </c>
      <c r="BD113" s="9">
        <v>5.3897991384774778E-4</v>
      </c>
      <c r="BE113" s="9">
        <v>3.8812665377434803E-6</v>
      </c>
      <c r="BF113" s="9">
        <v>5.0032972255538519E-4</v>
      </c>
      <c r="BG113" s="9">
        <v>4.7739361758773979E-4</v>
      </c>
      <c r="BH113" s="9">
        <v>1.132573292013799E-3</v>
      </c>
      <c r="BI113" s="9">
        <v>4.7541908223271622E-4</v>
      </c>
      <c r="BJ113" s="9">
        <v>8.3475609568971426E-4</v>
      </c>
      <c r="BK113" s="9">
        <v>5.6916431739936356E-4</v>
      </c>
    </row>
    <row r="114" spans="1:63" s="95" customFormat="1" x14ac:dyDescent="0.25">
      <c r="A114" s="95" t="s">
        <v>1015</v>
      </c>
      <c r="B114" s="95" t="s">
        <v>519</v>
      </c>
      <c r="C114" s="95" t="s">
        <v>1016</v>
      </c>
      <c r="D114" s="95" t="s">
        <v>565</v>
      </c>
      <c r="E114" s="95" t="s">
        <v>1948</v>
      </c>
      <c r="F114" s="118" t="s">
        <v>1962</v>
      </c>
      <c r="G114" s="119">
        <v>24062118.608999997</v>
      </c>
      <c r="H114" s="119">
        <v>66084</v>
      </c>
      <c r="I114" s="119">
        <v>80.599999999999994</v>
      </c>
      <c r="J114" s="95">
        <v>364.11413668966765</v>
      </c>
      <c r="K114" s="120">
        <v>0.42031061632918743</v>
      </c>
      <c r="L114" s="120">
        <v>0.38406232070179253</v>
      </c>
      <c r="M114" s="120">
        <v>0.19562706296901999</v>
      </c>
      <c r="N114" s="9">
        <v>7.7373215114161301E-2</v>
      </c>
      <c r="O114" s="9">
        <v>1.018019765354277E-2</v>
      </c>
      <c r="P114" s="9">
        <v>4.1127209415195484E-3</v>
      </c>
      <c r="Q114" s="9">
        <v>9.5319122009394023E-3</v>
      </c>
      <c r="R114" s="9">
        <v>2.318381934996851E-2</v>
      </c>
      <c r="S114" s="9">
        <v>5.3302829638453342E-2</v>
      </c>
      <c r="T114" s="9">
        <v>1.364357764020052E-2</v>
      </c>
      <c r="U114" s="9">
        <v>3.272049644052985E-2</v>
      </c>
      <c r="V114" s="9">
        <v>3.2850349917361681E-2</v>
      </c>
      <c r="W114" s="9">
        <v>5.4709118193821592E-2</v>
      </c>
      <c r="X114" s="9">
        <v>0.1172295992168987</v>
      </c>
      <c r="Y114" s="9">
        <v>5.1293299293189702E-2</v>
      </c>
      <c r="Z114" s="9">
        <v>5.7636311339568147E-2</v>
      </c>
      <c r="AA114" s="9">
        <v>2.6531085781829649E-2</v>
      </c>
      <c r="AB114" s="9">
        <v>1.6837011292657279E-2</v>
      </c>
      <c r="AC114" s="9">
        <v>0.2181301388516543</v>
      </c>
      <c r="AD114" s="9">
        <v>2.7021071408090081E-3</v>
      </c>
      <c r="AE114" s="9">
        <v>7.227624395312382E-2</v>
      </c>
      <c r="AF114" s="9">
        <v>2.236786685929874E-5</v>
      </c>
      <c r="AG114" s="9">
        <v>4.142142814815547E-2</v>
      </c>
      <c r="AH114" s="9">
        <v>4.4728685170632261E-3</v>
      </c>
      <c r="AI114" s="9">
        <v>2.0740156594635451E-2</v>
      </c>
      <c r="AJ114" s="9">
        <v>1.406090626445592E-2</v>
      </c>
      <c r="AK114" s="9">
        <v>3.8726306664227127E-2</v>
      </c>
      <c r="AL114" s="9">
        <v>6.3119319843742729E-3</v>
      </c>
      <c r="AM114" s="9">
        <v>3.2020921307713369E-4</v>
      </c>
      <c r="AN114" s="9">
        <v>2.6773430367269831E-4</v>
      </c>
      <c r="AO114" s="9">
        <v>1.479129144680501E-4</v>
      </c>
      <c r="AP114" s="9">
        <v>4.658595578031516E-4</v>
      </c>
      <c r="AQ114" s="9">
        <v>5.2616777994327795E-4</v>
      </c>
      <c r="AR114" s="9">
        <v>4.4657246169856919E-4</v>
      </c>
      <c r="AS114" s="9">
        <v>4.2032051297943547E-4</v>
      </c>
      <c r="AT114" s="9">
        <v>4.2325371919252379E-4</v>
      </c>
      <c r="AU114" s="9">
        <v>4.0132076741217492E-4</v>
      </c>
      <c r="AV114" s="9">
        <v>4.145302372979276E-4</v>
      </c>
      <c r="AW114" s="9">
        <v>5.0971807104011166E-4</v>
      </c>
      <c r="AX114" s="9">
        <v>6.2372043664086054E-4</v>
      </c>
      <c r="AY114" s="9">
        <v>5.5218020567329349E-4</v>
      </c>
      <c r="AZ114" s="9">
        <v>4.7413872913397513E-4</v>
      </c>
      <c r="BA114" s="9">
        <v>5.2687358409427855E-4</v>
      </c>
      <c r="BB114" s="9">
        <v>6.6858369510368527E-4</v>
      </c>
      <c r="BC114" s="9">
        <v>3.3456948278498582E-4</v>
      </c>
      <c r="BD114" s="9">
        <v>4.2887891775992171E-4</v>
      </c>
      <c r="BE114" s="9">
        <v>4.0372968151899449E-7</v>
      </c>
      <c r="BF114" s="9">
        <v>4.803163300065464E-4</v>
      </c>
      <c r="BG114" s="9">
        <v>4.5733201986728318E-4</v>
      </c>
      <c r="BH114" s="9">
        <v>1.145914673548065E-3</v>
      </c>
      <c r="BI114" s="9">
        <v>4.2671088633366072E-4</v>
      </c>
      <c r="BJ114" s="9">
        <v>7.4147716487005147E-4</v>
      </c>
      <c r="BK114" s="9">
        <v>6.4377161112845016E-4</v>
      </c>
    </row>
    <row r="115" spans="1:63" s="95" customFormat="1" x14ac:dyDescent="0.25">
      <c r="A115" s="95" t="s">
        <v>1039</v>
      </c>
      <c r="B115" s="95" t="s">
        <v>519</v>
      </c>
      <c r="C115" s="95" t="s">
        <v>1040</v>
      </c>
      <c r="D115" s="95" t="s">
        <v>565</v>
      </c>
      <c r="E115" s="95" t="s">
        <v>1948</v>
      </c>
      <c r="F115" s="118" t="s">
        <v>1963</v>
      </c>
      <c r="G115" s="119">
        <v>22185916.912999999</v>
      </c>
      <c r="H115" s="119">
        <v>69898</v>
      </c>
      <c r="I115" s="119">
        <v>38.299999999999997</v>
      </c>
      <c r="J115" s="95">
        <v>317.40417340982572</v>
      </c>
      <c r="K115" s="120">
        <v>0.41769683472905028</v>
      </c>
      <c r="L115" s="120">
        <v>0.35540958273939982</v>
      </c>
      <c r="M115" s="120">
        <v>0.2268935825315499</v>
      </c>
      <c r="N115" s="9">
        <v>8.7536389837774314E-2</v>
      </c>
      <c r="O115" s="9">
        <v>7.8640567777485421E-3</v>
      </c>
      <c r="P115" s="9">
        <v>5.9807388525395166E-3</v>
      </c>
      <c r="Q115" s="9">
        <v>9.9479478682486296E-3</v>
      </c>
      <c r="R115" s="9">
        <v>2.4412952601500861E-2</v>
      </c>
      <c r="S115" s="9">
        <v>4.6661912071414791E-2</v>
      </c>
      <c r="T115" s="9">
        <v>1.7114104319384881E-2</v>
      </c>
      <c r="U115" s="9">
        <v>2.9406863085248029E-2</v>
      </c>
      <c r="V115" s="9">
        <v>2.1652602153840829E-2</v>
      </c>
      <c r="W115" s="9">
        <v>5.4749109926427647E-2</v>
      </c>
      <c r="X115" s="9">
        <v>0.1139450162109132</v>
      </c>
      <c r="Y115" s="9">
        <v>5.658907188647963E-2</v>
      </c>
      <c r="Z115" s="9">
        <v>5.303916032198619E-2</v>
      </c>
      <c r="AA115" s="9">
        <v>2.5468673646717871E-2</v>
      </c>
      <c r="AB115" s="9">
        <v>1.418156092940318E-2</v>
      </c>
      <c r="AC115" s="9">
        <v>0.23916693549197021</v>
      </c>
      <c r="AD115" s="9">
        <v>4.8908582097859843E-3</v>
      </c>
      <c r="AE115" s="9">
        <v>8.6983009395018837E-2</v>
      </c>
      <c r="AF115" s="9">
        <v>7.917659201379415E-5</v>
      </c>
      <c r="AG115" s="9">
        <v>3.6725125777715702E-2</v>
      </c>
      <c r="AH115" s="9">
        <v>4.0793769307492077E-3</v>
      </c>
      <c r="AI115" s="9">
        <v>1.1837322867327939E-2</v>
      </c>
      <c r="AJ115" s="9">
        <v>9.2637310133458668E-3</v>
      </c>
      <c r="AK115" s="9">
        <v>3.4024766129283623E-2</v>
      </c>
      <c r="AL115" s="9">
        <v>4.3995371031607449E-3</v>
      </c>
      <c r="AM115" s="9">
        <v>3.3281944778575692E-4</v>
      </c>
      <c r="AN115" s="9">
        <v>1.9000775812349431E-4</v>
      </c>
      <c r="AO115" s="9">
        <v>1.9760984424041641E-4</v>
      </c>
      <c r="AP115" s="9">
        <v>4.4666853670836601E-4</v>
      </c>
      <c r="AQ115" s="9">
        <v>5.0902188944846661E-4</v>
      </c>
      <c r="AR115" s="9">
        <v>3.5915431550515118E-4</v>
      </c>
      <c r="AS115" s="9">
        <v>4.8437684958805189E-4</v>
      </c>
      <c r="AT115" s="9">
        <v>3.4946725021687078E-4</v>
      </c>
      <c r="AU115" s="9">
        <v>2.4301809645113509E-4</v>
      </c>
      <c r="AV115" s="9">
        <v>3.8111009063981042E-4</v>
      </c>
      <c r="AW115" s="9">
        <v>4.5516092322102971E-4</v>
      </c>
      <c r="AX115" s="9">
        <v>6.3217715132376248E-4</v>
      </c>
      <c r="AY115" s="9">
        <v>4.6682937927324409E-4</v>
      </c>
      <c r="AZ115" s="9">
        <v>4.1815146278490612E-4</v>
      </c>
      <c r="BA115" s="9">
        <v>4.0770153006759209E-4</v>
      </c>
      <c r="BB115" s="9">
        <v>6.7346980453819594E-4</v>
      </c>
      <c r="BC115" s="9">
        <v>5.5634695661691577E-4</v>
      </c>
      <c r="BD115" s="9">
        <v>4.7418786615831358E-4</v>
      </c>
      <c r="BE115" s="9">
        <v>1.3129246406957219E-6</v>
      </c>
      <c r="BF115" s="9">
        <v>3.9123928801014382E-4</v>
      </c>
      <c r="BG115" s="9">
        <v>3.8319179157337701E-4</v>
      </c>
      <c r="BH115" s="9">
        <v>6.0085631128159683E-4</v>
      </c>
      <c r="BI115" s="9">
        <v>2.5827551151613878E-4</v>
      </c>
      <c r="BJ115" s="9">
        <v>5.9849941971680488E-4</v>
      </c>
      <c r="BK115" s="9">
        <v>4.1224308554806409E-4</v>
      </c>
    </row>
    <row r="116" spans="1:63" s="95" customFormat="1" x14ac:dyDescent="0.25">
      <c r="A116" s="95" t="s">
        <v>1121</v>
      </c>
      <c r="B116" s="95" t="s">
        <v>519</v>
      </c>
      <c r="C116" s="95" t="s">
        <v>1122</v>
      </c>
      <c r="D116" s="95" t="s">
        <v>565</v>
      </c>
      <c r="E116" s="95" t="s">
        <v>1948</v>
      </c>
      <c r="F116" s="118" t="s">
        <v>1962</v>
      </c>
      <c r="G116" s="119">
        <v>23973747.848399997</v>
      </c>
      <c r="H116" s="119">
        <v>72230</v>
      </c>
      <c r="I116" s="119">
        <v>55</v>
      </c>
      <c r="J116" s="95">
        <v>331.90845699017024</v>
      </c>
      <c r="K116" s="120">
        <v>0.41394244789071588</v>
      </c>
      <c r="L116" s="120">
        <v>0.37182894377804021</v>
      </c>
      <c r="M116" s="120">
        <v>0.21422860833124391</v>
      </c>
      <c r="N116" s="9">
        <v>9.0086164470339777E-2</v>
      </c>
      <c r="O116" s="9">
        <v>8.4189799036721129E-3</v>
      </c>
      <c r="P116" s="9">
        <v>4.7674536038689987E-3</v>
      </c>
      <c r="Q116" s="9">
        <v>9.8034302046659076E-3</v>
      </c>
      <c r="R116" s="9">
        <v>2.5321703700640751E-2</v>
      </c>
      <c r="S116" s="9">
        <v>4.694517330786728E-2</v>
      </c>
      <c r="T116" s="9">
        <v>1.460620777768103E-2</v>
      </c>
      <c r="U116" s="9">
        <v>2.9648215407970871E-2</v>
      </c>
      <c r="V116" s="9">
        <v>2.8100909860400501E-2</v>
      </c>
      <c r="W116" s="9">
        <v>5.9365631920718039E-2</v>
      </c>
      <c r="X116" s="9">
        <v>0.1201250279095438</v>
      </c>
      <c r="Y116" s="9">
        <v>5.3602898797863723E-2</v>
      </c>
      <c r="Z116" s="9">
        <v>5.0984501086400798E-2</v>
      </c>
      <c r="AA116" s="9">
        <v>2.5589177653811641E-2</v>
      </c>
      <c r="AB116" s="9">
        <v>1.4850252092967829E-2</v>
      </c>
      <c r="AC116" s="9">
        <v>0.25091410446535661</v>
      </c>
      <c r="AD116" s="9">
        <v>2.8557845648625362E-3</v>
      </c>
      <c r="AE116" s="9">
        <v>6.8266505192571575E-2</v>
      </c>
      <c r="AF116" s="9">
        <v>7.7482526953634686E-6</v>
      </c>
      <c r="AG116" s="9">
        <v>2.602246493032705E-2</v>
      </c>
      <c r="AH116" s="9">
        <v>3.3794548035265739E-3</v>
      </c>
      <c r="AI116" s="9">
        <v>2.185716005743912E-2</v>
      </c>
      <c r="AJ116" s="9">
        <v>1.340240412369547E-2</v>
      </c>
      <c r="AK116" s="9">
        <v>2.7383435496975372E-2</v>
      </c>
      <c r="AL116" s="9">
        <v>3.695210414137319E-3</v>
      </c>
      <c r="AM116" s="9">
        <v>3.7089991267373449E-4</v>
      </c>
      <c r="AN116" s="9">
        <v>2.2027374548160811E-4</v>
      </c>
      <c r="AO116" s="9">
        <v>1.7057633615599779E-4</v>
      </c>
      <c r="AP116" s="9">
        <v>4.7665976293726408E-4</v>
      </c>
      <c r="AQ116" s="9">
        <v>5.7172560618577392E-4</v>
      </c>
      <c r="AR116" s="9">
        <v>3.9128038320004741E-4</v>
      </c>
      <c r="AS116" s="9">
        <v>4.4765686385925442E-4</v>
      </c>
      <c r="AT116" s="9">
        <v>3.815354628092065E-4</v>
      </c>
      <c r="AU116" s="9">
        <v>3.4152890886976923E-4</v>
      </c>
      <c r="AV116" s="9">
        <v>4.4749382816205752E-4</v>
      </c>
      <c r="AW116" s="9">
        <v>5.1961503273704286E-4</v>
      </c>
      <c r="AX116" s="9">
        <v>6.4844488797139311E-4</v>
      </c>
      <c r="AY116" s="9">
        <v>4.8593511559200071E-4</v>
      </c>
      <c r="AZ116" s="9">
        <v>4.5494845195570219E-4</v>
      </c>
      <c r="BA116" s="9">
        <v>4.6230724823022811E-4</v>
      </c>
      <c r="BB116" s="9">
        <v>7.6510428583651652E-4</v>
      </c>
      <c r="BC116" s="9">
        <v>3.5177474464135428E-4</v>
      </c>
      <c r="BD116" s="9">
        <v>4.0299740372085058E-4</v>
      </c>
      <c r="BE116" s="9">
        <v>1.39131459477315E-7</v>
      </c>
      <c r="BF116" s="9">
        <v>3.0019687721969578E-4</v>
      </c>
      <c r="BG116" s="9">
        <v>3.4375385297351812E-4</v>
      </c>
      <c r="BH116" s="9">
        <v>1.2014050047592559E-3</v>
      </c>
      <c r="BI116" s="9">
        <v>4.0463046075422731E-4</v>
      </c>
      <c r="BJ116" s="9">
        <v>5.21597004392517E-4</v>
      </c>
      <c r="BK116" s="9">
        <v>3.7494204076676048E-4</v>
      </c>
    </row>
    <row r="117" spans="1:63" s="95" customFormat="1" x14ac:dyDescent="0.25">
      <c r="A117" s="95" t="s">
        <v>1137</v>
      </c>
      <c r="B117" s="95" t="s">
        <v>519</v>
      </c>
      <c r="C117" s="95" t="s">
        <v>1138</v>
      </c>
      <c r="D117" s="95" t="s">
        <v>565</v>
      </c>
      <c r="E117" s="95" t="s">
        <v>1948</v>
      </c>
      <c r="F117" s="118" t="s">
        <v>1962</v>
      </c>
      <c r="G117" s="119">
        <v>37835916.045999996</v>
      </c>
      <c r="H117" s="119">
        <v>90075</v>
      </c>
      <c r="I117" s="119">
        <v>111.4</v>
      </c>
      <c r="J117" s="95">
        <v>420.04902632250901</v>
      </c>
      <c r="K117" s="120">
        <v>0.48129272723718569</v>
      </c>
      <c r="L117" s="120">
        <v>0.35151301714361938</v>
      </c>
      <c r="M117" s="120">
        <v>0.16719425561919479</v>
      </c>
      <c r="N117" s="9">
        <v>8.8310734440089675E-2</v>
      </c>
      <c r="O117" s="9">
        <v>1.089704276629247E-2</v>
      </c>
      <c r="P117" s="9">
        <v>6.4553787309730619E-3</v>
      </c>
      <c r="Q117" s="9">
        <v>6.7909827401651324E-3</v>
      </c>
      <c r="R117" s="9">
        <v>2.2567154590917769E-2</v>
      </c>
      <c r="S117" s="9">
        <v>4.7927846408501402E-2</v>
      </c>
      <c r="T117" s="9">
        <v>1.4264402346142209E-2</v>
      </c>
      <c r="U117" s="9">
        <v>3.953794105577732E-2</v>
      </c>
      <c r="V117" s="9">
        <v>3.9515675971986818E-2</v>
      </c>
      <c r="W117" s="9">
        <v>5.4268969766319612E-2</v>
      </c>
      <c r="X117" s="9">
        <v>0.120815905441974</v>
      </c>
      <c r="Y117" s="9">
        <v>4.8462174806954063E-2</v>
      </c>
      <c r="Z117" s="9">
        <v>5.6157308254654592E-2</v>
      </c>
      <c r="AA117" s="9">
        <v>2.7873854558471519E-2</v>
      </c>
      <c r="AB117" s="9">
        <v>1.8090224602580939E-2</v>
      </c>
      <c r="AC117" s="9">
        <v>0.18876008370524899</v>
      </c>
      <c r="AD117" s="9">
        <v>7.8488918396366937E-3</v>
      </c>
      <c r="AE117" s="9">
        <v>7.3610944222959995E-2</v>
      </c>
      <c r="AF117" s="9">
        <v>1.441395464115239E-2</v>
      </c>
      <c r="AG117" s="9">
        <v>5.0091525058108329E-2</v>
      </c>
      <c r="AH117" s="9">
        <v>3.0437899855401849E-3</v>
      </c>
      <c r="AI117" s="9">
        <v>9.8304684349029905E-3</v>
      </c>
      <c r="AJ117" s="9">
        <v>1.238881924234332E-2</v>
      </c>
      <c r="AK117" s="9">
        <v>3.2586074824941552E-2</v>
      </c>
      <c r="AL117" s="9">
        <v>5.4898515633649289E-3</v>
      </c>
      <c r="AM117" s="9">
        <v>5.741545863957423E-4</v>
      </c>
      <c r="AN117" s="9">
        <v>4.5022398362082263E-4</v>
      </c>
      <c r="AO117" s="9">
        <v>3.6472937377420581E-4</v>
      </c>
      <c r="AP117" s="9">
        <v>5.2141049142076382E-4</v>
      </c>
      <c r="AQ117" s="9">
        <v>8.0461519949860953E-4</v>
      </c>
      <c r="AR117" s="9">
        <v>6.3081462071133427E-4</v>
      </c>
      <c r="AS117" s="9">
        <v>6.9036388026631876E-4</v>
      </c>
      <c r="AT117" s="9">
        <v>8.0346527264284965E-4</v>
      </c>
      <c r="AU117" s="9">
        <v>7.583910719489806E-4</v>
      </c>
      <c r="AV117" s="9">
        <v>6.4598173607243229E-4</v>
      </c>
      <c r="AW117" s="9">
        <v>8.2525663697169144E-4</v>
      </c>
      <c r="AX117" s="9">
        <v>9.2577276741041803E-4</v>
      </c>
      <c r="AY117" s="9">
        <v>8.4520702969058544E-4</v>
      </c>
      <c r="AZ117" s="9">
        <v>7.8256352040079061E-4</v>
      </c>
      <c r="BA117" s="9">
        <v>8.8931894208625433E-4</v>
      </c>
      <c r="BB117" s="9">
        <v>9.089132376414392E-4</v>
      </c>
      <c r="BC117" s="9">
        <v>1.526737124915438E-3</v>
      </c>
      <c r="BD117" s="9">
        <v>6.8620467708394516E-4</v>
      </c>
      <c r="BE117" s="9">
        <v>4.087157966308047E-4</v>
      </c>
      <c r="BF117" s="9">
        <v>9.1251224258862365E-4</v>
      </c>
      <c r="BG117" s="9">
        <v>4.8891383092756796E-4</v>
      </c>
      <c r="BH117" s="9">
        <v>8.5327029078572649E-4</v>
      </c>
      <c r="BI117" s="9">
        <v>5.9063950066245844E-4</v>
      </c>
      <c r="BJ117" s="9">
        <v>9.801576027603006E-4</v>
      </c>
      <c r="BK117" s="9">
        <v>8.796345417369189E-4</v>
      </c>
    </row>
    <row r="118" spans="1:63" s="95" customFormat="1" x14ac:dyDescent="0.25">
      <c r="A118" s="95" t="s">
        <v>1635</v>
      </c>
      <c r="B118" s="95" t="s">
        <v>519</v>
      </c>
      <c r="C118" s="95" t="s">
        <v>1636</v>
      </c>
      <c r="D118" s="95" t="s">
        <v>55</v>
      </c>
      <c r="E118" s="95" t="s">
        <v>1950</v>
      </c>
      <c r="F118" s="118" t="s">
        <v>1963</v>
      </c>
      <c r="G118" s="119">
        <v>26013979.367600001</v>
      </c>
      <c r="H118" s="119">
        <v>75166</v>
      </c>
      <c r="I118" s="119">
        <v>39</v>
      </c>
      <c r="J118" s="95">
        <v>346.08705222574036</v>
      </c>
      <c r="K118" s="120">
        <v>0.42503063141005959</v>
      </c>
      <c r="L118" s="120">
        <v>0.37534037086115413</v>
      </c>
      <c r="M118" s="120">
        <v>0.19962899772878609</v>
      </c>
      <c r="N118" s="9">
        <v>8.8534294937915453E-2</v>
      </c>
      <c r="O118" s="9">
        <v>9.5754943085373505E-3</v>
      </c>
      <c r="P118" s="9">
        <v>7.0478444685482429E-3</v>
      </c>
      <c r="Q118" s="9">
        <v>1.0385093515497389E-2</v>
      </c>
      <c r="R118" s="9">
        <v>2.514158765910228E-2</v>
      </c>
      <c r="S118" s="9">
        <v>4.0453186118709523E-2</v>
      </c>
      <c r="T118" s="9">
        <v>9.5064729460565787E-3</v>
      </c>
      <c r="U118" s="9">
        <v>3.4990120141075699E-2</v>
      </c>
      <c r="V118" s="9">
        <v>3.2736762588311541E-2</v>
      </c>
      <c r="W118" s="9">
        <v>5.3925757068753237E-2</v>
      </c>
      <c r="X118" s="9">
        <v>0.11948364614992429</v>
      </c>
      <c r="Y118" s="9">
        <v>4.9936967305886079E-2</v>
      </c>
      <c r="Z118" s="9">
        <v>5.843229450816146E-2</v>
      </c>
      <c r="AA118" s="9">
        <v>2.41312460882857E-2</v>
      </c>
      <c r="AB118" s="9">
        <v>1.7494562825421559E-2</v>
      </c>
      <c r="AC118" s="9">
        <v>0.24379041261361251</v>
      </c>
      <c r="AD118" s="9">
        <v>2.3082844364176272E-3</v>
      </c>
      <c r="AE118" s="9">
        <v>7.813630110193974E-2</v>
      </c>
      <c r="AF118" s="9">
        <v>4.3233922721893363E-5</v>
      </c>
      <c r="AG118" s="9">
        <v>3.3736195019314588E-2</v>
      </c>
      <c r="AH118" s="9">
        <v>3.7991551068407309E-3</v>
      </c>
      <c r="AI118" s="9">
        <v>1.431008959020374E-2</v>
      </c>
      <c r="AJ118" s="9">
        <v>1.0310483095907499E-2</v>
      </c>
      <c r="AK118" s="9">
        <v>2.7831671087096908E-2</v>
      </c>
      <c r="AL118" s="9">
        <v>3.9588433957584062E-3</v>
      </c>
      <c r="AM118" s="9">
        <v>3.9521719877389178E-4</v>
      </c>
      <c r="AN118" s="9">
        <v>2.7163775614639238E-4</v>
      </c>
      <c r="AO118" s="9">
        <v>2.7340993167295261E-4</v>
      </c>
      <c r="AP118" s="9">
        <v>5.4747779728680438E-4</v>
      </c>
      <c r="AQ118" s="9">
        <v>6.1547878611460595E-4</v>
      </c>
      <c r="AR118" s="9">
        <v>3.6557419241041802E-4</v>
      </c>
      <c r="AS118" s="9">
        <v>3.1590235124584828E-4</v>
      </c>
      <c r="AT118" s="9">
        <v>4.8821088191553489E-4</v>
      </c>
      <c r="AU118" s="9">
        <v>4.3138842289009989E-4</v>
      </c>
      <c r="AV118" s="9">
        <v>4.4073127921790773E-4</v>
      </c>
      <c r="AW118" s="9">
        <v>5.6037963059178252E-4</v>
      </c>
      <c r="AX118" s="9">
        <v>6.5498691863369101E-4</v>
      </c>
      <c r="AY118" s="9">
        <v>6.0383560688265355E-4</v>
      </c>
      <c r="AZ118" s="9">
        <v>4.6516955096320982E-4</v>
      </c>
      <c r="BA118" s="9">
        <v>5.9050780041891636E-4</v>
      </c>
      <c r="BB118" s="9">
        <v>8.0600521288789334E-4</v>
      </c>
      <c r="BC118" s="9">
        <v>3.0828628623016968E-4</v>
      </c>
      <c r="BD118" s="9">
        <v>5.0011870092526328E-4</v>
      </c>
      <c r="BE118" s="9">
        <v>8.4172819542156419E-7</v>
      </c>
      <c r="BF118" s="9">
        <v>4.2196798796316839E-4</v>
      </c>
      <c r="BG118" s="9">
        <v>4.1899961602940818E-4</v>
      </c>
      <c r="BH118" s="9">
        <v>8.5283246646886959E-4</v>
      </c>
      <c r="BI118" s="9">
        <v>3.3750526117968068E-4</v>
      </c>
      <c r="BJ118" s="9">
        <v>5.7479384196334039E-4</v>
      </c>
      <c r="BK118" s="9">
        <v>4.3553088335318308E-4</v>
      </c>
    </row>
    <row r="119" spans="1:63" s="95" customFormat="1" x14ac:dyDescent="0.25">
      <c r="A119" s="95" t="s">
        <v>79</v>
      </c>
      <c r="B119" s="95" t="s">
        <v>80</v>
      </c>
      <c r="C119" s="95" t="s">
        <v>81</v>
      </c>
      <c r="D119" s="95" t="s">
        <v>52</v>
      </c>
      <c r="E119" s="95" t="s">
        <v>1948</v>
      </c>
      <c r="F119" s="118" t="s">
        <v>1963</v>
      </c>
      <c r="G119" s="119">
        <v>6234487.0244000005</v>
      </c>
      <c r="H119" s="119">
        <v>33276</v>
      </c>
      <c r="I119" s="119">
        <v>20.7</v>
      </c>
      <c r="J119" s="95">
        <v>187.35686453900712</v>
      </c>
      <c r="K119" s="120">
        <v>0.33025238436797011</v>
      </c>
      <c r="L119" s="120">
        <v>0.35239304863471899</v>
      </c>
      <c r="M119" s="120">
        <v>0.31735456699731068</v>
      </c>
      <c r="N119" s="9">
        <v>7.5478999935118543E-2</v>
      </c>
      <c r="O119" s="9">
        <v>9.3646977500849715E-3</v>
      </c>
      <c r="P119" s="9">
        <v>7.5192544607348413E-3</v>
      </c>
      <c r="Q119" s="9">
        <v>7.0934111713681913E-3</v>
      </c>
      <c r="R119" s="9">
        <v>5.2097328447803362E-2</v>
      </c>
      <c r="S119" s="9">
        <v>3.722136501120378E-2</v>
      </c>
      <c r="T119" s="9">
        <v>1.2637633824523219E-2</v>
      </c>
      <c r="U119" s="9">
        <v>3.2074305468982843E-2</v>
      </c>
      <c r="V119" s="9">
        <v>1.6310731809352469E-2</v>
      </c>
      <c r="W119" s="9">
        <v>6.4454456360770504E-2</v>
      </c>
      <c r="X119" s="9">
        <v>0.1138590670991405</v>
      </c>
      <c r="Y119" s="9">
        <v>8.6099719713893325E-2</v>
      </c>
      <c r="Z119" s="9">
        <v>5.288877288534264E-2</v>
      </c>
      <c r="AA119" s="9">
        <v>1.9538208653767979E-2</v>
      </c>
      <c r="AB119" s="9">
        <v>1.434949631480586E-2</v>
      </c>
      <c r="AC119" s="9">
        <v>0.17800632662709839</v>
      </c>
      <c r="AD119" s="9">
        <v>4.3150360938210043E-3</v>
      </c>
      <c r="AE119" s="9">
        <v>9.2805292273939424E-2</v>
      </c>
      <c r="AF119" s="9">
        <v>0</v>
      </c>
      <c r="AG119" s="9">
        <v>4.7560259590214579E-2</v>
      </c>
      <c r="AH119" s="9">
        <v>7.9258935026230506E-3</v>
      </c>
      <c r="AI119" s="9">
        <v>7.1289814758673893E-3</v>
      </c>
      <c r="AJ119" s="9">
        <v>1.3739182117760989E-2</v>
      </c>
      <c r="AK119" s="9">
        <v>4.2194771809051262E-2</v>
      </c>
      <c r="AL119" s="9">
        <v>5.3368076027307584E-3</v>
      </c>
      <c r="AM119" s="9">
        <v>8.0775694343077959E-5</v>
      </c>
      <c r="AN119" s="9">
        <v>6.3687317478541884E-5</v>
      </c>
      <c r="AO119" s="9">
        <v>6.9929917668526753E-5</v>
      </c>
      <c r="AP119" s="9">
        <v>8.9648183519142828E-5</v>
      </c>
      <c r="AQ119" s="9">
        <v>3.0574974423876341E-4</v>
      </c>
      <c r="AR119" s="9">
        <v>8.0639040669366676E-5</v>
      </c>
      <c r="AS119" s="9">
        <v>1.006768153325717E-4</v>
      </c>
      <c r="AT119" s="9">
        <v>1.072876030457638E-4</v>
      </c>
      <c r="AU119" s="9">
        <v>5.1527190550685551E-5</v>
      </c>
      <c r="AV119" s="9">
        <v>1.262876357265332E-4</v>
      </c>
      <c r="AW119" s="9">
        <v>1.2801821124651391E-4</v>
      </c>
      <c r="AX119" s="9">
        <v>2.7073378818705642E-4</v>
      </c>
      <c r="AY119" s="9">
        <v>1.3102661732056499E-4</v>
      </c>
      <c r="AZ119" s="9">
        <v>9.029143048678624E-5</v>
      </c>
      <c r="BA119" s="9">
        <v>1.161153034845312E-4</v>
      </c>
      <c r="BB119" s="9">
        <v>1.4108697639731151E-4</v>
      </c>
      <c r="BC119" s="9">
        <v>1.3815912544370149E-4</v>
      </c>
      <c r="BD119" s="9">
        <v>1.424043477318447E-4</v>
      </c>
      <c r="BE119" s="9">
        <v>0</v>
      </c>
      <c r="BF119" s="9">
        <v>1.4261259513438461E-4</v>
      </c>
      <c r="BG119" s="9">
        <v>2.0955840912203929E-4</v>
      </c>
      <c r="BH119" s="9">
        <v>1.01854241418E-4</v>
      </c>
      <c r="BI119" s="9">
        <v>1.078183479126209E-4</v>
      </c>
      <c r="BJ119" s="9">
        <v>2.089112010568596E-4</v>
      </c>
      <c r="BK119" s="9">
        <v>1.4075454919681811E-4</v>
      </c>
    </row>
    <row r="120" spans="1:63" s="95" customFormat="1" x14ac:dyDescent="0.25">
      <c r="A120" s="95" t="s">
        <v>82</v>
      </c>
      <c r="B120" s="95" t="s">
        <v>80</v>
      </c>
      <c r="C120" s="95" t="s">
        <v>83</v>
      </c>
      <c r="D120" s="95" t="s">
        <v>52</v>
      </c>
      <c r="E120" s="95" t="s">
        <v>1948</v>
      </c>
      <c r="F120" s="118" t="s">
        <v>1963</v>
      </c>
      <c r="G120" s="119">
        <v>9691216.568</v>
      </c>
      <c r="H120" s="119">
        <v>42018</v>
      </c>
      <c r="I120" s="119">
        <v>21.4</v>
      </c>
      <c r="J120" s="95">
        <v>230.64440401732591</v>
      </c>
      <c r="K120" s="120">
        <v>0.34978331886844621</v>
      </c>
      <c r="L120" s="120">
        <v>0.37935570716505068</v>
      </c>
      <c r="M120" s="120">
        <v>0.2708609739665031</v>
      </c>
      <c r="N120" s="9">
        <v>7.6303790424451623E-2</v>
      </c>
      <c r="O120" s="9">
        <v>1.417219638483384E-2</v>
      </c>
      <c r="P120" s="9">
        <v>8.0768515644817768E-3</v>
      </c>
      <c r="Q120" s="9">
        <v>4.6471275991663546E-3</v>
      </c>
      <c r="R120" s="9">
        <v>3.8482120007888469E-2</v>
      </c>
      <c r="S120" s="9">
        <v>4.5728875323074798E-2</v>
      </c>
      <c r="T120" s="9">
        <v>8.8046968335724184E-3</v>
      </c>
      <c r="U120" s="9">
        <v>3.041509212007373E-2</v>
      </c>
      <c r="V120" s="9">
        <v>2.5451182690061639E-2</v>
      </c>
      <c r="W120" s="9">
        <v>6.9849928649162965E-2</v>
      </c>
      <c r="X120" s="9">
        <v>0.106927753044048</v>
      </c>
      <c r="Y120" s="9">
        <v>6.6870877292711628E-2</v>
      </c>
      <c r="Z120" s="9">
        <v>5.8258255926235548E-2</v>
      </c>
      <c r="AA120" s="9">
        <v>2.2837975446241322E-2</v>
      </c>
      <c r="AB120" s="9">
        <v>1.440990455738579E-2</v>
      </c>
      <c r="AC120" s="9">
        <v>0.19193503458232411</v>
      </c>
      <c r="AD120" s="9">
        <v>5.0647888749563476E-3</v>
      </c>
      <c r="AE120" s="9">
        <v>7.0091742569357088E-2</v>
      </c>
      <c r="AF120" s="9">
        <v>3.4989650888027002E-5</v>
      </c>
      <c r="AG120" s="9">
        <v>3.6306732212568062E-2</v>
      </c>
      <c r="AH120" s="9">
        <v>4.071289479657238E-3</v>
      </c>
      <c r="AI120" s="9">
        <v>1.7311686363281099E-2</v>
      </c>
      <c r="AJ120" s="9">
        <v>1.900859732631233E-2</v>
      </c>
      <c r="AK120" s="9">
        <v>6.1802139163910329E-2</v>
      </c>
      <c r="AL120" s="9">
        <v>3.136371913355467E-3</v>
      </c>
      <c r="AM120" s="9">
        <v>1.269057346281948E-4</v>
      </c>
      <c r="AN120" s="9">
        <v>1.4978796695746049E-4</v>
      </c>
      <c r="AO120" s="9">
        <v>1.1673763993072631E-4</v>
      </c>
      <c r="AP120" s="9">
        <v>9.127493442334257E-5</v>
      </c>
      <c r="AQ120" s="9">
        <v>3.5098633751260718E-4</v>
      </c>
      <c r="AR120" s="9">
        <v>1.5396575981400381E-4</v>
      </c>
      <c r="AS120" s="9">
        <v>1.090080776973868E-4</v>
      </c>
      <c r="AT120" s="9">
        <v>1.581109654215563E-4</v>
      </c>
      <c r="AU120" s="9">
        <v>1.2495440128761781E-4</v>
      </c>
      <c r="AV120" s="9">
        <v>2.1269360021639551E-4</v>
      </c>
      <c r="AW120" s="9">
        <v>1.8684227513583149E-4</v>
      </c>
      <c r="AX120" s="9">
        <v>3.2678214255160411E-4</v>
      </c>
      <c r="AY120" s="9">
        <v>2.243024875846215E-4</v>
      </c>
      <c r="AZ120" s="9">
        <v>1.6402119236739589E-4</v>
      </c>
      <c r="BA120" s="9">
        <v>1.8121514109073941E-4</v>
      </c>
      <c r="BB120" s="9">
        <v>2.3642114490534711E-4</v>
      </c>
      <c r="BC120" s="9">
        <v>2.5202119231293229E-4</v>
      </c>
      <c r="BD120" s="9">
        <v>1.6714674976102349E-4</v>
      </c>
      <c r="BE120" s="9">
        <v>2.538035398408533E-7</v>
      </c>
      <c r="BF120" s="9">
        <v>1.6919261433262121E-4</v>
      </c>
      <c r="BG120" s="9">
        <v>1.672897822504676E-4</v>
      </c>
      <c r="BH120" s="9">
        <v>3.843895570452217E-4</v>
      </c>
      <c r="BI120" s="9">
        <v>2.3182615705621609E-4</v>
      </c>
      <c r="BJ120" s="9">
        <v>4.7554012064554259E-4</v>
      </c>
      <c r="BK120" s="9">
        <v>1.2855501475224441E-4</v>
      </c>
    </row>
    <row r="121" spans="1:63" s="95" customFormat="1" x14ac:dyDescent="0.25">
      <c r="A121" s="95" t="s">
        <v>84</v>
      </c>
      <c r="B121" s="95" t="s">
        <v>80</v>
      </c>
      <c r="C121" s="95" t="s">
        <v>85</v>
      </c>
      <c r="D121" s="95" t="s">
        <v>52</v>
      </c>
      <c r="E121" s="95" t="s">
        <v>1948</v>
      </c>
      <c r="F121" s="118" t="s">
        <v>1963</v>
      </c>
      <c r="G121" s="119">
        <v>4310761.5209999997</v>
      </c>
      <c r="H121" s="119">
        <v>19206</v>
      </c>
      <c r="I121" s="119">
        <v>31.4</v>
      </c>
      <c r="J121" s="95">
        <v>224.44868900343641</v>
      </c>
      <c r="K121" s="120">
        <v>0.3552208914202018</v>
      </c>
      <c r="L121" s="120">
        <v>0.35809334972267792</v>
      </c>
      <c r="M121" s="120">
        <v>0.28668575885712022</v>
      </c>
      <c r="N121" s="9">
        <v>0.1081932032238879</v>
      </c>
      <c r="O121" s="9">
        <v>1.49470643042913E-2</v>
      </c>
      <c r="P121" s="9">
        <v>5.4618226900103439E-3</v>
      </c>
      <c r="Q121" s="9">
        <v>7.0047577575364879E-3</v>
      </c>
      <c r="R121" s="9">
        <v>2.9750454023129619E-2</v>
      </c>
      <c r="S121" s="9">
        <v>6.5016646008816681E-2</v>
      </c>
      <c r="T121" s="9">
        <v>1.446494372444216E-2</v>
      </c>
      <c r="U121" s="9">
        <v>3.3015345410630698E-2</v>
      </c>
      <c r="V121" s="9">
        <v>1.945094589720112E-2</v>
      </c>
      <c r="W121" s="9">
        <v>7.7567697032509708E-2</v>
      </c>
      <c r="X121" s="9">
        <v>0.1115856841422832</v>
      </c>
      <c r="Y121" s="9">
        <v>6.1099084715300421E-2</v>
      </c>
      <c r="Z121" s="9">
        <v>4.1732874660039103E-2</v>
      </c>
      <c r="AA121" s="9">
        <v>2.375679994355144E-2</v>
      </c>
      <c r="AB121" s="9">
        <v>1.3449970481719861E-2</v>
      </c>
      <c r="AC121" s="9">
        <v>0.20470503927583369</v>
      </c>
      <c r="AD121" s="9">
        <v>3.3519980424710771E-3</v>
      </c>
      <c r="AE121" s="9">
        <v>6.4123031866661628E-2</v>
      </c>
      <c r="AF121" s="9">
        <v>5.3716323201898721E-5</v>
      </c>
      <c r="AG121" s="9">
        <v>3.3528528614909188E-2</v>
      </c>
      <c r="AH121" s="9">
        <v>4.7144363165715804E-3</v>
      </c>
      <c r="AI121" s="9">
        <v>1.29173665055282E-2</v>
      </c>
      <c r="AJ121" s="9">
        <v>7.4012472233924778E-3</v>
      </c>
      <c r="AK121" s="9">
        <v>3.792294164644941E-2</v>
      </c>
      <c r="AL121" s="9">
        <v>4.7844001696308444E-3</v>
      </c>
      <c r="AM121" s="9">
        <v>8.0118925045939392E-5</v>
      </c>
      <c r="AN121" s="9">
        <v>7.0338915337857258E-5</v>
      </c>
      <c r="AO121" s="9">
        <v>3.5148468321615181E-5</v>
      </c>
      <c r="AP121" s="9">
        <v>6.1257610586355673E-5</v>
      </c>
      <c r="AQ121" s="9">
        <v>1.208161019302928E-4</v>
      </c>
      <c r="AR121" s="9">
        <v>9.7467132854471043E-5</v>
      </c>
      <c r="AS121" s="9">
        <v>7.9737207553887203E-5</v>
      </c>
      <c r="AT121" s="9">
        <v>7.6416773918750993E-5</v>
      </c>
      <c r="AU121" s="9">
        <v>4.2519124651914778E-5</v>
      </c>
      <c r="AV121" s="9">
        <v>1.051645463666728E-4</v>
      </c>
      <c r="AW121" s="9">
        <v>8.6814683497293281E-5</v>
      </c>
      <c r="AX121" s="9">
        <v>1.3294009937360419E-4</v>
      </c>
      <c r="AY121" s="9">
        <v>7.1540984380974625E-5</v>
      </c>
      <c r="AZ121" s="9">
        <v>7.596793181009794E-5</v>
      </c>
      <c r="BA121" s="9">
        <v>7.5310357289506733E-5</v>
      </c>
      <c r="BB121" s="9">
        <v>1.122691913110978E-4</v>
      </c>
      <c r="BC121" s="9">
        <v>7.4264193878932662E-5</v>
      </c>
      <c r="BD121" s="9">
        <v>6.8084009999324781E-5</v>
      </c>
      <c r="BE121" s="9">
        <v>1.7348596394184909E-7</v>
      </c>
      <c r="BF121" s="9">
        <v>6.9567874358987685E-5</v>
      </c>
      <c r="BG121" s="9">
        <v>8.6251609119222412E-5</v>
      </c>
      <c r="BH121" s="9">
        <v>1.2770449577502479E-4</v>
      </c>
      <c r="BI121" s="9">
        <v>4.0189932428610252E-5</v>
      </c>
      <c r="BJ121" s="9">
        <v>1.299228902807316E-4</v>
      </c>
      <c r="BK121" s="9">
        <v>8.7315021081723498E-5</v>
      </c>
    </row>
    <row r="122" spans="1:63" s="95" customFormat="1" x14ac:dyDescent="0.25">
      <c r="A122" s="95" t="s">
        <v>88</v>
      </c>
      <c r="B122" s="95" t="s">
        <v>80</v>
      </c>
      <c r="C122" s="95" t="s">
        <v>89</v>
      </c>
      <c r="D122" s="95" t="s">
        <v>52</v>
      </c>
      <c r="E122" s="95" t="s">
        <v>1948</v>
      </c>
      <c r="F122" s="118" t="s">
        <v>1963</v>
      </c>
      <c r="G122" s="119">
        <v>14346715.635399997</v>
      </c>
      <c r="H122" s="119">
        <v>64394</v>
      </c>
      <c r="I122" s="119">
        <v>32.4</v>
      </c>
      <c r="J122" s="95">
        <v>222.79584488306361</v>
      </c>
      <c r="K122" s="120">
        <v>0.33836495408351552</v>
      </c>
      <c r="L122" s="120">
        <v>0.37720470424908947</v>
      </c>
      <c r="M122" s="120">
        <v>0.28443034166739511</v>
      </c>
      <c r="N122" s="9">
        <v>0.1071968578464127</v>
      </c>
      <c r="O122" s="9">
        <v>1.2492421120744999E-2</v>
      </c>
      <c r="P122" s="9">
        <v>6.9852659608586323E-3</v>
      </c>
      <c r="Q122" s="9">
        <v>4.3558813023888169E-3</v>
      </c>
      <c r="R122" s="9">
        <v>2.7436072029664461E-2</v>
      </c>
      <c r="S122" s="9">
        <v>5.2355763510753793E-2</v>
      </c>
      <c r="T122" s="9">
        <v>1.9357320994520189E-2</v>
      </c>
      <c r="U122" s="9">
        <v>4.1583071390800141E-2</v>
      </c>
      <c r="V122" s="9">
        <v>2.5002455236814301E-2</v>
      </c>
      <c r="W122" s="9">
        <v>6.8213706281241918E-2</v>
      </c>
      <c r="X122" s="9">
        <v>0.1213738656021934</v>
      </c>
      <c r="Y122" s="9">
        <v>6.5499893333462345E-2</v>
      </c>
      <c r="Z122" s="9">
        <v>5.0222210753665467E-2</v>
      </c>
      <c r="AA122" s="9">
        <v>2.1238481878072531E-2</v>
      </c>
      <c r="AB122" s="9">
        <v>1.4061126551352519E-2</v>
      </c>
      <c r="AC122" s="9">
        <v>0.19413178440917209</v>
      </c>
      <c r="AD122" s="9">
        <v>3.4694375257289648E-3</v>
      </c>
      <c r="AE122" s="9">
        <v>7.2060116860412096E-2</v>
      </c>
      <c r="AF122" s="9">
        <v>1.4733909721890579E-5</v>
      </c>
      <c r="AG122" s="9">
        <v>3.3987569697241753E-2</v>
      </c>
      <c r="AH122" s="9">
        <v>3.2281996200662268E-3</v>
      </c>
      <c r="AI122" s="9">
        <v>6.2560967151355541E-3</v>
      </c>
      <c r="AJ122" s="9">
        <v>9.3343300225939528E-3</v>
      </c>
      <c r="AK122" s="9">
        <v>3.5749546193091723E-2</v>
      </c>
      <c r="AL122" s="9">
        <v>4.3937912538894661E-3</v>
      </c>
      <c r="AM122" s="9">
        <v>2.643943467652465E-4</v>
      </c>
      <c r="AN122" s="9">
        <v>1.958039075699326E-4</v>
      </c>
      <c r="AO122" s="9">
        <v>1.4972238202827631E-4</v>
      </c>
      <c r="AP122" s="9">
        <v>1.268755515374977E-4</v>
      </c>
      <c r="AQ122" s="9">
        <v>3.710975869579391E-4</v>
      </c>
      <c r="AR122" s="9">
        <v>2.614165632276455E-4</v>
      </c>
      <c r="AS122" s="9">
        <v>3.5540579136688878E-4</v>
      </c>
      <c r="AT122" s="9">
        <v>3.2057111837001292E-4</v>
      </c>
      <c r="AU122" s="9">
        <v>1.8203765075565151E-4</v>
      </c>
      <c r="AV122" s="9">
        <v>3.0803146171589691E-4</v>
      </c>
      <c r="AW122" s="9">
        <v>3.1451753572160141E-4</v>
      </c>
      <c r="AX122" s="9">
        <v>4.7467554968812632E-4</v>
      </c>
      <c r="AY122" s="9">
        <v>2.8675263106459889E-4</v>
      </c>
      <c r="AZ122" s="9">
        <v>2.2620427453763379E-4</v>
      </c>
      <c r="BA122" s="9">
        <v>2.6223367924416179E-4</v>
      </c>
      <c r="BB122" s="9">
        <v>3.5462037238405598E-4</v>
      </c>
      <c r="BC122" s="9">
        <v>2.560175640443564E-4</v>
      </c>
      <c r="BD122" s="9">
        <v>2.5483613812346442E-4</v>
      </c>
      <c r="BE122" s="9">
        <v>1.58493349774035E-7</v>
      </c>
      <c r="BF122" s="9">
        <v>2.348817773118195E-4</v>
      </c>
      <c r="BG122" s="9">
        <v>1.967128765358842E-4</v>
      </c>
      <c r="BH122" s="9">
        <v>2.0600161883757871E-4</v>
      </c>
      <c r="BI122" s="9">
        <v>1.6882256370105971E-4</v>
      </c>
      <c r="BJ122" s="9">
        <v>4.079333044489434E-4</v>
      </c>
      <c r="BK122" s="9">
        <v>2.6707661344804669E-4</v>
      </c>
    </row>
    <row r="123" spans="1:63" s="95" customFormat="1" x14ac:dyDescent="0.25">
      <c r="A123" s="95" t="s">
        <v>90</v>
      </c>
      <c r="B123" s="95" t="s">
        <v>80</v>
      </c>
      <c r="C123" s="95" t="s">
        <v>91</v>
      </c>
      <c r="D123" s="95" t="s">
        <v>52</v>
      </c>
      <c r="E123" s="95" t="s">
        <v>1948</v>
      </c>
      <c r="F123" s="118" t="s">
        <v>1963</v>
      </c>
      <c r="G123" s="119">
        <v>20340666.474199999</v>
      </c>
      <c r="H123" s="119">
        <v>79421</v>
      </c>
      <c r="I123" s="119">
        <v>22.1</v>
      </c>
      <c r="J123" s="95">
        <v>256.11194110122005</v>
      </c>
      <c r="K123" s="120">
        <v>0.3807703842859021</v>
      </c>
      <c r="L123" s="120">
        <v>0.3546290266723634</v>
      </c>
      <c r="M123" s="120">
        <v>0.26460058904173461</v>
      </c>
      <c r="N123" s="9">
        <v>0.14764611174147019</v>
      </c>
      <c r="O123" s="9">
        <v>1.247753436720787E-2</v>
      </c>
      <c r="P123" s="9">
        <v>3.4614336509957901E-3</v>
      </c>
      <c r="Q123" s="9">
        <v>8.0881152245509055E-3</v>
      </c>
      <c r="R123" s="9">
        <v>3.3847765382493233E-2</v>
      </c>
      <c r="S123" s="9">
        <v>6.3148804204768275E-2</v>
      </c>
      <c r="T123" s="9">
        <v>1.7612754259674061E-2</v>
      </c>
      <c r="U123" s="9">
        <v>3.7689516598901601E-2</v>
      </c>
      <c r="V123" s="9">
        <v>1.4354201387963089E-2</v>
      </c>
      <c r="W123" s="9">
        <v>7.6077437847790308E-2</v>
      </c>
      <c r="X123" s="9">
        <v>0.1159397908101764</v>
      </c>
      <c r="Y123" s="9">
        <v>7.2056896292145206E-2</v>
      </c>
      <c r="Z123" s="9">
        <v>4.16158059735003E-2</v>
      </c>
      <c r="AA123" s="9">
        <v>1.597214479715316E-2</v>
      </c>
      <c r="AB123" s="9">
        <v>7.0261286764253996E-3</v>
      </c>
      <c r="AC123" s="9">
        <v>0.18444088835729991</v>
      </c>
      <c r="AD123" s="9">
        <v>1.512921714391741E-3</v>
      </c>
      <c r="AE123" s="9">
        <v>3.5384315365172031E-2</v>
      </c>
      <c r="AF123" s="9">
        <v>1.3465398804176359E-5</v>
      </c>
      <c r="AG123" s="9">
        <v>2.7933387019971879E-2</v>
      </c>
      <c r="AH123" s="9">
        <v>5.2017817432529444E-3</v>
      </c>
      <c r="AI123" s="9">
        <v>1.8903776020292942E-2</v>
      </c>
      <c r="AJ123" s="9">
        <v>1.9678067309738669E-2</v>
      </c>
      <c r="AK123" s="9">
        <v>3.7424524563663963E-2</v>
      </c>
      <c r="AL123" s="9">
        <v>2.4924312921959569E-3</v>
      </c>
      <c r="AM123" s="9">
        <v>5.1692843353760539E-4</v>
      </c>
      <c r="AN123" s="9">
        <v>2.7761428579188688E-4</v>
      </c>
      <c r="AO123" s="9">
        <v>1.0531690564707429E-4</v>
      </c>
      <c r="AP123" s="9">
        <v>3.3441637390061569E-4</v>
      </c>
      <c r="AQ123" s="9">
        <v>6.4988198065145473E-4</v>
      </c>
      <c r="AR123" s="9">
        <v>4.4758140161207412E-4</v>
      </c>
      <c r="AS123" s="9">
        <v>4.5903396545365801E-4</v>
      </c>
      <c r="AT123" s="9">
        <v>4.1244561734435879E-4</v>
      </c>
      <c r="AU123" s="9">
        <v>1.4835285077445019E-4</v>
      </c>
      <c r="AV123" s="9">
        <v>4.8766052871208822E-4</v>
      </c>
      <c r="AW123" s="9">
        <v>4.264719679438544E-4</v>
      </c>
      <c r="AX123" s="9">
        <v>7.4125923735415258E-4</v>
      </c>
      <c r="AY123" s="9">
        <v>3.3729367138796108E-4</v>
      </c>
      <c r="AZ123" s="9">
        <v>2.4147872452466999E-4</v>
      </c>
      <c r="BA123" s="9">
        <v>1.8600419880360189E-4</v>
      </c>
      <c r="BB123" s="9">
        <v>4.7825832418841869E-4</v>
      </c>
      <c r="BC123" s="9">
        <v>1.5847670871134789E-4</v>
      </c>
      <c r="BD123" s="9">
        <v>1.7762952210371451E-4</v>
      </c>
      <c r="BE123" s="9">
        <v>2.056129943014508E-7</v>
      </c>
      <c r="BF123" s="9">
        <v>2.7402558229847019E-4</v>
      </c>
      <c r="BG123" s="9">
        <v>4.4994852299773852E-4</v>
      </c>
      <c r="BH123" s="9">
        <v>8.8359660710148893E-4</v>
      </c>
      <c r="BI123" s="9">
        <v>5.0520551007936947E-4</v>
      </c>
      <c r="BJ123" s="9">
        <v>6.0619621364575379E-4</v>
      </c>
      <c r="BK123" s="9">
        <v>2.1505915408021151E-4</v>
      </c>
    </row>
    <row r="124" spans="1:63" s="95" customFormat="1" x14ac:dyDescent="0.25">
      <c r="A124" s="95" t="s">
        <v>92</v>
      </c>
      <c r="B124" s="95" t="s">
        <v>80</v>
      </c>
      <c r="C124" s="95" t="s">
        <v>93</v>
      </c>
      <c r="D124" s="95" t="s">
        <v>52</v>
      </c>
      <c r="E124" s="95" t="s">
        <v>1948</v>
      </c>
      <c r="F124" s="118" t="s">
        <v>1963</v>
      </c>
      <c r="G124" s="119">
        <v>6803877.9853999997</v>
      </c>
      <c r="H124" s="119">
        <v>36620</v>
      </c>
      <c r="I124" s="119">
        <v>21.4</v>
      </c>
      <c r="J124" s="95">
        <v>185.79677731840525</v>
      </c>
      <c r="K124" s="120">
        <v>0.31012137378468352</v>
      </c>
      <c r="L124" s="120">
        <v>0.37464914342863209</v>
      </c>
      <c r="M124" s="120">
        <v>0.31522948278668428</v>
      </c>
      <c r="N124" s="9">
        <v>6.9769738044969484E-2</v>
      </c>
      <c r="O124" s="9">
        <v>1.0705982880243971E-2</v>
      </c>
      <c r="P124" s="9">
        <v>6.6268850611295267E-3</v>
      </c>
      <c r="Q124" s="9">
        <v>7.4111468272214098E-3</v>
      </c>
      <c r="R124" s="9">
        <v>3.9382738817489653E-2</v>
      </c>
      <c r="S124" s="9">
        <v>3.665919778449786E-2</v>
      </c>
      <c r="T124" s="9">
        <v>1.189783253871044E-2</v>
      </c>
      <c r="U124" s="9">
        <v>3.5921203957586002E-2</v>
      </c>
      <c r="V124" s="9">
        <v>1.8927382475768521E-2</v>
      </c>
      <c r="W124" s="9">
        <v>5.8412326480842977E-2</v>
      </c>
      <c r="X124" s="9">
        <v>0.112148471090235</v>
      </c>
      <c r="Y124" s="9">
        <v>8.3248898166329757E-2</v>
      </c>
      <c r="Z124" s="9">
        <v>4.9946267694922657E-2</v>
      </c>
      <c r="AA124" s="9">
        <v>2.358291502823753E-2</v>
      </c>
      <c r="AB124" s="9">
        <v>1.6027969836021831E-2</v>
      </c>
      <c r="AC124" s="9">
        <v>0.24317230057475231</v>
      </c>
      <c r="AD124" s="9">
        <v>3.3211426332111289E-3</v>
      </c>
      <c r="AE124" s="9">
        <v>5.1545206632559577E-2</v>
      </c>
      <c r="AF124" s="9">
        <v>0</v>
      </c>
      <c r="AG124" s="9">
        <v>4.4548775552293599E-2</v>
      </c>
      <c r="AH124" s="9">
        <v>4.4461991608533329E-3</v>
      </c>
      <c r="AI124" s="9">
        <v>8.0243274602539594E-3</v>
      </c>
      <c r="AJ124" s="9">
        <v>1.1136536433954E-2</v>
      </c>
      <c r="AK124" s="9">
        <v>4.8808087331130727E-2</v>
      </c>
      <c r="AL124" s="9">
        <v>4.3284675367848578E-3</v>
      </c>
      <c r="AM124" s="9">
        <v>8.1428805059281575E-5</v>
      </c>
      <c r="AN124" s="9">
        <v>7.9403956569839193E-5</v>
      </c>
      <c r="AO124" s="9">
        <v>6.721312372322075E-5</v>
      </c>
      <c r="AP124" s="9">
        <v>1.021476039159149E-4</v>
      </c>
      <c r="AQ124" s="9">
        <v>2.5206524635076779E-4</v>
      </c>
      <c r="AR124" s="9">
        <v>8.6614862526730195E-5</v>
      </c>
      <c r="AS124" s="9">
        <v>1.0336843960131601E-4</v>
      </c>
      <c r="AT124" s="9">
        <v>1.3103869903475799E-4</v>
      </c>
      <c r="AU124" s="9">
        <v>6.5209366622277193E-5</v>
      </c>
      <c r="AV124" s="9">
        <v>1.248155784317738E-4</v>
      </c>
      <c r="AW124" s="9">
        <v>1.375162109637145E-4</v>
      </c>
      <c r="AX124" s="9">
        <v>2.8547995742585691E-4</v>
      </c>
      <c r="AY124" s="9">
        <v>1.3494459232856311E-4</v>
      </c>
      <c r="AZ124" s="9">
        <v>1.1885451475818691E-4</v>
      </c>
      <c r="BA124" s="9">
        <v>1.414450416019749E-4</v>
      </c>
      <c r="BB124" s="9">
        <v>2.1019481483380029E-4</v>
      </c>
      <c r="BC124" s="9">
        <v>1.1596824292695011E-4</v>
      </c>
      <c r="BD124" s="9">
        <v>8.6257168501966392E-5</v>
      </c>
      <c r="BE124" s="9">
        <v>0</v>
      </c>
      <c r="BF124" s="9">
        <v>1.4568198318522509E-4</v>
      </c>
      <c r="BG124" s="9">
        <v>1.2820417825868611E-4</v>
      </c>
      <c r="BH124" s="9">
        <v>1.2503070568784099E-4</v>
      </c>
      <c r="BI124" s="9">
        <v>9.530997191774807E-5</v>
      </c>
      <c r="BJ124" s="9">
        <v>2.6354287487467029E-4</v>
      </c>
      <c r="BK124" s="9">
        <v>1.245006059834624E-4</v>
      </c>
    </row>
    <row r="125" spans="1:63" s="95" customFormat="1" x14ac:dyDescent="0.25">
      <c r="A125" s="95" t="s">
        <v>94</v>
      </c>
      <c r="B125" s="95" t="s">
        <v>80</v>
      </c>
      <c r="C125" s="95" t="s">
        <v>95</v>
      </c>
      <c r="D125" s="95" t="s">
        <v>52</v>
      </c>
      <c r="E125" s="95" t="s">
        <v>1948</v>
      </c>
      <c r="F125" s="118" t="s">
        <v>1963</v>
      </c>
      <c r="G125" s="119">
        <v>14592166.426799998</v>
      </c>
      <c r="H125" s="119">
        <v>63640</v>
      </c>
      <c r="I125" s="119">
        <v>22</v>
      </c>
      <c r="J125" s="95">
        <v>229.29236999999998</v>
      </c>
      <c r="K125" s="120">
        <v>0.3493253226789072</v>
      </c>
      <c r="L125" s="120">
        <v>0.3576414818819546</v>
      </c>
      <c r="M125" s="120">
        <v>0.29303319543913819</v>
      </c>
      <c r="N125" s="9">
        <v>0.1238282974465947</v>
      </c>
      <c r="O125" s="9">
        <v>1.1759643327907651E-2</v>
      </c>
      <c r="P125" s="9">
        <v>6.4915486240315866E-3</v>
      </c>
      <c r="Q125" s="9">
        <v>6.4594941313235116E-3</v>
      </c>
      <c r="R125" s="9">
        <v>3.5782895122513418E-2</v>
      </c>
      <c r="S125" s="9">
        <v>5.9871293391459628E-2</v>
      </c>
      <c r="T125" s="9">
        <v>1.4588031930628281E-2</v>
      </c>
      <c r="U125" s="9">
        <v>3.8913825283188923E-2</v>
      </c>
      <c r="V125" s="9">
        <v>1.2381286137317491E-2</v>
      </c>
      <c r="W125" s="9">
        <v>5.8209508230895879E-2</v>
      </c>
      <c r="X125" s="9">
        <v>0.116615857473624</v>
      </c>
      <c r="Y125" s="9">
        <v>6.6616785047448099E-2</v>
      </c>
      <c r="Z125" s="9">
        <v>5.3957205230110078E-2</v>
      </c>
      <c r="AA125" s="9">
        <v>2.2392576620323731E-2</v>
      </c>
      <c r="AB125" s="9">
        <v>9.5586986637046737E-3</v>
      </c>
      <c r="AC125" s="9">
        <v>0.2100062862628439</v>
      </c>
      <c r="AD125" s="9">
        <v>1.7520838899763201E-3</v>
      </c>
      <c r="AE125" s="9">
        <v>5.7101444611910607E-2</v>
      </c>
      <c r="AF125" s="9">
        <v>2.3314137902483631E-4</v>
      </c>
      <c r="AG125" s="9">
        <v>2.6878632727094429E-2</v>
      </c>
      <c r="AH125" s="9">
        <v>4.1944737596510129E-3</v>
      </c>
      <c r="AI125" s="9">
        <v>1.728880645937159E-2</v>
      </c>
      <c r="AJ125" s="9">
        <v>1.3498269224762259E-2</v>
      </c>
      <c r="AK125" s="9">
        <v>2.921186408048658E-2</v>
      </c>
      <c r="AL125" s="9">
        <v>2.4080509438069051E-3</v>
      </c>
      <c r="AM125" s="9">
        <v>3.1064809619443351E-4</v>
      </c>
      <c r="AN125" s="9">
        <v>1.8747681796026601E-4</v>
      </c>
      <c r="AO125" s="9">
        <v>1.415242237107094E-4</v>
      </c>
      <c r="AP125" s="9">
        <v>1.9137231024780399E-4</v>
      </c>
      <c r="AQ125" s="9">
        <v>4.9228925514949444E-4</v>
      </c>
      <c r="AR125" s="9">
        <v>3.0406464733148821E-4</v>
      </c>
      <c r="AS125" s="9">
        <v>2.7242981724393678E-4</v>
      </c>
      <c r="AT125" s="9">
        <v>3.0513388489125892E-4</v>
      </c>
      <c r="AU125" s="9">
        <v>9.1690218889402004E-5</v>
      </c>
      <c r="AV125" s="9">
        <v>2.6735976167235718E-4</v>
      </c>
      <c r="AW125" s="9">
        <v>3.0736610637654331E-4</v>
      </c>
      <c r="AX125" s="9">
        <v>4.9104198213213907E-4</v>
      </c>
      <c r="AY125" s="9">
        <v>3.1335722843236293E-4</v>
      </c>
      <c r="AZ125" s="9">
        <v>2.4258284848882429E-4</v>
      </c>
      <c r="BA125" s="9">
        <v>1.813200405110696E-4</v>
      </c>
      <c r="BB125" s="9">
        <v>3.9019168944541218E-4</v>
      </c>
      <c r="BC125" s="9">
        <v>1.3150560728717429E-4</v>
      </c>
      <c r="BD125" s="9">
        <v>2.0539593008623869E-4</v>
      </c>
      <c r="BE125" s="9">
        <v>2.5508862105523741E-6</v>
      </c>
      <c r="BF125" s="9">
        <v>1.8893615446567081E-4</v>
      </c>
      <c r="BG125" s="9">
        <v>2.5997319654992378E-4</v>
      </c>
      <c r="BH125" s="9">
        <v>5.790430816659043E-4</v>
      </c>
      <c r="BI125" s="9">
        <v>2.4831566086323559E-4</v>
      </c>
      <c r="BJ125" s="9">
        <v>3.390444087252001E-4</v>
      </c>
      <c r="BK125" s="9">
        <v>1.4888152080349591E-4</v>
      </c>
    </row>
    <row r="126" spans="1:63" s="95" customFormat="1" x14ac:dyDescent="0.25">
      <c r="A126" s="95" t="s">
        <v>96</v>
      </c>
      <c r="B126" s="95" t="s">
        <v>80</v>
      </c>
      <c r="C126" s="95" t="s">
        <v>97</v>
      </c>
      <c r="D126" s="95" t="s">
        <v>52</v>
      </c>
      <c r="E126" s="95" t="s">
        <v>1948</v>
      </c>
      <c r="F126" s="118" t="s">
        <v>1963</v>
      </c>
      <c r="G126" s="119">
        <v>20949350.581799999</v>
      </c>
      <c r="H126" s="119">
        <v>93575</v>
      </c>
      <c r="I126" s="119">
        <v>21.8</v>
      </c>
      <c r="J126" s="95">
        <v>223.87764447555435</v>
      </c>
      <c r="K126" s="120">
        <v>0.33621919195338068</v>
      </c>
      <c r="L126" s="120">
        <v>0.36079804234240881</v>
      </c>
      <c r="M126" s="120">
        <v>0.30298276570421051</v>
      </c>
      <c r="N126" s="9">
        <v>0.11304378231345651</v>
      </c>
      <c r="O126" s="9">
        <v>1.3181852413668999E-2</v>
      </c>
      <c r="P126" s="9">
        <v>6.0618172342739602E-3</v>
      </c>
      <c r="Q126" s="9">
        <v>5.1255307576089587E-3</v>
      </c>
      <c r="R126" s="9">
        <v>3.409719048176274E-2</v>
      </c>
      <c r="S126" s="9">
        <v>6.724914754485728E-2</v>
      </c>
      <c r="T126" s="9">
        <v>1.135105365988324E-2</v>
      </c>
      <c r="U126" s="9">
        <v>3.7176782291811747E-2</v>
      </c>
      <c r="V126" s="9">
        <v>2.01535057180461E-2</v>
      </c>
      <c r="W126" s="9">
        <v>6.122305880025062E-2</v>
      </c>
      <c r="X126" s="9">
        <v>0.1119564607447939</v>
      </c>
      <c r="Y126" s="9">
        <v>7.7466883046799898E-2</v>
      </c>
      <c r="Z126" s="9">
        <v>5.865335138210416E-2</v>
      </c>
      <c r="AA126" s="9">
        <v>1.8811834396206671E-2</v>
      </c>
      <c r="AB126" s="9">
        <v>8.6180439390297296E-3</v>
      </c>
      <c r="AC126" s="9">
        <v>0.2095143742216834</v>
      </c>
      <c r="AD126" s="9">
        <v>1.7985867645889881E-3</v>
      </c>
      <c r="AE126" s="9">
        <v>4.7980388166856951E-2</v>
      </c>
      <c r="AF126" s="9">
        <v>2.269611134919089E-4</v>
      </c>
      <c r="AG126" s="9">
        <v>2.1186825395352039E-2</v>
      </c>
      <c r="AH126" s="9">
        <v>6.3746610872170888E-3</v>
      </c>
      <c r="AI126" s="9">
        <v>7.0909186100079138E-3</v>
      </c>
      <c r="AJ126" s="9">
        <v>1.754360281215353E-2</v>
      </c>
      <c r="AK126" s="9">
        <v>4.0746550828657822E-2</v>
      </c>
      <c r="AL126" s="9">
        <v>3.366836275435835E-3</v>
      </c>
      <c r="AM126" s="9">
        <v>4.0737676751860969E-4</v>
      </c>
      <c r="AN126" s="9">
        <v>3.018774354581733E-4</v>
      </c>
      <c r="AO126" s="9">
        <v>1.8983928436669159E-4</v>
      </c>
      <c r="AP126" s="9">
        <v>2.181324206165744E-4</v>
      </c>
      <c r="AQ126" s="9">
        <v>6.738515940781203E-4</v>
      </c>
      <c r="AR126" s="9">
        <v>4.9060825945742594E-4</v>
      </c>
      <c r="AS126" s="9">
        <v>3.0450532631652962E-4</v>
      </c>
      <c r="AT126" s="9">
        <v>4.1875412195666159E-4</v>
      </c>
      <c r="AU126" s="9">
        <v>2.143920292762811E-4</v>
      </c>
      <c r="AV126" s="9">
        <v>4.0394098674196259E-4</v>
      </c>
      <c r="AW126" s="9">
        <v>4.238852547169855E-4</v>
      </c>
      <c r="AX126" s="9">
        <v>8.2026054007943295E-4</v>
      </c>
      <c r="AY126" s="9">
        <v>4.8930976818950284E-4</v>
      </c>
      <c r="AZ126" s="9">
        <v>2.9274396614965451E-4</v>
      </c>
      <c r="BA126" s="9">
        <v>2.34831592737719E-4</v>
      </c>
      <c r="BB126" s="9">
        <v>5.5919119893089173E-4</v>
      </c>
      <c r="BC126" s="9">
        <v>1.9391953050441541E-4</v>
      </c>
      <c r="BD126" s="9">
        <v>2.479186956798988E-4</v>
      </c>
      <c r="BE126" s="9">
        <v>3.5671712709277739E-6</v>
      </c>
      <c r="BF126" s="9">
        <v>2.1393141765690781E-4</v>
      </c>
      <c r="BG126" s="9">
        <v>5.6755633498037231E-4</v>
      </c>
      <c r="BH126" s="9">
        <v>3.4115296338738999E-4</v>
      </c>
      <c r="BI126" s="9">
        <v>4.6360231301823652E-4</v>
      </c>
      <c r="BJ126" s="9">
        <v>6.7934275847861866E-4</v>
      </c>
      <c r="BK126" s="9">
        <v>2.9901839548622148E-4</v>
      </c>
    </row>
    <row r="127" spans="1:63" s="95" customFormat="1" x14ac:dyDescent="0.25">
      <c r="A127" s="95" t="s">
        <v>102</v>
      </c>
      <c r="B127" s="95" t="s">
        <v>80</v>
      </c>
      <c r="C127" s="95" t="s">
        <v>103</v>
      </c>
      <c r="D127" s="95" t="s">
        <v>52</v>
      </c>
      <c r="E127" s="95" t="s">
        <v>1948</v>
      </c>
      <c r="F127" s="118" t="s">
        <v>1963</v>
      </c>
      <c r="G127" s="119">
        <v>11454767.036999999</v>
      </c>
      <c r="H127" s="119">
        <v>44896</v>
      </c>
      <c r="I127" s="119">
        <v>21.3</v>
      </c>
      <c r="J127" s="95">
        <v>255.14003557109763</v>
      </c>
      <c r="K127" s="120">
        <v>0.36382618320375798</v>
      </c>
      <c r="L127" s="120">
        <v>0.38205203017729628</v>
      </c>
      <c r="M127" s="120">
        <v>0.25412178661894569</v>
      </c>
      <c r="N127" s="9">
        <v>0.12383117736611669</v>
      </c>
      <c r="O127" s="9">
        <v>1.037812727296987E-2</v>
      </c>
      <c r="P127" s="9">
        <v>3.8280416948062879E-3</v>
      </c>
      <c r="Q127" s="9">
        <v>4.4126303888142064E-3</v>
      </c>
      <c r="R127" s="9">
        <v>2.1881770845631709E-2</v>
      </c>
      <c r="S127" s="9">
        <v>5.5878091510886602E-2</v>
      </c>
      <c r="T127" s="9">
        <v>2.1763611701064479E-2</v>
      </c>
      <c r="U127" s="9">
        <v>4.6270831101903359E-2</v>
      </c>
      <c r="V127" s="9">
        <v>1.261719202279386E-2</v>
      </c>
      <c r="W127" s="9">
        <v>5.5502865400698272E-2</v>
      </c>
      <c r="X127" s="9">
        <v>0.12808715506049809</v>
      </c>
      <c r="Y127" s="9">
        <v>7.2739824341208806E-2</v>
      </c>
      <c r="Z127" s="9">
        <v>4.8213221062390697E-2</v>
      </c>
      <c r="AA127" s="9">
        <v>2.2293913820652031E-2</v>
      </c>
      <c r="AB127" s="9">
        <v>1.1316859367802769E-2</v>
      </c>
      <c r="AC127" s="9">
        <v>0.202854032986133</v>
      </c>
      <c r="AD127" s="9">
        <v>2.0799529252950992E-3</v>
      </c>
      <c r="AE127" s="9">
        <v>4.9601638685524037E-2</v>
      </c>
      <c r="AF127" s="9">
        <v>6.8551523203316461E-5</v>
      </c>
      <c r="AG127" s="9">
        <v>3.3049910799823223E-2</v>
      </c>
      <c r="AH127" s="9">
        <v>5.9584298453090644E-3</v>
      </c>
      <c r="AI127" s="9">
        <v>1.217693419852086E-2</v>
      </c>
      <c r="AJ127" s="9">
        <v>1.689259098689434E-2</v>
      </c>
      <c r="AK127" s="9">
        <v>3.5728348436075211E-2</v>
      </c>
      <c r="AL127" s="9">
        <v>2.5742966549841791E-3</v>
      </c>
      <c r="AM127" s="9">
        <v>2.4395065075410771E-4</v>
      </c>
      <c r="AN127" s="9">
        <v>1.2992586009079421E-4</v>
      </c>
      <c r="AO127" s="9">
        <v>6.5536359128324861E-5</v>
      </c>
      <c r="AP127" s="9">
        <v>1.026600159520667E-4</v>
      </c>
      <c r="AQ127" s="9">
        <v>2.3640166502996609E-4</v>
      </c>
      <c r="AR127" s="9">
        <v>2.2284969162680339E-4</v>
      </c>
      <c r="AS127" s="9">
        <v>3.1916266791754148E-4</v>
      </c>
      <c r="AT127" s="9">
        <v>2.8491610468098141E-4</v>
      </c>
      <c r="AU127" s="9">
        <v>7.3374160588907629E-5</v>
      </c>
      <c r="AV127" s="9">
        <v>2.001892276205202E-4</v>
      </c>
      <c r="AW127" s="9">
        <v>2.6511062249195679E-4</v>
      </c>
      <c r="AX127" s="9">
        <v>4.2104681511883149E-4</v>
      </c>
      <c r="AY127" s="9">
        <v>2.1987689818917211E-4</v>
      </c>
      <c r="AZ127" s="9">
        <v>1.8965553618668891E-4</v>
      </c>
      <c r="BA127" s="9">
        <v>1.68576153411122E-4</v>
      </c>
      <c r="BB127" s="9">
        <v>2.9597331099277542E-4</v>
      </c>
      <c r="BC127" s="9">
        <v>1.2259311062437329E-4</v>
      </c>
      <c r="BD127" s="9">
        <v>1.4010832684722849E-4</v>
      </c>
      <c r="BE127" s="9">
        <v>5.8899555659269761E-7</v>
      </c>
      <c r="BF127" s="9">
        <v>1.8243214915295071E-4</v>
      </c>
      <c r="BG127" s="9">
        <v>2.9000541476779652E-4</v>
      </c>
      <c r="BH127" s="9">
        <v>3.2026317724323533E-4</v>
      </c>
      <c r="BI127" s="9">
        <v>2.440312675021013E-4</v>
      </c>
      <c r="BJ127" s="9">
        <v>3.2563677182437169E-4</v>
      </c>
      <c r="BK127" s="9">
        <v>1.249847144931677E-4</v>
      </c>
    </row>
    <row r="128" spans="1:63" s="95" customFormat="1" x14ac:dyDescent="0.25">
      <c r="A128" s="95" t="s">
        <v>104</v>
      </c>
      <c r="B128" s="95" t="s">
        <v>80</v>
      </c>
      <c r="C128" s="95" t="s">
        <v>105</v>
      </c>
      <c r="D128" s="95" t="s">
        <v>52</v>
      </c>
      <c r="E128" s="95" t="s">
        <v>1948</v>
      </c>
      <c r="F128" s="118" t="s">
        <v>1963</v>
      </c>
      <c r="G128" s="119">
        <v>11462514.414999999</v>
      </c>
      <c r="H128" s="119">
        <v>46485</v>
      </c>
      <c r="I128" s="119">
        <v>26.9</v>
      </c>
      <c r="J128" s="95">
        <v>246.5852299666559</v>
      </c>
      <c r="K128" s="120">
        <v>0.319435721995598</v>
      </c>
      <c r="L128" s="120">
        <v>0.40031331407546172</v>
      </c>
      <c r="M128" s="120">
        <v>0.28025096392894022</v>
      </c>
      <c r="N128" s="9">
        <v>0.1006835193685784</v>
      </c>
      <c r="O128" s="9">
        <v>1.6482258365356179E-2</v>
      </c>
      <c r="P128" s="9">
        <v>6.6007076799522394E-3</v>
      </c>
      <c r="Q128" s="9">
        <v>6.4597787487603144E-3</v>
      </c>
      <c r="R128" s="9">
        <v>3.4392517457559647E-2</v>
      </c>
      <c r="S128" s="9">
        <v>6.5211904119737069E-2</v>
      </c>
      <c r="T128" s="9">
        <v>1.753102193023421E-2</v>
      </c>
      <c r="U128" s="9">
        <v>3.7624558394837901E-2</v>
      </c>
      <c r="V128" s="9">
        <v>1.483779229910984E-2</v>
      </c>
      <c r="W128" s="9">
        <v>7.7045375149973144E-2</v>
      </c>
      <c r="X128" s="9">
        <v>0.12158303191935679</v>
      </c>
      <c r="Y128" s="9">
        <v>7.4227850760727368E-2</v>
      </c>
      <c r="Z128" s="9">
        <v>5.7075124176250408E-2</v>
      </c>
      <c r="AA128" s="9">
        <v>2.1443786141143211E-2</v>
      </c>
      <c r="AB128" s="9">
        <v>8.8824260810893146E-3</v>
      </c>
      <c r="AC128" s="9">
        <v>0.1846330431408971</v>
      </c>
      <c r="AD128" s="9">
        <v>2.83631574613344E-3</v>
      </c>
      <c r="AE128" s="9">
        <v>4.3919737897794388E-2</v>
      </c>
      <c r="AF128" s="9">
        <v>9.9302902989214115E-5</v>
      </c>
      <c r="AG128" s="9">
        <v>2.9782814246144349E-2</v>
      </c>
      <c r="AH128" s="9">
        <v>7.3619549906157201E-3</v>
      </c>
      <c r="AI128" s="9">
        <v>6.8766323500191254E-3</v>
      </c>
      <c r="AJ128" s="9">
        <v>2.016885677970116E-2</v>
      </c>
      <c r="AK128" s="9">
        <v>4.0019003702717958E-2</v>
      </c>
      <c r="AL128" s="9">
        <v>4.22068565032144E-3</v>
      </c>
      <c r="AM128" s="9">
        <v>1.9792013123669171E-4</v>
      </c>
      <c r="AN128" s="9">
        <v>2.0589837984623431E-4</v>
      </c>
      <c r="AO128" s="9">
        <v>1.127601784839384E-4</v>
      </c>
      <c r="AP128" s="9">
        <v>1.499619306129548E-4</v>
      </c>
      <c r="AQ128" s="9">
        <v>3.7075894309775159E-4</v>
      </c>
      <c r="AR128" s="9">
        <v>2.595117090874394E-4</v>
      </c>
      <c r="AS128" s="9">
        <v>2.5653578489336299E-4</v>
      </c>
      <c r="AT128" s="9">
        <v>2.3117491828224401E-4</v>
      </c>
      <c r="AU128" s="9">
        <v>8.6101223795988354E-5</v>
      </c>
      <c r="AV128" s="9">
        <v>2.7728825653053308E-4</v>
      </c>
      <c r="AW128" s="9">
        <v>2.5110428429866039E-4</v>
      </c>
      <c r="AX128" s="9">
        <v>4.2873074460190303E-4</v>
      </c>
      <c r="AY128" s="9">
        <v>2.597286889511956E-4</v>
      </c>
      <c r="AZ128" s="9">
        <v>1.8202887189946949E-4</v>
      </c>
      <c r="BA128" s="9">
        <v>1.3202659609038071E-4</v>
      </c>
      <c r="BB128" s="9">
        <v>2.6880536717686232E-4</v>
      </c>
      <c r="BC128" s="9">
        <v>1.668117884291306E-4</v>
      </c>
      <c r="BD128" s="9">
        <v>1.2379048534215471E-4</v>
      </c>
      <c r="BE128" s="9">
        <v>8.5136630452944469E-7</v>
      </c>
      <c r="BF128" s="9">
        <v>1.6404251506745379E-4</v>
      </c>
      <c r="BG128" s="9">
        <v>3.5754197769815568E-4</v>
      </c>
      <c r="BH128" s="9">
        <v>1.804697672650424E-4</v>
      </c>
      <c r="BI128" s="9">
        <v>2.9073016483951612E-4</v>
      </c>
      <c r="BJ128" s="9">
        <v>3.6395389845994401E-4</v>
      </c>
      <c r="BK128" s="9">
        <v>2.044753317867792E-4</v>
      </c>
    </row>
    <row r="129" spans="1:63" s="95" customFormat="1" x14ac:dyDescent="0.25">
      <c r="A129" s="95" t="s">
        <v>106</v>
      </c>
      <c r="B129" s="95" t="s">
        <v>80</v>
      </c>
      <c r="C129" s="95" t="s">
        <v>107</v>
      </c>
      <c r="D129" s="95" t="s">
        <v>52</v>
      </c>
      <c r="E129" s="95" t="s">
        <v>1948</v>
      </c>
      <c r="F129" s="118" t="s">
        <v>1963</v>
      </c>
      <c r="G129" s="119">
        <v>8125117.1557999998</v>
      </c>
      <c r="H129" s="119">
        <v>33298</v>
      </c>
      <c r="I129" s="119">
        <v>33.200000000000003</v>
      </c>
      <c r="J129" s="95">
        <v>244.01216757162592</v>
      </c>
      <c r="K129" s="120">
        <v>0.35718147152267721</v>
      </c>
      <c r="L129" s="120">
        <v>0.38655626670065601</v>
      </c>
      <c r="M129" s="120">
        <v>0.25626226177666689</v>
      </c>
      <c r="N129" s="9">
        <v>8.995530939383295E-2</v>
      </c>
      <c r="O129" s="9">
        <v>8.7743292954437935E-3</v>
      </c>
      <c r="P129" s="9">
        <v>5.4702305231722516E-3</v>
      </c>
      <c r="Q129" s="9">
        <v>8.1039018404534015E-3</v>
      </c>
      <c r="R129" s="9">
        <v>4.2974681409222108E-2</v>
      </c>
      <c r="S129" s="9">
        <v>4.1124503993441613E-2</v>
      </c>
      <c r="T129" s="9">
        <v>1.805987800166494E-2</v>
      </c>
      <c r="U129" s="9">
        <v>3.0107031772378851E-2</v>
      </c>
      <c r="V129" s="9">
        <v>1.606898824502942E-2</v>
      </c>
      <c r="W129" s="9">
        <v>4.3408330075909329E-2</v>
      </c>
      <c r="X129" s="9">
        <v>0.1232091551940296</v>
      </c>
      <c r="Y129" s="9">
        <v>7.6116534150697371E-2</v>
      </c>
      <c r="Z129" s="9">
        <v>5.2865228425922083E-2</v>
      </c>
      <c r="AA129" s="9">
        <v>2.2071705334414771E-2</v>
      </c>
      <c r="AB129" s="9">
        <v>1.5342230806602941E-2</v>
      </c>
      <c r="AC129" s="9">
        <v>0.2584873771065343</v>
      </c>
      <c r="AD129" s="9">
        <v>4.1744227072800641E-3</v>
      </c>
      <c r="AE129" s="9">
        <v>4.082296120912552E-2</v>
      </c>
      <c r="AF129" s="9">
        <v>2.9738120706922849E-5</v>
      </c>
      <c r="AG129" s="9">
        <v>3.4166109283662531E-2</v>
      </c>
      <c r="AH129" s="9">
        <v>4.2768344602471002E-3</v>
      </c>
      <c r="AI129" s="9">
        <v>8.5265174883931445E-3</v>
      </c>
      <c r="AJ129" s="9">
        <v>1.3206365072042999E-2</v>
      </c>
      <c r="AK129" s="9">
        <v>3.6516978111629302E-2</v>
      </c>
      <c r="AL129" s="9">
        <v>6.1406579781626428E-3</v>
      </c>
      <c r="AM129" s="9">
        <v>1.255238886090658E-4</v>
      </c>
      <c r="AN129" s="9">
        <v>7.780690523995993E-5</v>
      </c>
      <c r="AO129" s="9">
        <v>6.6334412015180375E-5</v>
      </c>
      <c r="AP129" s="9">
        <v>1.3354436032444699E-4</v>
      </c>
      <c r="AQ129" s="9">
        <v>3.2885794269768001E-4</v>
      </c>
      <c r="AR129" s="9">
        <v>1.161712734864476E-4</v>
      </c>
      <c r="AS129" s="9">
        <v>1.8759598300100501E-4</v>
      </c>
      <c r="AT129" s="9">
        <v>1.3131225007346231E-4</v>
      </c>
      <c r="AU129" s="9">
        <v>6.6190638522752157E-5</v>
      </c>
      <c r="AV129" s="9">
        <v>1.108985792860978E-4</v>
      </c>
      <c r="AW129" s="9">
        <v>1.8063093665231751E-4</v>
      </c>
      <c r="AX129" s="9">
        <v>3.1207914550911571E-4</v>
      </c>
      <c r="AY129" s="9">
        <v>1.707698402315609E-4</v>
      </c>
      <c r="AZ129" s="9">
        <v>1.3299726206913811E-4</v>
      </c>
      <c r="BA129" s="9">
        <v>1.6187744352525211E-4</v>
      </c>
      <c r="BB129" s="9">
        <v>2.6713810973029201E-4</v>
      </c>
      <c r="BC129" s="9">
        <v>1.7427560033929029E-4</v>
      </c>
      <c r="BD129" s="9">
        <v>8.1677047639622279E-5</v>
      </c>
      <c r="BE129" s="9">
        <v>1.8098227102575621E-7</v>
      </c>
      <c r="BF129" s="9">
        <v>1.3358392896845099E-4</v>
      </c>
      <c r="BG129" s="9">
        <v>1.474430552569068E-4</v>
      </c>
      <c r="BH129" s="9">
        <v>1.5884309486612389E-4</v>
      </c>
      <c r="BI129" s="9">
        <v>1.351325934635378E-4</v>
      </c>
      <c r="BJ129" s="9">
        <v>2.357452414310739E-4</v>
      </c>
      <c r="BK129" s="9">
        <v>2.1117418328982641E-4</v>
      </c>
    </row>
    <row r="130" spans="1:63" s="95" customFormat="1" x14ac:dyDescent="0.25">
      <c r="A130" s="95" t="s">
        <v>108</v>
      </c>
      <c r="B130" s="95" t="s">
        <v>80</v>
      </c>
      <c r="C130" s="95" t="s">
        <v>109</v>
      </c>
      <c r="D130" s="95" t="s">
        <v>52</v>
      </c>
      <c r="E130" s="95" t="s">
        <v>1948</v>
      </c>
      <c r="F130" s="118" t="s">
        <v>1963</v>
      </c>
      <c r="G130" s="119">
        <v>6331583.0459999992</v>
      </c>
      <c r="H130" s="119">
        <v>29647</v>
      </c>
      <c r="I130" s="119">
        <v>22.1</v>
      </c>
      <c r="J130" s="95">
        <v>213.56572489627953</v>
      </c>
      <c r="K130" s="120">
        <v>0.36929755420708538</v>
      </c>
      <c r="L130" s="120">
        <v>0.36296423551587959</v>
      </c>
      <c r="M130" s="120">
        <v>0.26773821027703498</v>
      </c>
      <c r="N130" s="9">
        <v>0.1193727417504208</v>
      </c>
      <c r="O130" s="9">
        <v>1.1866634189654481E-2</v>
      </c>
      <c r="P130" s="9">
        <v>5.6210039709673216E-3</v>
      </c>
      <c r="Q130" s="9">
        <v>5.1547133189748934E-3</v>
      </c>
      <c r="R130" s="9">
        <v>4.2504639704890643E-2</v>
      </c>
      <c r="S130" s="9">
        <v>5.6066426704991769E-2</v>
      </c>
      <c r="T130" s="9">
        <v>1.6626802391192661E-2</v>
      </c>
      <c r="U130" s="9">
        <v>5.5041813400506887E-2</v>
      </c>
      <c r="V130" s="9">
        <v>1.0921757715693351E-2</v>
      </c>
      <c r="W130" s="9">
        <v>7.0222992834953007E-2</v>
      </c>
      <c r="X130" s="9">
        <v>0.1165005561729736</v>
      </c>
      <c r="Y130" s="9">
        <v>0.1105844816709725</v>
      </c>
      <c r="Z130" s="9">
        <v>4.383674064595549E-2</v>
      </c>
      <c r="AA130" s="9">
        <v>1.455752641322027E-2</v>
      </c>
      <c r="AB130" s="9">
        <v>7.5500698498880553E-3</v>
      </c>
      <c r="AC130" s="9">
        <v>0.17610930828367261</v>
      </c>
      <c r="AD130" s="9">
        <v>2.3967113705799679E-3</v>
      </c>
      <c r="AE130" s="9">
        <v>3.2417914837172102E-2</v>
      </c>
      <c r="AF130" s="9">
        <v>2.596776028045001E-5</v>
      </c>
      <c r="AG130" s="9">
        <v>2.540045052483441E-2</v>
      </c>
      <c r="AH130" s="9">
        <v>4.7735065980578873E-3</v>
      </c>
      <c r="AI130" s="9">
        <v>1.4020768292091149E-2</v>
      </c>
      <c r="AJ130" s="9">
        <v>1.6927818410297519E-2</v>
      </c>
      <c r="AK130" s="9">
        <v>3.8574457573568408E-2</v>
      </c>
      <c r="AL130" s="9">
        <v>2.924195614189805E-3</v>
      </c>
      <c r="AM130" s="9">
        <v>1.298060439715799E-4</v>
      </c>
      <c r="AN130" s="9">
        <v>8.2001525059189449E-5</v>
      </c>
      <c r="AO130" s="9">
        <v>5.3117461263353983E-5</v>
      </c>
      <c r="AP130" s="9">
        <v>6.6195133050038569E-5</v>
      </c>
      <c r="AQ130" s="9">
        <v>2.5346743579961472E-4</v>
      </c>
      <c r="AR130" s="9">
        <v>1.234215844806611E-4</v>
      </c>
      <c r="AS130" s="9">
        <v>1.3458839680475989E-4</v>
      </c>
      <c r="AT130" s="9">
        <v>1.87076914449883E-4</v>
      </c>
      <c r="AU130" s="9">
        <v>3.5058290710738843E-5</v>
      </c>
      <c r="AV130" s="9">
        <v>1.3980490242287221E-4</v>
      </c>
      <c r="AW130" s="9">
        <v>1.3309670842077181E-4</v>
      </c>
      <c r="AX130" s="9">
        <v>3.5332152155942372E-4</v>
      </c>
      <c r="AY130" s="9">
        <v>1.10349273253383E-4</v>
      </c>
      <c r="AZ130" s="9">
        <v>6.8357246422870698E-5</v>
      </c>
      <c r="BA130" s="9">
        <v>6.2078177312623512E-5</v>
      </c>
      <c r="BB130" s="9">
        <v>1.418302872345746E-4</v>
      </c>
      <c r="BC130" s="9">
        <v>7.7973326392160648E-5</v>
      </c>
      <c r="BD130" s="9">
        <v>5.0544134712374613E-5</v>
      </c>
      <c r="BE130" s="9">
        <v>1.2315361637847309E-7</v>
      </c>
      <c r="BF130" s="9">
        <v>7.7390966274641006E-5</v>
      </c>
      <c r="BG130" s="9">
        <v>1.2824178973544359E-4</v>
      </c>
      <c r="BH130" s="9">
        <v>2.0354415120224701E-4</v>
      </c>
      <c r="BI130" s="9">
        <v>1.3497954726236259E-4</v>
      </c>
      <c r="BJ130" s="9">
        <v>1.9406092365035929E-4</v>
      </c>
      <c r="BK130" s="9">
        <v>7.8365065008546627E-5</v>
      </c>
    </row>
    <row r="131" spans="1:63" s="95" customFormat="1" x14ac:dyDescent="0.25">
      <c r="A131" s="95" t="s">
        <v>110</v>
      </c>
      <c r="B131" s="95" t="s">
        <v>80</v>
      </c>
      <c r="C131" s="95" t="s">
        <v>111</v>
      </c>
      <c r="D131" s="95" t="s">
        <v>52</v>
      </c>
      <c r="E131" s="95" t="s">
        <v>1948</v>
      </c>
      <c r="F131" s="118" t="s">
        <v>1963</v>
      </c>
      <c r="G131" s="119">
        <v>9529089.5590000004</v>
      </c>
      <c r="H131" s="119">
        <v>47493</v>
      </c>
      <c r="I131" s="119">
        <v>22.2</v>
      </c>
      <c r="J131" s="95">
        <v>200.6419800602194</v>
      </c>
      <c r="K131" s="120">
        <v>0.29217754338280949</v>
      </c>
      <c r="L131" s="120">
        <v>0.3700141211723742</v>
      </c>
      <c r="M131" s="120">
        <v>0.3378083354448162</v>
      </c>
      <c r="N131" s="9">
        <v>0.1067753561705915</v>
      </c>
      <c r="O131" s="9">
        <v>6.7926730698250398E-3</v>
      </c>
      <c r="P131" s="9">
        <v>7.1072205639298794E-3</v>
      </c>
      <c r="Q131" s="9">
        <v>8.3230457022625409E-3</v>
      </c>
      <c r="R131" s="9">
        <v>4.8653060071908998E-2</v>
      </c>
      <c r="S131" s="9">
        <v>4.138189590317027E-2</v>
      </c>
      <c r="T131" s="9">
        <v>1.1916113064101249E-2</v>
      </c>
      <c r="U131" s="9">
        <v>4.0177076779557952E-2</v>
      </c>
      <c r="V131" s="9">
        <v>1.7598556085211371E-2</v>
      </c>
      <c r="W131" s="9">
        <v>6.3692944809572521E-2</v>
      </c>
      <c r="X131" s="9">
        <v>0.13295251842924791</v>
      </c>
      <c r="Y131" s="9">
        <v>9.1737623773543372E-2</v>
      </c>
      <c r="Z131" s="9">
        <v>4.3584372865013189E-2</v>
      </c>
      <c r="AA131" s="9">
        <v>1.7944225585261091E-2</v>
      </c>
      <c r="AB131" s="9">
        <v>1.56869059053714E-2</v>
      </c>
      <c r="AC131" s="9">
        <v>0.21813746110695401</v>
      </c>
      <c r="AD131" s="9">
        <v>1.777779389868242E-3</v>
      </c>
      <c r="AE131" s="9">
        <v>3.2547460965388172E-2</v>
      </c>
      <c r="AF131" s="9">
        <v>1.3489599956845269E-5</v>
      </c>
      <c r="AG131" s="9">
        <v>2.9031267836014639E-2</v>
      </c>
      <c r="AH131" s="9">
        <v>6.8473149427169004E-3</v>
      </c>
      <c r="AI131" s="9">
        <v>5.4573855331189946E-3</v>
      </c>
      <c r="AJ131" s="9">
        <v>9.2297341749174987E-3</v>
      </c>
      <c r="AK131" s="9">
        <v>4.0675078336542568E-2</v>
      </c>
      <c r="AL131" s="9">
        <v>1.9594393359537582E-3</v>
      </c>
      <c r="AM131" s="9">
        <v>1.7492056286151709E-4</v>
      </c>
      <c r="AN131" s="9">
        <v>7.0715591635886417E-5</v>
      </c>
      <c r="AO131" s="9">
        <v>1.011820101307885E-4</v>
      </c>
      <c r="AP131" s="9">
        <v>1.610215169741274E-4</v>
      </c>
      <c r="AQ131" s="9">
        <v>4.3709524777743412E-4</v>
      </c>
      <c r="AR131" s="9">
        <v>1.3723936986972981E-4</v>
      </c>
      <c r="AS131" s="9">
        <v>1.4531605251579731E-4</v>
      </c>
      <c r="AT131" s="9">
        <v>2.0572444124381179E-4</v>
      </c>
      <c r="AU131" s="9">
        <v>8.5105049435568221E-5</v>
      </c>
      <c r="AV131" s="9">
        <v>1.9103567910708471E-4</v>
      </c>
      <c r="AW131" s="9">
        <v>2.2883158916692321E-4</v>
      </c>
      <c r="AX131" s="9">
        <v>4.4157398962624739E-4</v>
      </c>
      <c r="AY131" s="9">
        <v>1.6528830059080239E-4</v>
      </c>
      <c r="AZ131" s="9">
        <v>1.26940962084795E-4</v>
      </c>
      <c r="BA131" s="9">
        <v>1.9431457224366479E-4</v>
      </c>
      <c r="BB131" s="9">
        <v>2.6466530730379371E-4</v>
      </c>
      <c r="BC131" s="9">
        <v>8.7134127033862592E-5</v>
      </c>
      <c r="BD131" s="9">
        <v>7.6450951633254784E-5</v>
      </c>
      <c r="BE131" s="9">
        <v>9.6381091078805054E-8</v>
      </c>
      <c r="BF131" s="9">
        <v>1.3325850716831261E-4</v>
      </c>
      <c r="BG131" s="9">
        <v>2.7713567737643768E-4</v>
      </c>
      <c r="BH131" s="9">
        <v>1.193580026043249E-4</v>
      </c>
      <c r="BI131" s="9">
        <v>1.108756708490386E-4</v>
      </c>
      <c r="BJ131" s="9">
        <v>3.0828099794269172E-4</v>
      </c>
      <c r="BK131" s="9">
        <v>7.9109381842218534E-5</v>
      </c>
    </row>
    <row r="132" spans="1:63" s="95" customFormat="1" x14ac:dyDescent="0.25">
      <c r="A132" s="95" t="s">
        <v>117</v>
      </c>
      <c r="B132" s="95" t="s">
        <v>80</v>
      </c>
      <c r="C132" s="95" t="s">
        <v>118</v>
      </c>
      <c r="D132" s="95" t="s">
        <v>52</v>
      </c>
      <c r="E132" s="95" t="s">
        <v>1948</v>
      </c>
      <c r="F132" s="118" t="s">
        <v>1963</v>
      </c>
      <c r="G132" s="119">
        <v>7332987.5933999987</v>
      </c>
      <c r="H132" s="119">
        <v>33505</v>
      </c>
      <c r="I132" s="119">
        <v>43.2</v>
      </c>
      <c r="J132" s="95">
        <v>218.86248599910456</v>
      </c>
      <c r="K132" s="120">
        <v>0.32751068613650969</v>
      </c>
      <c r="L132" s="120">
        <v>0.37555265942917931</v>
      </c>
      <c r="M132" s="120">
        <v>0.29693665443431089</v>
      </c>
      <c r="N132" s="9">
        <v>8.4341659364289917E-2</v>
      </c>
      <c r="O132" s="9">
        <v>6.3444210424322819E-3</v>
      </c>
      <c r="P132" s="9">
        <v>3.8198178180822908E-3</v>
      </c>
      <c r="Q132" s="9">
        <v>5.8506872995332136E-3</v>
      </c>
      <c r="R132" s="9">
        <v>4.4959288885437133E-2</v>
      </c>
      <c r="S132" s="9">
        <v>5.4131104778638722E-2</v>
      </c>
      <c r="T132" s="9">
        <v>1.0897287242995461E-2</v>
      </c>
      <c r="U132" s="9">
        <v>5.5609453678999422E-2</v>
      </c>
      <c r="V132" s="9">
        <v>1.7790763931411512E-2</v>
      </c>
      <c r="W132" s="9">
        <v>8.0708351043001642E-2</v>
      </c>
      <c r="X132" s="9">
        <v>0.10379402746326299</v>
      </c>
      <c r="Y132" s="9">
        <v>8.2129860180191611E-2</v>
      </c>
      <c r="Z132" s="9">
        <v>4.5894197051546237E-2</v>
      </c>
      <c r="AA132" s="9">
        <v>2.392422388263022E-2</v>
      </c>
      <c r="AB132" s="9">
        <v>1.006752893189598E-2</v>
      </c>
      <c r="AC132" s="9">
        <v>0.1813326262160361</v>
      </c>
      <c r="AD132" s="9">
        <v>5.6597354281685856E-3</v>
      </c>
      <c r="AE132" s="9">
        <v>5.1100851244030333E-2</v>
      </c>
      <c r="AF132" s="9">
        <v>6.2431263179239658E-5</v>
      </c>
      <c r="AG132" s="9">
        <v>4.8379999245830342E-2</v>
      </c>
      <c r="AH132" s="9">
        <v>5.5222403259011831E-3</v>
      </c>
      <c r="AI132" s="9">
        <v>1.292220039174369E-2</v>
      </c>
      <c r="AJ132" s="9">
        <v>1.5949385039571429E-2</v>
      </c>
      <c r="AK132" s="9">
        <v>4.5715364649146287E-2</v>
      </c>
      <c r="AL132" s="9">
        <v>3.0924936020441489E-3</v>
      </c>
      <c r="AM132" s="9">
        <v>1.061491194530631E-4</v>
      </c>
      <c r="AN132" s="9">
        <v>5.0742385546271967E-5</v>
      </c>
      <c r="AO132" s="9">
        <v>4.1778282010011147E-5</v>
      </c>
      <c r="AP132" s="9">
        <v>8.6958680018883898E-5</v>
      </c>
      <c r="AQ132" s="9">
        <v>3.103057153800134E-4</v>
      </c>
      <c r="AR132" s="9">
        <v>1.3791758363995951E-4</v>
      </c>
      <c r="AS132" s="9">
        <v>1.020943697509272E-4</v>
      </c>
      <c r="AT132" s="9">
        <v>2.1875631663984511E-4</v>
      </c>
      <c r="AU132" s="9">
        <v>6.609632392702916E-5</v>
      </c>
      <c r="AV132" s="9">
        <v>1.859713524613348E-4</v>
      </c>
      <c r="AW132" s="9">
        <v>1.372448919488023E-4</v>
      </c>
      <c r="AX132" s="9">
        <v>3.037116827046527E-4</v>
      </c>
      <c r="AY132" s="9">
        <v>1.3371296111091329E-4</v>
      </c>
      <c r="AZ132" s="9">
        <v>1.300227479532839E-4</v>
      </c>
      <c r="BA132" s="9">
        <v>9.580659004589826E-5</v>
      </c>
      <c r="BB132" s="9">
        <v>1.690235160577816E-4</v>
      </c>
      <c r="BC132" s="9">
        <v>2.13113501536177E-4</v>
      </c>
      <c r="BD132" s="9">
        <v>9.2214312538962926E-5</v>
      </c>
      <c r="BE132" s="9">
        <v>3.4268832383575127E-7</v>
      </c>
      <c r="BF132" s="9">
        <v>1.706079308450372E-4</v>
      </c>
      <c r="BG132" s="9">
        <v>1.7170852413276059E-4</v>
      </c>
      <c r="BH132" s="9">
        <v>2.1712398242809881E-4</v>
      </c>
      <c r="BI132" s="9">
        <v>1.4719580307278051E-4</v>
      </c>
      <c r="BJ132" s="9">
        <v>2.6618584898973572E-4</v>
      </c>
      <c r="BK132" s="9">
        <v>9.5920049841735329E-5</v>
      </c>
    </row>
    <row r="133" spans="1:63" s="95" customFormat="1" x14ac:dyDescent="0.25">
      <c r="A133" s="95" t="s">
        <v>119</v>
      </c>
      <c r="B133" s="95" t="s">
        <v>80</v>
      </c>
      <c r="C133" s="95" t="s">
        <v>120</v>
      </c>
      <c r="D133" s="95" t="s">
        <v>52</v>
      </c>
      <c r="E133" s="95" t="s">
        <v>1948</v>
      </c>
      <c r="F133" s="118" t="s">
        <v>1963</v>
      </c>
      <c r="G133" s="119">
        <v>23995186.681799997</v>
      </c>
      <c r="H133" s="119">
        <v>103356</v>
      </c>
      <c r="I133" s="119">
        <v>44</v>
      </c>
      <c r="J133" s="95">
        <v>232.16055847556018</v>
      </c>
      <c r="K133" s="120">
        <v>0.35134601733426279</v>
      </c>
      <c r="L133" s="120">
        <v>0.39777858984498032</v>
      </c>
      <c r="M133" s="120">
        <v>0.25087539282075688</v>
      </c>
      <c r="N133" s="9">
        <v>6.3345827217018355E-2</v>
      </c>
      <c r="O133" s="9">
        <v>9.5190782123804382E-3</v>
      </c>
      <c r="P133" s="9">
        <v>1.057122129484394E-2</v>
      </c>
      <c r="Q133" s="9">
        <v>7.2820353704706421E-3</v>
      </c>
      <c r="R133" s="9">
        <v>3.6959292903777592E-2</v>
      </c>
      <c r="S133" s="9">
        <v>3.9730037049620227E-2</v>
      </c>
      <c r="T133" s="9">
        <v>1.3864477022999181E-2</v>
      </c>
      <c r="U133" s="9">
        <v>4.6559498538180748E-2</v>
      </c>
      <c r="V133" s="9">
        <v>2.5430684447940478E-2</v>
      </c>
      <c r="W133" s="9">
        <v>3.4827970632928737E-2</v>
      </c>
      <c r="X133" s="9">
        <v>0.1139288291759169</v>
      </c>
      <c r="Y133" s="9">
        <v>7.9697850459849826E-2</v>
      </c>
      <c r="Z133" s="9">
        <v>5.2012175914418958E-2</v>
      </c>
      <c r="AA133" s="9">
        <v>1.9906403121871079E-2</v>
      </c>
      <c r="AB133" s="9">
        <v>1.1571639601061581E-2</v>
      </c>
      <c r="AC133" s="9">
        <v>0.25820115954017148</v>
      </c>
      <c r="AD133" s="9">
        <v>2.6653423770729521E-3</v>
      </c>
      <c r="AE133" s="9">
        <v>4.02483003227481E-2</v>
      </c>
      <c r="AF133" s="9">
        <v>3.9581632792011803E-5</v>
      </c>
      <c r="AG133" s="9">
        <v>4.8628555258898747E-2</v>
      </c>
      <c r="AH133" s="9">
        <v>6.6418338029817451E-3</v>
      </c>
      <c r="AI133" s="9">
        <v>1.264348753076389E-2</v>
      </c>
      <c r="AJ133" s="9">
        <v>1.159061251644816E-2</v>
      </c>
      <c r="AK133" s="9">
        <v>4.9201565959959143E-2</v>
      </c>
      <c r="AL133" s="9">
        <v>4.9325400948850781E-3</v>
      </c>
      <c r="AM133" s="9">
        <v>2.6053389564708901E-4</v>
      </c>
      <c r="AN133" s="9">
        <v>2.4879734749825021E-4</v>
      </c>
      <c r="AO133" s="9">
        <v>3.778374991323701E-4</v>
      </c>
      <c r="AP133" s="9">
        <v>3.5369653282569559E-4</v>
      </c>
      <c r="AQ133" s="9">
        <v>8.3361584690748957E-4</v>
      </c>
      <c r="AR133" s="9">
        <v>3.307986173060177E-4</v>
      </c>
      <c r="AS133" s="9">
        <v>4.2448158372875928E-4</v>
      </c>
      <c r="AT133" s="9">
        <v>5.9853869818869373E-4</v>
      </c>
      <c r="AU133" s="9">
        <v>3.0875409397310881E-4</v>
      </c>
      <c r="AV133" s="9">
        <v>2.6225737597314141E-4</v>
      </c>
      <c r="AW133" s="9">
        <v>4.9229953629604476E-4</v>
      </c>
      <c r="AX133" s="9">
        <v>9.6311686872717524E-4</v>
      </c>
      <c r="AY133" s="9">
        <v>4.9521377887527579E-4</v>
      </c>
      <c r="AZ133" s="9">
        <v>3.5354625717757301E-4</v>
      </c>
      <c r="BA133" s="9">
        <v>3.5986479511931273E-4</v>
      </c>
      <c r="BB133" s="9">
        <v>7.8650472385319325E-4</v>
      </c>
      <c r="BC133" s="9">
        <v>3.2797429402468549E-4</v>
      </c>
      <c r="BD133" s="9">
        <v>2.3735025898209729E-4</v>
      </c>
      <c r="BE133" s="9">
        <v>7.1000737094719727E-7</v>
      </c>
      <c r="BF133" s="9">
        <v>5.6039814929093664E-4</v>
      </c>
      <c r="BG133" s="9">
        <v>6.7489548584412243E-4</v>
      </c>
      <c r="BH133" s="9">
        <v>6.9424086817049995E-4</v>
      </c>
      <c r="BI133" s="9">
        <v>3.4956652620189672E-4</v>
      </c>
      <c r="BJ133" s="9">
        <v>9.3621084515479428E-4</v>
      </c>
      <c r="BK133" s="9">
        <v>4.9996911475452745E-4</v>
      </c>
    </row>
    <row r="134" spans="1:63" s="95" customFormat="1" x14ac:dyDescent="0.25">
      <c r="A134" s="95" t="s">
        <v>123</v>
      </c>
      <c r="B134" s="95" t="s">
        <v>80</v>
      </c>
      <c r="C134" s="95" t="s">
        <v>124</v>
      </c>
      <c r="D134" s="95" t="s">
        <v>52</v>
      </c>
      <c r="E134" s="95" t="s">
        <v>1948</v>
      </c>
      <c r="F134" s="118" t="s">
        <v>1963</v>
      </c>
      <c r="G134" s="119">
        <v>17566236.947999999</v>
      </c>
      <c r="H134" s="119">
        <v>69742</v>
      </c>
      <c r="I134" s="119">
        <v>22</v>
      </c>
      <c r="J134" s="95">
        <v>251.87457985145249</v>
      </c>
      <c r="K134" s="120">
        <v>0.35031476870016071</v>
      </c>
      <c r="L134" s="120">
        <v>0.35608053132088741</v>
      </c>
      <c r="M134" s="120">
        <v>0.29360469997895189</v>
      </c>
      <c r="N134" s="9">
        <v>0.1139238778875814</v>
      </c>
      <c r="O134" s="9">
        <v>9.6551785114925136E-3</v>
      </c>
      <c r="P134" s="9">
        <v>4.9209468271582566E-3</v>
      </c>
      <c r="Q134" s="9">
        <v>5.2216893692917524E-3</v>
      </c>
      <c r="R134" s="9">
        <v>3.7637980954632853E-2</v>
      </c>
      <c r="S134" s="9">
        <v>7.7281984350286964E-2</v>
      </c>
      <c r="T134" s="9">
        <v>1.9265635918246399E-2</v>
      </c>
      <c r="U134" s="9">
        <v>3.0072975097599208E-2</v>
      </c>
      <c r="V134" s="9">
        <v>1.332249844819855E-2</v>
      </c>
      <c r="W134" s="9">
        <v>0.1092972048850389</v>
      </c>
      <c r="X134" s="9">
        <v>0.12547219078022789</v>
      </c>
      <c r="Y134" s="9">
        <v>6.3395985029567323E-2</v>
      </c>
      <c r="Z134" s="9">
        <v>4.1788882221703461E-2</v>
      </c>
      <c r="AA134" s="9">
        <v>1.493720004877868E-2</v>
      </c>
      <c r="AB134" s="9">
        <v>9.1501634594532248E-3</v>
      </c>
      <c r="AC134" s="9">
        <v>0.19295043797037059</v>
      </c>
      <c r="AD134" s="9">
        <v>1.7665856251216641E-3</v>
      </c>
      <c r="AE134" s="9">
        <v>4.2614562815708558E-2</v>
      </c>
      <c r="AF134" s="9">
        <v>7.049845645510477E-4</v>
      </c>
      <c r="AG134" s="9">
        <v>2.4462609260580241E-2</v>
      </c>
      <c r="AH134" s="9">
        <v>5.2252203463790193E-3</v>
      </c>
      <c r="AI134" s="9">
        <v>1.274237394684037E-2</v>
      </c>
      <c r="AJ134" s="9">
        <v>1.274379608951073E-2</v>
      </c>
      <c r="AK134" s="9">
        <v>2.766323317001013E-2</v>
      </c>
      <c r="AL134" s="9">
        <v>3.7818024216700469E-3</v>
      </c>
      <c r="AM134" s="9">
        <v>3.4421995183714111E-4</v>
      </c>
      <c r="AN134" s="9">
        <v>1.8538996261236129E-4</v>
      </c>
      <c r="AO134" s="9">
        <v>1.292122307912772E-4</v>
      </c>
      <c r="AP134" s="9">
        <v>1.8632198812249299E-4</v>
      </c>
      <c r="AQ134" s="9">
        <v>6.236539604912041E-4</v>
      </c>
      <c r="AR134" s="9">
        <v>4.7271353643960469E-4</v>
      </c>
      <c r="AS134" s="9">
        <v>4.3332502202720442E-4</v>
      </c>
      <c r="AT134" s="9">
        <v>2.8401115213414889E-4</v>
      </c>
      <c r="AU134" s="9">
        <v>1.188270765735196E-4</v>
      </c>
      <c r="AV134" s="9">
        <v>6.0462159693265745E-4</v>
      </c>
      <c r="AW134" s="9">
        <v>3.9830736033856252E-4</v>
      </c>
      <c r="AX134" s="9">
        <v>5.6281957502721475E-4</v>
      </c>
      <c r="AY134" s="9">
        <v>2.9229642953636811E-4</v>
      </c>
      <c r="AZ134" s="9">
        <v>1.9489365711396981E-4</v>
      </c>
      <c r="BA134" s="9">
        <v>2.0904913471490671E-4</v>
      </c>
      <c r="BB134" s="9">
        <v>4.3178144381718472E-4</v>
      </c>
      <c r="BC134" s="9">
        <v>1.5969692441831389E-4</v>
      </c>
      <c r="BD134" s="9">
        <v>1.8461851815377629E-4</v>
      </c>
      <c r="BE134" s="9">
        <v>9.2901733690860203E-6</v>
      </c>
      <c r="BF134" s="9">
        <v>2.0710146078763039E-4</v>
      </c>
      <c r="BG134" s="9">
        <v>3.9005709935507801E-4</v>
      </c>
      <c r="BH134" s="9">
        <v>5.1400660029841201E-4</v>
      </c>
      <c r="BI134" s="9">
        <v>2.823561969286259E-4</v>
      </c>
      <c r="BJ134" s="9">
        <v>3.8669872312171359E-4</v>
      </c>
      <c r="BK134" s="9">
        <v>2.8160894577376289E-4</v>
      </c>
    </row>
    <row r="135" spans="1:63" s="95" customFormat="1" x14ac:dyDescent="0.25">
      <c r="A135" s="95" t="s">
        <v>127</v>
      </c>
      <c r="B135" s="95" t="s">
        <v>80</v>
      </c>
      <c r="C135" s="95" t="s">
        <v>128</v>
      </c>
      <c r="D135" s="95" t="s">
        <v>52</v>
      </c>
      <c r="E135" s="95" t="s">
        <v>1948</v>
      </c>
      <c r="F135" s="118" t="s">
        <v>1963</v>
      </c>
      <c r="G135" s="119">
        <v>9306714.0373999998</v>
      </c>
      <c r="H135" s="119">
        <v>39395</v>
      </c>
      <c r="I135" s="119">
        <v>38.799999999999997</v>
      </c>
      <c r="J135" s="95">
        <v>236.24099599949233</v>
      </c>
      <c r="K135" s="120">
        <v>0.36984191655194387</v>
      </c>
      <c r="L135" s="120">
        <v>0.35257022688442319</v>
      </c>
      <c r="M135" s="120">
        <v>0.27758785656363288</v>
      </c>
      <c r="N135" s="9">
        <v>0.10472117643022059</v>
      </c>
      <c r="O135" s="9">
        <v>1.3874854644306321E-2</v>
      </c>
      <c r="P135" s="9">
        <v>1.4171448181546149E-2</v>
      </c>
      <c r="Q135" s="9">
        <v>1.046292166546429E-2</v>
      </c>
      <c r="R135" s="9">
        <v>4.1986423612076419E-2</v>
      </c>
      <c r="S135" s="9">
        <v>6.0062304389680778E-2</v>
      </c>
      <c r="T135" s="9">
        <v>1.182334962495968E-2</v>
      </c>
      <c r="U135" s="9">
        <v>4.6624401321214447E-2</v>
      </c>
      <c r="V135" s="9">
        <v>2.1751029870668199E-2</v>
      </c>
      <c r="W135" s="9">
        <v>7.49858265140778E-2</v>
      </c>
      <c r="X135" s="9">
        <v>0.11304782767872119</v>
      </c>
      <c r="Y135" s="9">
        <v>5.931428593521855E-2</v>
      </c>
      <c r="Z135" s="9">
        <v>4.1985700790861911E-2</v>
      </c>
      <c r="AA135" s="9">
        <v>1.7713796562495141E-2</v>
      </c>
      <c r="AB135" s="9">
        <v>1.0061302205756449E-2</v>
      </c>
      <c r="AC135" s="9">
        <v>0.20098977692886849</v>
      </c>
      <c r="AD135" s="9">
        <v>1.2136398879210651E-3</v>
      </c>
      <c r="AE135" s="9">
        <v>3.9528124040709559E-2</v>
      </c>
      <c r="AF135" s="9">
        <v>0</v>
      </c>
      <c r="AG135" s="9">
        <v>2.361149478093786E-2</v>
      </c>
      <c r="AH135" s="9">
        <v>6.1164808208995034E-3</v>
      </c>
      <c r="AI135" s="9">
        <v>2.7907944079973299E-2</v>
      </c>
      <c r="AJ135" s="9">
        <v>1.5000776333053139E-2</v>
      </c>
      <c r="AK135" s="9">
        <v>3.9879310572571963E-2</v>
      </c>
      <c r="AL135" s="9">
        <v>3.1658031277971891E-3</v>
      </c>
      <c r="AM135" s="9">
        <v>1.671967681363824E-4</v>
      </c>
      <c r="AN135" s="9">
        <v>1.4077529215696929E-4</v>
      </c>
      <c r="AO135" s="9">
        <v>1.9662614803496079E-4</v>
      </c>
      <c r="AP135" s="9">
        <v>1.9727776399815699E-4</v>
      </c>
      <c r="AQ135" s="9">
        <v>3.6761932711137717E-4</v>
      </c>
      <c r="AR135" s="9">
        <v>1.9413053467169341E-4</v>
      </c>
      <c r="AS135" s="9">
        <v>1.4052158422077281E-4</v>
      </c>
      <c r="AT135" s="9">
        <v>2.3267212344826611E-4</v>
      </c>
      <c r="AU135" s="9">
        <v>1.025136378040515E-4</v>
      </c>
      <c r="AV135" s="9">
        <v>2.191925904400692E-4</v>
      </c>
      <c r="AW135" s="9">
        <v>1.8962917620137741E-4</v>
      </c>
      <c r="AX135" s="9">
        <v>2.7825234449434792E-4</v>
      </c>
      <c r="AY135" s="9">
        <v>1.551801789256764E-4</v>
      </c>
      <c r="AZ135" s="9">
        <v>1.2212715676460439E-4</v>
      </c>
      <c r="BA135" s="9">
        <v>1.214635029571578E-4</v>
      </c>
      <c r="BB135" s="9">
        <v>2.376644693078056E-4</v>
      </c>
      <c r="BC135" s="9">
        <v>5.7972734742549103E-5</v>
      </c>
      <c r="BD135" s="9">
        <v>9.0488942580155927E-5</v>
      </c>
      <c r="BE135" s="9">
        <v>0</v>
      </c>
      <c r="BF135" s="9">
        <v>1.056272448365124E-4</v>
      </c>
      <c r="BG135" s="9">
        <v>2.412666432751672E-4</v>
      </c>
      <c r="BH135" s="9">
        <v>5.9486481204044125E-4</v>
      </c>
      <c r="BI135" s="9">
        <v>1.7562418895738209E-4</v>
      </c>
      <c r="BJ135" s="9">
        <v>2.9457068757986421E-4</v>
      </c>
      <c r="BK135" s="9">
        <v>1.2456717090354689E-4</v>
      </c>
    </row>
    <row r="136" spans="1:63" s="95" customFormat="1" x14ac:dyDescent="0.25">
      <c r="A136" s="95" t="s">
        <v>168</v>
      </c>
      <c r="B136" s="95" t="s">
        <v>134</v>
      </c>
      <c r="C136" s="95" t="s">
        <v>169</v>
      </c>
      <c r="D136" s="95" t="s">
        <v>52</v>
      </c>
      <c r="E136" s="95" t="s">
        <v>1948</v>
      </c>
      <c r="F136" s="118" t="s">
        <v>1963</v>
      </c>
      <c r="G136" s="119">
        <v>10924896.678199999</v>
      </c>
      <c r="H136" s="119">
        <v>51110</v>
      </c>
      <c r="I136" s="119">
        <v>27.8</v>
      </c>
      <c r="J136" s="95">
        <v>213.75262528272353</v>
      </c>
      <c r="K136" s="120">
        <v>0.34451867928361452</v>
      </c>
      <c r="L136" s="120">
        <v>0.36270469415702461</v>
      </c>
      <c r="M136" s="120">
        <v>0.29277662655936088</v>
      </c>
      <c r="N136" s="9">
        <v>0.1175808331830039</v>
      </c>
      <c r="O136" s="9">
        <v>1.035200594616094E-2</v>
      </c>
      <c r="P136" s="9">
        <v>5.5910822165382316E-3</v>
      </c>
      <c r="Q136" s="9">
        <v>7.906123343274429E-3</v>
      </c>
      <c r="R136" s="9">
        <v>3.8726423740677057E-2</v>
      </c>
      <c r="S136" s="9">
        <v>4.6665048781701732E-2</v>
      </c>
      <c r="T136" s="9">
        <v>8.1043610662388989E-3</v>
      </c>
      <c r="U136" s="9">
        <v>2.9944918459771298E-2</v>
      </c>
      <c r="V136" s="9">
        <v>1.072478837006126E-2</v>
      </c>
      <c r="W136" s="9">
        <v>5.3268297945929723E-2</v>
      </c>
      <c r="X136" s="9">
        <v>0.10545011710848511</v>
      </c>
      <c r="Y136" s="9">
        <v>0.1063663410539403</v>
      </c>
      <c r="Z136" s="9">
        <v>5.4557337022383523E-2</v>
      </c>
      <c r="AA136" s="9">
        <v>1.8721698768589919E-2</v>
      </c>
      <c r="AB136" s="9">
        <v>1.1979040176733669E-2</v>
      </c>
      <c r="AC136" s="9">
        <v>0.222163189107768</v>
      </c>
      <c r="AD136" s="9">
        <v>9.8546094776319113E-4</v>
      </c>
      <c r="AE136" s="9">
        <v>4.4018527754833503E-2</v>
      </c>
      <c r="AF136" s="9">
        <v>0</v>
      </c>
      <c r="AG136" s="9">
        <v>3.317036166846031E-2</v>
      </c>
      <c r="AH136" s="9">
        <v>4.1053949820986924E-3</v>
      </c>
      <c r="AI136" s="9">
        <v>7.2835698922844444E-3</v>
      </c>
      <c r="AJ136" s="9">
        <v>1.6798627357917029E-2</v>
      </c>
      <c r="AK136" s="9">
        <v>4.1924409994461891E-2</v>
      </c>
      <c r="AL136" s="9">
        <v>3.6120411109229699E-3</v>
      </c>
      <c r="AM136" s="9">
        <v>2.206789576200765E-4</v>
      </c>
      <c r="AN136" s="9">
        <v>1.2346774964223109E-4</v>
      </c>
      <c r="AO136" s="9">
        <v>9.1191412226356635E-5</v>
      </c>
      <c r="AP136" s="9">
        <v>1.7523456431269249E-4</v>
      </c>
      <c r="AQ136" s="9">
        <v>3.9859135065525972E-4</v>
      </c>
      <c r="AR136" s="9">
        <v>1.7730239774953291E-4</v>
      </c>
      <c r="AS136" s="9">
        <v>1.132276024146542E-4</v>
      </c>
      <c r="AT136" s="9">
        <v>1.7566500181222041E-4</v>
      </c>
      <c r="AU136" s="9">
        <v>5.9418485236620022E-5</v>
      </c>
      <c r="AV136" s="9">
        <v>1.8304022092714421E-4</v>
      </c>
      <c r="AW136" s="9">
        <v>2.0793185498150669E-4</v>
      </c>
      <c r="AX136" s="9">
        <v>5.8656314309133448E-4</v>
      </c>
      <c r="AY136" s="9">
        <v>2.3703857650449111E-4</v>
      </c>
      <c r="AZ136" s="9">
        <v>1.5173189142434409E-4</v>
      </c>
      <c r="BA136" s="9">
        <v>1.6999832962303341E-4</v>
      </c>
      <c r="BB136" s="9">
        <v>3.0881146611265963E-4</v>
      </c>
      <c r="BC136" s="9">
        <v>5.5335570176103107E-5</v>
      </c>
      <c r="BD136" s="9">
        <v>1.184556682709275E-4</v>
      </c>
      <c r="BE136" s="9">
        <v>0</v>
      </c>
      <c r="BF136" s="9">
        <v>1.7443502881373489E-4</v>
      </c>
      <c r="BG136" s="9">
        <v>1.9036260333107319E-4</v>
      </c>
      <c r="BH136" s="9">
        <v>1.825012117780417E-4</v>
      </c>
      <c r="BI136" s="9">
        <v>2.31193392038816E-4</v>
      </c>
      <c r="BJ136" s="9">
        <v>3.6403225912429139E-4</v>
      </c>
      <c r="BK136" s="9">
        <v>1.670718980556729E-4</v>
      </c>
    </row>
    <row r="137" spans="1:63" s="95" customFormat="1" x14ac:dyDescent="0.25">
      <c r="A137" s="95" t="s">
        <v>172</v>
      </c>
      <c r="B137" s="95" t="s">
        <v>134</v>
      </c>
      <c r="C137" s="95" t="s">
        <v>173</v>
      </c>
      <c r="D137" s="95" t="s">
        <v>52</v>
      </c>
      <c r="E137" s="95" t="s">
        <v>1948</v>
      </c>
      <c r="F137" s="118" t="s">
        <v>1963</v>
      </c>
      <c r="G137" s="119">
        <v>15633465.3488</v>
      </c>
      <c r="H137" s="119">
        <v>68051</v>
      </c>
      <c r="I137" s="119">
        <v>15</v>
      </c>
      <c r="J137" s="95">
        <v>229.73160348562106</v>
      </c>
      <c r="K137" s="120">
        <v>0.37153482015228168</v>
      </c>
      <c r="L137" s="120">
        <v>0.36252735428824723</v>
      </c>
      <c r="M137" s="120">
        <v>0.26593782555947099</v>
      </c>
      <c r="N137" s="9">
        <v>0.1050921915460597</v>
      </c>
      <c r="O137" s="9">
        <v>8.1724590193164182E-3</v>
      </c>
      <c r="P137" s="9">
        <v>6.8091921299093276E-3</v>
      </c>
      <c r="Q137" s="9">
        <v>9.8308043310175938E-3</v>
      </c>
      <c r="R137" s="9">
        <v>3.849829251554647E-2</v>
      </c>
      <c r="S137" s="9">
        <v>4.3286562351891919E-2</v>
      </c>
      <c r="T137" s="9">
        <v>1.176925666949848E-2</v>
      </c>
      <c r="U137" s="9">
        <v>3.1781388279723509E-2</v>
      </c>
      <c r="V137" s="9">
        <v>1.416173328814359E-2</v>
      </c>
      <c r="W137" s="9">
        <v>5.5986646079261092E-2</v>
      </c>
      <c r="X137" s="9">
        <v>0.1122147308635174</v>
      </c>
      <c r="Y137" s="9">
        <v>8.8667020417698E-2</v>
      </c>
      <c r="Z137" s="9">
        <v>4.8900973022036089E-2</v>
      </c>
      <c r="AA137" s="9">
        <v>2.4756699622575418E-2</v>
      </c>
      <c r="AB137" s="9">
        <v>1.2431473084117481E-2</v>
      </c>
      <c r="AC137" s="9">
        <v>0.23928454918542219</v>
      </c>
      <c r="AD137" s="9">
        <v>2.3153011350522759E-3</v>
      </c>
      <c r="AE137" s="9">
        <v>3.9675387583607641E-2</v>
      </c>
      <c r="AF137" s="9">
        <v>4.212135741048238E-5</v>
      </c>
      <c r="AG137" s="9">
        <v>2.6062864602240821E-2</v>
      </c>
      <c r="AH137" s="9">
        <v>4.7380117315012817E-3</v>
      </c>
      <c r="AI137" s="9">
        <v>1.254845599750826E-2</v>
      </c>
      <c r="AJ137" s="9">
        <v>1.102746293823257E-2</v>
      </c>
      <c r="AK137" s="9">
        <v>4.5462846525219307E-2</v>
      </c>
      <c r="AL137" s="9">
        <v>6.4835757234926418E-3</v>
      </c>
      <c r="AM137" s="9">
        <v>2.8180735290342661E-4</v>
      </c>
      <c r="AN137" s="9">
        <v>1.392641242713466E-4</v>
      </c>
      <c r="AO137" s="9">
        <v>1.5867595928435819E-4</v>
      </c>
      <c r="AP137" s="9">
        <v>3.1131691702377198E-4</v>
      </c>
      <c r="AQ137" s="9">
        <v>5.6613424581642184E-4</v>
      </c>
      <c r="AR137" s="9">
        <v>2.3498138707991539E-4</v>
      </c>
      <c r="AS137" s="9">
        <v>2.349308473982469E-4</v>
      </c>
      <c r="AT137" s="9">
        <v>2.6637438196133311E-4</v>
      </c>
      <c r="AU137" s="9">
        <v>1.1210029026053771E-4</v>
      </c>
      <c r="AV137" s="9">
        <v>2.7486512749572378E-4</v>
      </c>
      <c r="AW137" s="9">
        <v>3.161413583431345E-4</v>
      </c>
      <c r="AX137" s="9">
        <v>6.9860251735450515E-4</v>
      </c>
      <c r="AY137" s="9">
        <v>3.0355741672743249E-4</v>
      </c>
      <c r="AZ137" s="9">
        <v>2.8666973629146479E-4</v>
      </c>
      <c r="BA137" s="9">
        <v>2.5205928952050269E-4</v>
      </c>
      <c r="BB137" s="9">
        <v>4.7521862586083209E-4</v>
      </c>
      <c r="BC137" s="9">
        <v>1.8575047652400441E-4</v>
      </c>
      <c r="BD137" s="9">
        <v>1.5254535689814279E-4</v>
      </c>
      <c r="BE137" s="9">
        <v>4.9261446551389247E-7</v>
      </c>
      <c r="BF137" s="9">
        <v>1.9582274023213501E-4</v>
      </c>
      <c r="BG137" s="9">
        <v>3.1389203901082611E-4</v>
      </c>
      <c r="BH137" s="9">
        <v>4.4923049917566321E-4</v>
      </c>
      <c r="BI137" s="9">
        <v>2.168376583685813E-4</v>
      </c>
      <c r="BJ137" s="9">
        <v>5.6401027628609089E-4</v>
      </c>
      <c r="BK137" s="9">
        <v>4.284723392274249E-4</v>
      </c>
    </row>
    <row r="138" spans="1:63" s="95" customFormat="1" x14ac:dyDescent="0.25">
      <c r="A138" s="95" t="s">
        <v>184</v>
      </c>
      <c r="B138" s="95" t="s">
        <v>185</v>
      </c>
      <c r="C138" s="95" t="s">
        <v>186</v>
      </c>
      <c r="D138" s="95" t="s">
        <v>52</v>
      </c>
      <c r="E138" s="95" t="s">
        <v>1948</v>
      </c>
      <c r="F138" s="118" t="s">
        <v>1963</v>
      </c>
      <c r="G138" s="119">
        <v>18087334.759799998</v>
      </c>
      <c r="H138" s="119">
        <v>78508</v>
      </c>
      <c r="I138" s="119">
        <v>28.7</v>
      </c>
      <c r="J138" s="95">
        <v>230.38842869261728</v>
      </c>
      <c r="K138" s="120">
        <v>0.34678549974704032</v>
      </c>
      <c r="L138" s="120">
        <v>0.38096820736124848</v>
      </c>
      <c r="M138" s="120">
        <v>0.27224629289171121</v>
      </c>
      <c r="N138" s="9">
        <v>0.1208162067640887</v>
      </c>
      <c r="O138" s="9">
        <v>1.6433728036010439E-2</v>
      </c>
      <c r="P138" s="9">
        <v>4.301501942149036E-3</v>
      </c>
      <c r="Q138" s="9">
        <v>3.4309596003965332E-3</v>
      </c>
      <c r="R138" s="9">
        <v>2.9813955284309031E-2</v>
      </c>
      <c r="S138" s="9">
        <v>7.3554797811193756E-2</v>
      </c>
      <c r="T138" s="9">
        <v>1.8900184912364521E-2</v>
      </c>
      <c r="U138" s="9">
        <v>3.5438373038549381E-2</v>
      </c>
      <c r="V138" s="9">
        <v>5.3305186429894513E-2</v>
      </c>
      <c r="W138" s="9">
        <v>5.6677750091765053E-2</v>
      </c>
      <c r="X138" s="9">
        <v>9.039630240846748E-2</v>
      </c>
      <c r="Y138" s="9">
        <v>4.9211435928047012E-2</v>
      </c>
      <c r="Z138" s="9">
        <v>4.346399801786742E-2</v>
      </c>
      <c r="AA138" s="9">
        <v>2.7968298374760201E-2</v>
      </c>
      <c r="AB138" s="9">
        <v>1.238043410265194E-2</v>
      </c>
      <c r="AC138" s="9">
        <v>0.1764921389470441</v>
      </c>
      <c r="AD138" s="9">
        <v>3.1178509829653421E-3</v>
      </c>
      <c r="AE138" s="9">
        <v>7.1077042061463369E-2</v>
      </c>
      <c r="AF138" s="9">
        <v>3.2298289145251628E-4</v>
      </c>
      <c r="AG138" s="9">
        <v>3.6016746162258848E-2</v>
      </c>
      <c r="AH138" s="9">
        <v>3.8210534406197109E-3</v>
      </c>
      <c r="AI138" s="9">
        <v>1.0213068860053539E-2</v>
      </c>
      <c r="AJ138" s="9">
        <v>1.4720912647244349E-2</v>
      </c>
      <c r="AK138" s="9">
        <v>3.993680373022402E-2</v>
      </c>
      <c r="AL138" s="9">
        <v>8.1882875341592713E-3</v>
      </c>
      <c r="AM138" s="9">
        <v>3.7566037224646531E-4</v>
      </c>
      <c r="AN138" s="9">
        <v>3.2472140177806149E-4</v>
      </c>
      <c r="AO138" s="9">
        <v>1.1623153783526E-4</v>
      </c>
      <c r="AP138" s="9">
        <v>1.259846371920319E-4</v>
      </c>
      <c r="AQ138" s="9">
        <v>5.0837697279015729E-4</v>
      </c>
      <c r="AR138" s="9">
        <v>4.6299861131789708E-4</v>
      </c>
      <c r="AS138" s="9">
        <v>4.3746708335605858E-4</v>
      </c>
      <c r="AT138" s="9">
        <v>3.4441470274571489E-4</v>
      </c>
      <c r="AU138" s="9">
        <v>4.8926946134467283E-4</v>
      </c>
      <c r="AV138" s="9">
        <v>3.226532996066437E-4</v>
      </c>
      <c r="AW138" s="9">
        <v>2.9530474524066592E-4</v>
      </c>
      <c r="AX138" s="9">
        <v>4.4959594499732291E-4</v>
      </c>
      <c r="AY138" s="9">
        <v>3.1285372939172538E-4</v>
      </c>
      <c r="AZ138" s="9">
        <v>3.755289823192351E-4</v>
      </c>
      <c r="BA138" s="9">
        <v>2.9107459590588529E-4</v>
      </c>
      <c r="BB138" s="9">
        <v>4.0643629188532942E-4</v>
      </c>
      <c r="BC138" s="9">
        <v>2.9004549393398221E-4</v>
      </c>
      <c r="BD138" s="9">
        <v>3.1688047310549918E-4</v>
      </c>
      <c r="BE138" s="9">
        <v>4.3799851390256964E-6</v>
      </c>
      <c r="BF138" s="9">
        <v>3.1378614759580188E-4</v>
      </c>
      <c r="BG138" s="9">
        <v>2.9353209735054098E-4</v>
      </c>
      <c r="BH138" s="9">
        <v>4.2395866725581548E-4</v>
      </c>
      <c r="BI138" s="9">
        <v>3.3564652406912549E-4</v>
      </c>
      <c r="BJ138" s="9">
        <v>5.7450261929137638E-4</v>
      </c>
      <c r="BK138" s="9">
        <v>6.274651421417914E-4</v>
      </c>
    </row>
    <row r="139" spans="1:63" s="95" customFormat="1" x14ac:dyDescent="0.25">
      <c r="A139" s="95" t="s">
        <v>195</v>
      </c>
      <c r="B139" s="95" t="s">
        <v>80</v>
      </c>
      <c r="C139" s="95" t="s">
        <v>196</v>
      </c>
      <c r="D139" s="95" t="s">
        <v>52</v>
      </c>
      <c r="E139" s="95" t="s">
        <v>1948</v>
      </c>
      <c r="F139" s="118" t="s">
        <v>1963</v>
      </c>
      <c r="G139" s="119">
        <v>9642692.4132000003</v>
      </c>
      <c r="H139" s="119">
        <v>47226</v>
      </c>
      <c r="I139" s="119">
        <v>48.14</v>
      </c>
      <c r="J139" s="95">
        <v>204.18185773091093</v>
      </c>
      <c r="K139" s="120">
        <v>0.35739268076907149</v>
      </c>
      <c r="L139" s="120">
        <v>0.3792522236653133</v>
      </c>
      <c r="M139" s="120">
        <v>0.26335509556561509</v>
      </c>
      <c r="N139" s="9">
        <v>8.5054037197785898E-2</v>
      </c>
      <c r="O139" s="9">
        <v>9.9454096308612613E-3</v>
      </c>
      <c r="P139" s="9">
        <v>1.3725203987066271E-2</v>
      </c>
      <c r="Q139" s="9">
        <v>1.2926456081245119E-2</v>
      </c>
      <c r="R139" s="9">
        <v>4.0997009484877479E-2</v>
      </c>
      <c r="S139" s="9">
        <v>4.4742564909288317E-2</v>
      </c>
      <c r="T139" s="9">
        <v>1.6318406752245659E-2</v>
      </c>
      <c r="U139" s="9">
        <v>2.9099010317676161E-2</v>
      </c>
      <c r="V139" s="9">
        <v>2.3153502038392799E-2</v>
      </c>
      <c r="W139" s="9">
        <v>5.0563577410178639E-2</v>
      </c>
      <c r="X139" s="9">
        <v>0.1132452461672968</v>
      </c>
      <c r="Y139" s="9">
        <v>7.4173645455336806E-2</v>
      </c>
      <c r="Z139" s="9">
        <v>4.497063678987652E-2</v>
      </c>
      <c r="AA139" s="9">
        <v>2.055699242354813E-2</v>
      </c>
      <c r="AB139" s="9">
        <v>1.4617845977805421E-2</v>
      </c>
      <c r="AC139" s="9">
        <v>0.26015783546042343</v>
      </c>
      <c r="AD139" s="9">
        <v>5.1764346082049696E-3</v>
      </c>
      <c r="AE139" s="9">
        <v>4.4959006516636181E-2</v>
      </c>
      <c r="AF139" s="9">
        <v>1.7037979906224319E-5</v>
      </c>
      <c r="AG139" s="9">
        <v>3.0921118559203941E-2</v>
      </c>
      <c r="AH139" s="9">
        <v>3.2382532766116962E-3</v>
      </c>
      <c r="AI139" s="9">
        <v>9.081001795171937E-3</v>
      </c>
      <c r="AJ139" s="9">
        <v>9.245104209811339E-3</v>
      </c>
      <c r="AK139" s="9">
        <v>3.8458108984004417E-2</v>
      </c>
      <c r="AL139" s="9">
        <v>4.6565539865446124E-3</v>
      </c>
      <c r="AM139" s="9">
        <v>1.4096168091978461E-4</v>
      </c>
      <c r="AN139" s="9">
        <v>1.04745033963721E-4</v>
      </c>
      <c r="AO139" s="9">
        <v>1.9767812684036131E-4</v>
      </c>
      <c r="AP139" s="9">
        <v>2.5299818708163452E-4</v>
      </c>
      <c r="AQ139" s="9">
        <v>3.7260991073150961E-4</v>
      </c>
      <c r="AR139" s="9">
        <v>1.501154899360756E-4</v>
      </c>
      <c r="AS139" s="9">
        <v>2.0132283174832501E-4</v>
      </c>
      <c r="AT139" s="9">
        <v>1.507377660600366E-4</v>
      </c>
      <c r="AU139" s="9">
        <v>1.1327427213307589E-4</v>
      </c>
      <c r="AV139" s="9">
        <v>1.5342539519831399E-4</v>
      </c>
      <c r="AW139" s="9">
        <v>1.9718582339612481E-4</v>
      </c>
      <c r="AX139" s="9">
        <v>3.6119515908093601E-4</v>
      </c>
      <c r="AY139" s="9">
        <v>1.72534778333345E-4</v>
      </c>
      <c r="AZ139" s="9">
        <v>1.4712041481659531E-4</v>
      </c>
      <c r="BA139" s="9">
        <v>1.8318409392720409E-4</v>
      </c>
      <c r="BB139" s="9">
        <v>3.1933018554152691E-4</v>
      </c>
      <c r="BC139" s="9">
        <v>2.5667138221365188E-4</v>
      </c>
      <c r="BD139" s="9">
        <v>1.06836287097552E-4</v>
      </c>
      <c r="BE139" s="9">
        <v>1.2315361637847309E-7</v>
      </c>
      <c r="BF139" s="9">
        <v>1.435887573354975E-4</v>
      </c>
      <c r="BG139" s="9">
        <v>1.3259258830488431E-4</v>
      </c>
      <c r="BH139" s="9">
        <v>2.0092638400795839E-4</v>
      </c>
      <c r="BI139" s="9">
        <v>1.1235571764158E-4</v>
      </c>
      <c r="BJ139" s="9">
        <v>2.948781435642887E-4</v>
      </c>
      <c r="BK139" s="9">
        <v>1.901941307504726E-4</v>
      </c>
    </row>
    <row r="140" spans="1:63" s="95" customFormat="1" x14ac:dyDescent="0.25">
      <c r="A140" s="95" t="s">
        <v>213</v>
      </c>
      <c r="B140" s="95" t="s">
        <v>185</v>
      </c>
      <c r="C140" s="95" t="s">
        <v>214</v>
      </c>
      <c r="D140" s="95" t="s">
        <v>52</v>
      </c>
      <c r="E140" s="95" t="s">
        <v>1948</v>
      </c>
      <c r="F140" s="118" t="s">
        <v>1963</v>
      </c>
      <c r="G140" s="119">
        <v>10941859.2314</v>
      </c>
      <c r="H140" s="119">
        <v>49751</v>
      </c>
      <c r="I140" s="119">
        <v>36.9</v>
      </c>
      <c r="J140" s="95">
        <v>219.93244822013628</v>
      </c>
      <c r="K140" s="120">
        <v>0.3827188525390201</v>
      </c>
      <c r="L140" s="120">
        <v>0.38441868344305752</v>
      </c>
      <c r="M140" s="120">
        <v>0.2328624640179224</v>
      </c>
      <c r="N140" s="9">
        <v>8.4033190779726818E-2</v>
      </c>
      <c r="O140" s="9">
        <v>9.5947333669578871E-3</v>
      </c>
      <c r="P140" s="9">
        <v>7.3313457191469837E-3</v>
      </c>
      <c r="Q140" s="9">
        <v>6.0847981535596127E-3</v>
      </c>
      <c r="R140" s="9">
        <v>2.9574131569047198E-2</v>
      </c>
      <c r="S140" s="9">
        <v>5.5268349852064191E-2</v>
      </c>
      <c r="T140" s="9">
        <v>1.3016639626130311E-2</v>
      </c>
      <c r="U140" s="9">
        <v>4.5458116632883072E-2</v>
      </c>
      <c r="V140" s="9">
        <v>4.7588422559125862E-2</v>
      </c>
      <c r="W140" s="9">
        <v>4.400579263623712E-2</v>
      </c>
      <c r="X140" s="9">
        <v>0.10826958415604861</v>
      </c>
      <c r="Y140" s="9">
        <v>7.8640853045225362E-2</v>
      </c>
      <c r="Z140" s="9">
        <v>4.6787118966966038E-2</v>
      </c>
      <c r="AA140" s="9">
        <v>2.216044753739756E-2</v>
      </c>
      <c r="AB140" s="9">
        <v>1.554501699768774E-2</v>
      </c>
      <c r="AC140" s="9">
        <v>0.2164015657427126</v>
      </c>
      <c r="AD140" s="9">
        <v>4.219894126768757E-3</v>
      </c>
      <c r="AE140" s="9">
        <v>4.8080245004252821E-2</v>
      </c>
      <c r="AF140" s="9">
        <v>4.874141278205774E-4</v>
      </c>
      <c r="AG140" s="9">
        <v>3.8076026196176331E-2</v>
      </c>
      <c r="AH140" s="9">
        <v>5.0129986936267657E-3</v>
      </c>
      <c r="AI140" s="9">
        <v>9.1993966747362516E-3</v>
      </c>
      <c r="AJ140" s="9">
        <v>1.7118245867919251E-2</v>
      </c>
      <c r="AK140" s="9">
        <v>4.5261065241836047E-2</v>
      </c>
      <c r="AL140" s="9">
        <v>2.78460672594623E-3</v>
      </c>
      <c r="AM140" s="9">
        <v>1.5769045876042639E-4</v>
      </c>
      <c r="AN140" s="9">
        <v>1.1441740721193699E-4</v>
      </c>
      <c r="AO140" s="9">
        <v>1.195561536116376E-4</v>
      </c>
      <c r="AP140" s="9">
        <v>1.348442821833485E-4</v>
      </c>
      <c r="AQ140" s="9">
        <v>3.0434253215840641E-4</v>
      </c>
      <c r="AR140" s="9">
        <v>2.0995661124541791E-4</v>
      </c>
      <c r="AS140" s="9">
        <v>1.818287624483218E-4</v>
      </c>
      <c r="AT140" s="9">
        <v>2.6662675069588729E-4</v>
      </c>
      <c r="AU140" s="9">
        <v>2.6361148402580828E-4</v>
      </c>
      <c r="AV140" s="9">
        <v>1.511881423368638E-4</v>
      </c>
      <c r="AW140" s="9">
        <v>2.134570986630186E-4</v>
      </c>
      <c r="AX140" s="9">
        <v>4.3359966507737328E-4</v>
      </c>
      <c r="AY140" s="9">
        <v>2.0324615645464289E-4</v>
      </c>
      <c r="AZ140" s="9">
        <v>1.7957270184799169E-4</v>
      </c>
      <c r="BA140" s="9">
        <v>2.2056876203138901E-4</v>
      </c>
      <c r="BB140" s="9">
        <v>3.0075432870644967E-4</v>
      </c>
      <c r="BC140" s="9">
        <v>2.3691725797504999E-4</v>
      </c>
      <c r="BD140" s="9">
        <v>1.2936511472690741E-4</v>
      </c>
      <c r="BE140" s="9">
        <v>3.9891062696505427E-6</v>
      </c>
      <c r="BF140" s="9">
        <v>2.0020055783795071E-4</v>
      </c>
      <c r="BG140" s="9">
        <v>2.324098077991527E-4</v>
      </c>
      <c r="BH140" s="9">
        <v>2.3046818313661259E-4</v>
      </c>
      <c r="BI140" s="9">
        <v>2.355543085005379E-4</v>
      </c>
      <c r="BJ140" s="9">
        <v>3.929414598346878E-4</v>
      </c>
      <c r="BK140" s="9">
        <v>1.2877891493798309E-4</v>
      </c>
    </row>
    <row r="141" spans="1:63" s="95" customFormat="1" x14ac:dyDescent="0.25">
      <c r="A141" s="95" t="s">
        <v>217</v>
      </c>
      <c r="B141" s="95" t="s">
        <v>185</v>
      </c>
      <c r="C141" s="95" t="s">
        <v>218</v>
      </c>
      <c r="D141" s="95" t="s">
        <v>52</v>
      </c>
      <c r="E141" s="95" t="s">
        <v>1948</v>
      </c>
      <c r="F141" s="118" t="s">
        <v>1963</v>
      </c>
      <c r="G141" s="119">
        <v>23097961.683999997</v>
      </c>
      <c r="H141" s="119">
        <v>107126</v>
      </c>
      <c r="I141" s="119">
        <v>42.2</v>
      </c>
      <c r="J141" s="95">
        <v>215.61489912812945</v>
      </c>
      <c r="K141" s="120">
        <v>0.35524952140312838</v>
      </c>
      <c r="L141" s="120">
        <v>0.40601259354333152</v>
      </c>
      <c r="M141" s="120">
        <v>0.2387378850535401</v>
      </c>
      <c r="N141" s="9">
        <v>9.7951744818868466E-2</v>
      </c>
      <c r="O141" s="9">
        <v>1.320515304294839E-2</v>
      </c>
      <c r="P141" s="9">
        <v>6.2230270213550739E-3</v>
      </c>
      <c r="Q141" s="9">
        <v>7.6182839968537254E-3</v>
      </c>
      <c r="R141" s="9">
        <v>3.1814244949815502E-2</v>
      </c>
      <c r="S141" s="9">
        <v>4.8356023595111347E-2</v>
      </c>
      <c r="T141" s="9">
        <v>1.6424621753463559E-2</v>
      </c>
      <c r="U141" s="9">
        <v>3.0702771154703989E-2</v>
      </c>
      <c r="V141" s="9">
        <v>4.4480320377768473E-2</v>
      </c>
      <c r="W141" s="9">
        <v>5.2579944765122621E-2</v>
      </c>
      <c r="X141" s="9">
        <v>0.10083303384249891</v>
      </c>
      <c r="Y141" s="9">
        <v>6.1779853308397283E-2</v>
      </c>
      <c r="Z141" s="9">
        <v>4.914269296901342E-2</v>
      </c>
      <c r="AA141" s="9">
        <v>1.864779181034602E-2</v>
      </c>
      <c r="AB141" s="9">
        <v>1.287151564189574E-2</v>
      </c>
      <c r="AC141" s="9">
        <v>0.2365691215328575</v>
      </c>
      <c r="AD141" s="9">
        <v>3.4587219976405458E-3</v>
      </c>
      <c r="AE141" s="9">
        <v>6.1638846007682893E-2</v>
      </c>
      <c r="AF141" s="9">
        <v>2.2544114402692621E-4</v>
      </c>
      <c r="AG141" s="9">
        <v>3.1917831995106012E-2</v>
      </c>
      <c r="AH141" s="9">
        <v>4.0194383682936848E-3</v>
      </c>
      <c r="AI141" s="9">
        <v>6.3156214870581824E-3</v>
      </c>
      <c r="AJ141" s="9">
        <v>1.6607838849464901E-2</v>
      </c>
      <c r="AK141" s="9">
        <v>4.1231678790020321E-2</v>
      </c>
      <c r="AL141" s="9">
        <v>5.3844367796865352E-3</v>
      </c>
      <c r="AM141" s="9">
        <v>3.8812184758101948E-4</v>
      </c>
      <c r="AN141" s="9">
        <v>3.3250944170290151E-4</v>
      </c>
      <c r="AO141" s="9">
        <v>2.1428475388332531E-4</v>
      </c>
      <c r="AP141" s="9">
        <v>3.5648796198421229E-4</v>
      </c>
      <c r="AQ141" s="9">
        <v>6.913112441890685E-4</v>
      </c>
      <c r="AR141" s="9">
        <v>3.8788678919062208E-4</v>
      </c>
      <c r="AS141" s="9">
        <v>4.8446279410252062E-4</v>
      </c>
      <c r="AT141" s="9">
        <v>3.8025173843022811E-4</v>
      </c>
      <c r="AU141" s="9">
        <v>5.2027418147443198E-4</v>
      </c>
      <c r="AV141" s="9">
        <v>3.8144274546845689E-4</v>
      </c>
      <c r="AW141" s="9">
        <v>4.1976702455229112E-4</v>
      </c>
      <c r="AX141" s="9">
        <v>7.1926503063709168E-4</v>
      </c>
      <c r="AY141" s="9">
        <v>4.5077138695260211E-4</v>
      </c>
      <c r="AZ141" s="9">
        <v>3.1907336561080819E-4</v>
      </c>
      <c r="BA141" s="9">
        <v>3.8564157186378499E-4</v>
      </c>
      <c r="BB141" s="9">
        <v>6.9424201996355335E-4</v>
      </c>
      <c r="BC141" s="9">
        <v>4.1002671116609348E-4</v>
      </c>
      <c r="BD141" s="9">
        <v>3.5019210955918392E-4</v>
      </c>
      <c r="BE141" s="9">
        <v>3.8959378816076978E-6</v>
      </c>
      <c r="BF141" s="9">
        <v>3.543630262548297E-4</v>
      </c>
      <c r="BG141" s="9">
        <v>3.9348083568611659E-4</v>
      </c>
      <c r="BH141" s="9">
        <v>3.3409430835026579E-4</v>
      </c>
      <c r="BI141" s="9">
        <v>4.8255438421847149E-4</v>
      </c>
      <c r="BJ141" s="9">
        <v>7.5584971258990891E-4</v>
      </c>
      <c r="BK141" s="9">
        <v>5.2580235510367695E-4</v>
      </c>
    </row>
    <row r="142" spans="1:63" s="95" customFormat="1" x14ac:dyDescent="0.25">
      <c r="A142" s="95" t="s">
        <v>227</v>
      </c>
      <c r="B142" s="95" t="s">
        <v>80</v>
      </c>
      <c r="C142" s="95" t="s">
        <v>228</v>
      </c>
      <c r="D142" s="95" t="s">
        <v>52</v>
      </c>
      <c r="E142" s="95" t="s">
        <v>1948</v>
      </c>
      <c r="F142" s="118" t="s">
        <v>1963</v>
      </c>
      <c r="G142" s="119">
        <v>12888437.192400001</v>
      </c>
      <c r="H142" s="119">
        <v>53004</v>
      </c>
      <c r="I142" s="119">
        <v>32</v>
      </c>
      <c r="J142" s="95">
        <v>243.15970855784471</v>
      </c>
      <c r="K142" s="120">
        <v>0.37616231954413681</v>
      </c>
      <c r="L142" s="120">
        <v>0.36801969483444741</v>
      </c>
      <c r="M142" s="120">
        <v>0.25581798562141578</v>
      </c>
      <c r="N142" s="9">
        <v>8.6074752939829399E-2</v>
      </c>
      <c r="O142" s="9">
        <v>1.080683207712198E-2</v>
      </c>
      <c r="P142" s="9">
        <v>1.0350286325668459E-2</v>
      </c>
      <c r="Q142" s="9">
        <v>5.8336524866726839E-3</v>
      </c>
      <c r="R142" s="9">
        <v>3.3136406662832962E-2</v>
      </c>
      <c r="S142" s="9">
        <v>4.2667476098108878E-2</v>
      </c>
      <c r="T142" s="9">
        <v>1.230323334724682E-2</v>
      </c>
      <c r="U142" s="9">
        <v>3.490285834014048E-2</v>
      </c>
      <c r="V142" s="9">
        <v>4.0055453841907403E-2</v>
      </c>
      <c r="W142" s="9">
        <v>5.7444471929461338E-2</v>
      </c>
      <c r="X142" s="9">
        <v>0.12773281951948179</v>
      </c>
      <c r="Y142" s="9">
        <v>5.5904836185017327E-2</v>
      </c>
      <c r="Z142" s="9">
        <v>6.1843951139742212E-2</v>
      </c>
      <c r="AA142" s="9">
        <v>2.4594654693900059E-2</v>
      </c>
      <c r="AB142" s="9">
        <v>1.6044902299952639E-2</v>
      </c>
      <c r="AC142" s="9">
        <v>0.1949095299622475</v>
      </c>
      <c r="AD142" s="9">
        <v>2.980796354582929E-3</v>
      </c>
      <c r="AE142" s="9">
        <v>6.1529620987732202E-2</v>
      </c>
      <c r="AF142" s="9">
        <v>1.334883674408392E-4</v>
      </c>
      <c r="AG142" s="9">
        <v>4.1911907526555957E-2</v>
      </c>
      <c r="AH142" s="9">
        <v>5.7597511959697756E-3</v>
      </c>
      <c r="AI142" s="9">
        <v>9.1439698141323276E-3</v>
      </c>
      <c r="AJ142" s="9">
        <v>1.9809429609842839E-2</v>
      </c>
      <c r="AK142" s="9">
        <v>4.080169043365834E-2</v>
      </c>
      <c r="AL142" s="9">
        <v>3.323227860752862E-3</v>
      </c>
      <c r="AM142" s="9">
        <v>1.9046903829492349E-4</v>
      </c>
      <c r="AN142" s="9">
        <v>1.5196782109311389E-4</v>
      </c>
      <c r="AO142" s="9">
        <v>1.9903737734551361E-4</v>
      </c>
      <c r="AP142" s="9">
        <v>1.5244772778340979E-4</v>
      </c>
      <c r="AQ142" s="9">
        <v>4.0211484111641341E-4</v>
      </c>
      <c r="AR142" s="9">
        <v>1.9113668614151251E-4</v>
      </c>
      <c r="AS142" s="9">
        <v>2.0266418398020249E-4</v>
      </c>
      <c r="AT142" s="9">
        <v>2.414055874493764E-4</v>
      </c>
      <c r="AU142" s="9">
        <v>2.6164878076273827E-4</v>
      </c>
      <c r="AV142" s="9">
        <v>2.3272881923037451E-4</v>
      </c>
      <c r="AW142" s="9">
        <v>2.9696185940933969E-4</v>
      </c>
      <c r="AX142" s="9">
        <v>3.6348303297430759E-4</v>
      </c>
      <c r="AY142" s="9">
        <v>3.1680155771666578E-4</v>
      </c>
      <c r="AZ142" s="9">
        <v>2.3501552985738189E-4</v>
      </c>
      <c r="BA142" s="9">
        <v>2.684626810884502E-4</v>
      </c>
      <c r="BB142" s="9">
        <v>3.1943213482187093E-4</v>
      </c>
      <c r="BC142" s="9">
        <v>1.9734289305376029E-4</v>
      </c>
      <c r="BD142" s="9">
        <v>1.9522201344307E-4</v>
      </c>
      <c r="BE142" s="9">
        <v>1.288293917420028E-6</v>
      </c>
      <c r="BF142" s="9">
        <v>2.5986341131519018E-4</v>
      </c>
      <c r="BG142" s="9">
        <v>3.1488692323473612E-4</v>
      </c>
      <c r="BH142" s="9">
        <v>2.7013475154532082E-4</v>
      </c>
      <c r="BI142" s="9">
        <v>3.2143843496943629E-4</v>
      </c>
      <c r="BJ142" s="9">
        <v>4.1771039339373302E-4</v>
      </c>
      <c r="BK142" s="9">
        <v>1.8123207196455311E-4</v>
      </c>
    </row>
    <row r="143" spans="1:63" s="95" customFormat="1" x14ac:dyDescent="0.25">
      <c r="A143" s="95" t="s">
        <v>247</v>
      </c>
      <c r="B143" s="95" t="s">
        <v>134</v>
      </c>
      <c r="C143" s="95" t="s">
        <v>248</v>
      </c>
      <c r="D143" s="95" t="s">
        <v>52</v>
      </c>
      <c r="E143" s="95" t="s">
        <v>1948</v>
      </c>
      <c r="F143" s="118" t="s">
        <v>1963</v>
      </c>
      <c r="G143" s="119">
        <v>13318229.728399999</v>
      </c>
      <c r="H143" s="119">
        <v>55440</v>
      </c>
      <c r="I143" s="119">
        <v>15.8</v>
      </c>
      <c r="J143" s="95">
        <v>240.22780895382394</v>
      </c>
      <c r="K143" s="120">
        <v>0.35710254904173649</v>
      </c>
      <c r="L143" s="120">
        <v>0.38195179233601612</v>
      </c>
      <c r="M143" s="120">
        <v>0.2609456586222475</v>
      </c>
      <c r="N143" s="9">
        <v>8.035900917075546E-2</v>
      </c>
      <c r="O143" s="9">
        <v>7.8013081109378664E-3</v>
      </c>
      <c r="P143" s="9">
        <v>5.9920147803432973E-3</v>
      </c>
      <c r="Q143" s="9">
        <v>1.551654363426108E-2</v>
      </c>
      <c r="R143" s="9">
        <v>3.6705618457103073E-2</v>
      </c>
      <c r="S143" s="9">
        <v>4.3948658286309297E-2</v>
      </c>
      <c r="T143" s="9">
        <v>9.04978620058184E-3</v>
      </c>
      <c r="U143" s="9">
        <v>2.500830742344826E-2</v>
      </c>
      <c r="V143" s="9">
        <v>3.0720849651994449E-2</v>
      </c>
      <c r="W143" s="9">
        <v>5.4566314705883641E-2</v>
      </c>
      <c r="X143" s="9">
        <v>9.6597507602737845E-2</v>
      </c>
      <c r="Y143" s="9">
        <v>6.4456507062337007E-2</v>
      </c>
      <c r="Z143" s="9">
        <v>5.1578503424022433E-2</v>
      </c>
      <c r="AA143" s="9">
        <v>2.18986692823511E-2</v>
      </c>
      <c r="AB143" s="9">
        <v>2.1741366842849032E-2</v>
      </c>
      <c r="AC143" s="9">
        <v>0.2410816770309758</v>
      </c>
      <c r="AD143" s="9">
        <v>2.9560652160238602E-3</v>
      </c>
      <c r="AE143" s="9">
        <v>6.8585090295278137E-2</v>
      </c>
      <c r="AF143" s="9">
        <v>9.4690499057258168E-5</v>
      </c>
      <c r="AG143" s="9">
        <v>3.4831125337765577E-2</v>
      </c>
      <c r="AH143" s="9">
        <v>6.8491101366736631E-3</v>
      </c>
      <c r="AI143" s="9">
        <v>1.05688585317079E-2</v>
      </c>
      <c r="AJ143" s="9">
        <v>2.114116035429062E-2</v>
      </c>
      <c r="AK143" s="9">
        <v>4.1349500929743419E-2</v>
      </c>
      <c r="AL143" s="9">
        <v>6.6017570325681372E-3</v>
      </c>
      <c r="AM143" s="9">
        <v>1.833737804081421E-4</v>
      </c>
      <c r="AN143" s="9">
        <v>1.131292023595595E-4</v>
      </c>
      <c r="AO143" s="9">
        <v>1.1882538042404029E-4</v>
      </c>
      <c r="AP143" s="9">
        <v>4.1814744673779271E-4</v>
      </c>
      <c r="AQ143" s="9">
        <v>4.5933686051659122E-4</v>
      </c>
      <c r="AR143" s="9">
        <v>2.030237196056866E-4</v>
      </c>
      <c r="AS143" s="9">
        <v>1.5372698994198399E-4</v>
      </c>
      <c r="AT143" s="9">
        <v>1.7837117931286499E-4</v>
      </c>
      <c r="AU143" s="9">
        <v>2.0693995125515069E-4</v>
      </c>
      <c r="AV143" s="9">
        <v>2.2797152745748301E-4</v>
      </c>
      <c r="AW143" s="9">
        <v>2.3158912247015599E-4</v>
      </c>
      <c r="AX143" s="9">
        <v>4.3217097127869138E-4</v>
      </c>
      <c r="AY143" s="9">
        <v>2.7246635238911411E-4</v>
      </c>
      <c r="AZ143" s="9">
        <v>2.1578816296963821E-4</v>
      </c>
      <c r="BA143" s="9">
        <v>3.7513514298380971E-4</v>
      </c>
      <c r="BB143" s="9">
        <v>4.074401234054829E-4</v>
      </c>
      <c r="BC143" s="9">
        <v>2.0181677243691701E-4</v>
      </c>
      <c r="BD143" s="9">
        <v>2.2440282681800771E-4</v>
      </c>
      <c r="BE143" s="9">
        <v>9.423928905483161E-7</v>
      </c>
      <c r="BF143" s="9">
        <v>2.2270464490961641E-4</v>
      </c>
      <c r="BG143" s="9">
        <v>3.8613495029332932E-4</v>
      </c>
      <c r="BH143" s="9">
        <v>3.2197920205147279E-4</v>
      </c>
      <c r="BI143" s="9">
        <v>3.5375999211409751E-4</v>
      </c>
      <c r="BJ143" s="9">
        <v>4.3653740067644029E-4</v>
      </c>
      <c r="BK143" s="9">
        <v>3.7126886744937151E-4</v>
      </c>
    </row>
    <row r="144" spans="1:63" s="95" customFormat="1" x14ac:dyDescent="0.25">
      <c r="A144" s="95" t="s">
        <v>271</v>
      </c>
      <c r="B144" s="95" t="s">
        <v>80</v>
      </c>
      <c r="C144" s="95" t="s">
        <v>272</v>
      </c>
      <c r="D144" s="95" t="s">
        <v>52</v>
      </c>
      <c r="E144" s="95" t="s">
        <v>1948</v>
      </c>
      <c r="F144" s="118" t="s">
        <v>1963</v>
      </c>
      <c r="G144" s="119">
        <v>7456348.2189999996</v>
      </c>
      <c r="H144" s="119">
        <v>33988</v>
      </c>
      <c r="I144" s="119">
        <v>52.5</v>
      </c>
      <c r="J144" s="95">
        <v>219.38178824879367</v>
      </c>
      <c r="K144" s="120">
        <v>0.37691215661538358</v>
      </c>
      <c r="L144" s="120">
        <v>0.35668415240381179</v>
      </c>
      <c r="M144" s="120">
        <v>0.26640369098080441</v>
      </c>
      <c r="N144" s="9">
        <v>9.0166740420807939E-2</v>
      </c>
      <c r="O144" s="9">
        <v>1.296329034363913E-2</v>
      </c>
      <c r="P144" s="9">
        <v>1.2206939235674411E-2</v>
      </c>
      <c r="Q144" s="9">
        <v>6.9781731817553814E-3</v>
      </c>
      <c r="R144" s="9">
        <v>4.7709339178587537E-2</v>
      </c>
      <c r="S144" s="9">
        <v>3.989061713178025E-2</v>
      </c>
      <c r="T144" s="9">
        <v>9.9063968519608296E-3</v>
      </c>
      <c r="U144" s="9">
        <v>3.2348392809989059E-2</v>
      </c>
      <c r="V144" s="9">
        <v>2.1177274882491579E-2</v>
      </c>
      <c r="W144" s="9">
        <v>4.3427555779000447E-2</v>
      </c>
      <c r="X144" s="9">
        <v>0.13308898500509961</v>
      </c>
      <c r="Y144" s="9">
        <v>7.7010026321843172E-2</v>
      </c>
      <c r="Z144" s="9">
        <v>4.4578306402340492E-2</v>
      </c>
      <c r="AA144" s="9">
        <v>1.9800213421801351E-2</v>
      </c>
      <c r="AB144" s="9">
        <v>1.7226164965527101E-2</v>
      </c>
      <c r="AC144" s="9">
        <v>0.2446502978338643</v>
      </c>
      <c r="AD144" s="9">
        <v>3.5798189990814949E-3</v>
      </c>
      <c r="AE144" s="9">
        <v>3.6904232669479578E-2</v>
      </c>
      <c r="AF144" s="9">
        <v>0</v>
      </c>
      <c r="AG144" s="9">
        <v>2.628483106881703E-2</v>
      </c>
      <c r="AH144" s="9">
        <v>4.0443746822627774E-3</v>
      </c>
      <c r="AI144" s="9">
        <v>1.3489061756326861E-2</v>
      </c>
      <c r="AJ144" s="9">
        <v>1.060905163380229E-2</v>
      </c>
      <c r="AK144" s="9">
        <v>4.7755684861209707E-2</v>
      </c>
      <c r="AL144" s="9">
        <v>4.2042305628576431E-3</v>
      </c>
      <c r="AM144" s="9">
        <v>1.15447950458656E-4</v>
      </c>
      <c r="AN144" s="9">
        <v>1.0547747743635929E-4</v>
      </c>
      <c r="AO144" s="9">
        <v>1.3582518721281169E-4</v>
      </c>
      <c r="AP144" s="9">
        <v>1.055148043035545E-4</v>
      </c>
      <c r="AQ144" s="9">
        <v>3.3499578692014161E-4</v>
      </c>
      <c r="AR144" s="9">
        <v>1.03397278177573E-4</v>
      </c>
      <c r="AS144" s="9">
        <v>9.442015703766623E-5</v>
      </c>
      <c r="AT144" s="9">
        <v>1.2945841472292941E-4</v>
      </c>
      <c r="AU144" s="9">
        <v>8.0042083634761826E-5</v>
      </c>
      <c r="AV144" s="9">
        <v>1.018025284449785E-4</v>
      </c>
      <c r="AW144" s="9">
        <v>1.7903236194801559E-4</v>
      </c>
      <c r="AX144" s="9">
        <v>2.8971653941700643E-4</v>
      </c>
      <c r="AY144" s="9">
        <v>1.3213105362709201E-4</v>
      </c>
      <c r="AZ144" s="9">
        <v>1.094755048405764E-4</v>
      </c>
      <c r="BA144" s="9">
        <v>1.66773368682968E-4</v>
      </c>
      <c r="BB144" s="9">
        <v>2.3199708697279399E-4</v>
      </c>
      <c r="BC144" s="9">
        <v>1.371328513060545E-4</v>
      </c>
      <c r="BD144" s="9">
        <v>6.7750418241977218E-5</v>
      </c>
      <c r="BE144" s="9">
        <v>0</v>
      </c>
      <c r="BF144" s="9">
        <v>9.4298362540112037E-5</v>
      </c>
      <c r="BG144" s="9">
        <v>1.279362268186245E-4</v>
      </c>
      <c r="BH144" s="9">
        <v>2.3057842596212839E-4</v>
      </c>
      <c r="BI144" s="9">
        <v>9.9607869355456625E-5</v>
      </c>
      <c r="BJ144" s="9">
        <v>2.8288730337217802E-4</v>
      </c>
      <c r="BK144" s="9">
        <v>1.3266388572836821E-4</v>
      </c>
    </row>
    <row r="145" spans="1:63" s="95" customFormat="1" x14ac:dyDescent="0.25">
      <c r="A145" s="95" t="s">
        <v>275</v>
      </c>
      <c r="B145" s="95" t="s">
        <v>80</v>
      </c>
      <c r="C145" s="95" t="s">
        <v>276</v>
      </c>
      <c r="D145" s="95" t="s">
        <v>52</v>
      </c>
      <c r="E145" s="95" t="s">
        <v>1948</v>
      </c>
      <c r="F145" s="118" t="s">
        <v>1963</v>
      </c>
      <c r="G145" s="119">
        <v>16101513.778200001</v>
      </c>
      <c r="H145" s="119">
        <v>78748</v>
      </c>
      <c r="I145" s="119">
        <v>27</v>
      </c>
      <c r="J145" s="95">
        <v>204.46885988469549</v>
      </c>
      <c r="K145" s="120">
        <v>0.33368037041024101</v>
      </c>
      <c r="L145" s="120">
        <v>0.36874328915361698</v>
      </c>
      <c r="M145" s="120">
        <v>0.2975763404361419</v>
      </c>
      <c r="N145" s="9">
        <v>9.3967815826479853E-2</v>
      </c>
      <c r="O145" s="9">
        <v>8.6567062061888751E-3</v>
      </c>
      <c r="P145" s="9">
        <v>9.2537093995776476E-3</v>
      </c>
      <c r="Q145" s="9">
        <v>4.8212467356695717E-3</v>
      </c>
      <c r="R145" s="9">
        <v>3.3847799795872768E-2</v>
      </c>
      <c r="S145" s="9">
        <v>4.3660011528173948E-2</v>
      </c>
      <c r="T145" s="9">
        <v>1.2051462297111419E-2</v>
      </c>
      <c r="U145" s="9">
        <v>3.475710946308417E-2</v>
      </c>
      <c r="V145" s="9">
        <v>1.6869222279709668E-2</v>
      </c>
      <c r="W145" s="9">
        <v>5.5061770469042308E-2</v>
      </c>
      <c r="X145" s="9">
        <v>0.12734317257384239</v>
      </c>
      <c r="Y145" s="9">
        <v>7.7466269659365386E-2</v>
      </c>
      <c r="Z145" s="9">
        <v>5.3240168073010977E-2</v>
      </c>
      <c r="AA145" s="9">
        <v>2.2375344604578441E-2</v>
      </c>
      <c r="AB145" s="9">
        <v>1.387283550020201E-2</v>
      </c>
      <c r="AC145" s="9">
        <v>0.25284204110203878</v>
      </c>
      <c r="AD145" s="9">
        <v>2.543046696104652E-3</v>
      </c>
      <c r="AE145" s="9">
        <v>3.8143734534678862E-2</v>
      </c>
      <c r="AF145" s="9">
        <v>3.4814230029322628E-4</v>
      </c>
      <c r="AG145" s="9">
        <v>2.9569115823408581E-2</v>
      </c>
      <c r="AH145" s="9">
        <v>5.3142558530598072E-3</v>
      </c>
      <c r="AI145" s="9">
        <v>1.418534807000236E-2</v>
      </c>
      <c r="AJ145" s="9">
        <v>6.7741171676473904E-3</v>
      </c>
      <c r="AK145" s="9">
        <v>3.8285574761275497E-2</v>
      </c>
      <c r="AL145" s="9">
        <v>4.7499792795812224E-3</v>
      </c>
      <c r="AM145" s="9">
        <v>2.5973112687183511E-4</v>
      </c>
      <c r="AN145" s="9">
        <v>1.5205551458089041E-4</v>
      </c>
      <c r="AO145" s="9">
        <v>2.2227693347049601E-4</v>
      </c>
      <c r="AP145" s="9">
        <v>1.5737510117728041E-4</v>
      </c>
      <c r="AQ145" s="9">
        <v>5.1306382859167305E-4</v>
      </c>
      <c r="AR145" s="9">
        <v>2.4430210417576503E-4</v>
      </c>
      <c r="AS145" s="9">
        <v>2.4796692305096841E-4</v>
      </c>
      <c r="AT145" s="9">
        <v>3.0027988314777131E-4</v>
      </c>
      <c r="AU145" s="9">
        <v>1.3764117856455499E-4</v>
      </c>
      <c r="AV145" s="9">
        <v>2.786431426500578E-4</v>
      </c>
      <c r="AW145" s="9">
        <v>3.6980272233842071E-4</v>
      </c>
      <c r="AX145" s="9">
        <v>6.2913474518120726E-4</v>
      </c>
      <c r="AY145" s="9">
        <v>3.4066362316803909E-4</v>
      </c>
      <c r="AZ145" s="9">
        <v>2.6706798388293672E-4</v>
      </c>
      <c r="BA145" s="9">
        <v>2.8994014116598432E-4</v>
      </c>
      <c r="BB145" s="9">
        <v>5.1759620170267306E-4</v>
      </c>
      <c r="BC145" s="9">
        <v>2.103002468403151E-4</v>
      </c>
      <c r="BD145" s="9">
        <v>1.5116944624758271E-4</v>
      </c>
      <c r="BE145" s="9">
        <v>4.1968610659759667E-6</v>
      </c>
      <c r="BF145" s="9">
        <v>2.2900360008848181E-4</v>
      </c>
      <c r="BG145" s="9">
        <v>3.6290221977283179E-4</v>
      </c>
      <c r="BH145" s="9">
        <v>5.2345811143084651E-4</v>
      </c>
      <c r="BI145" s="9">
        <v>1.373013481613677E-4</v>
      </c>
      <c r="BJ145" s="9">
        <v>4.895855142957366E-4</v>
      </c>
      <c r="BK145" s="9">
        <v>3.2356602517428482E-4</v>
      </c>
    </row>
    <row r="146" spans="1:63" s="95" customFormat="1" x14ac:dyDescent="0.25">
      <c r="A146" s="95" t="s">
        <v>339</v>
      </c>
      <c r="B146" s="95" t="s">
        <v>134</v>
      </c>
      <c r="C146" s="95" t="s">
        <v>340</v>
      </c>
      <c r="D146" s="95" t="s">
        <v>52</v>
      </c>
      <c r="E146" s="95" t="s">
        <v>1948</v>
      </c>
      <c r="F146" s="118" t="s">
        <v>1963</v>
      </c>
      <c r="G146" s="119">
        <v>10563450.1764</v>
      </c>
      <c r="H146" s="119">
        <v>57162</v>
      </c>
      <c r="I146" s="119">
        <v>18.8</v>
      </c>
      <c r="J146" s="95">
        <v>184.79847059934923</v>
      </c>
      <c r="K146" s="120">
        <v>0.25658736773495461</v>
      </c>
      <c r="L146" s="120">
        <v>0.40542208652789202</v>
      </c>
      <c r="M146" s="120">
        <v>0.33799054573715342</v>
      </c>
      <c r="N146" s="9">
        <v>0.1044942041176201</v>
      </c>
      <c r="O146" s="9">
        <v>4.0677124852714153E-3</v>
      </c>
      <c r="P146" s="9">
        <v>8.6218083290710394E-3</v>
      </c>
      <c r="Q146" s="9">
        <v>8.6420720508184092E-3</v>
      </c>
      <c r="R146" s="9">
        <v>4.5783852916008047E-2</v>
      </c>
      <c r="S146" s="9">
        <v>4.5728735592855209E-2</v>
      </c>
      <c r="T146" s="9">
        <v>8.2865112798912212E-3</v>
      </c>
      <c r="U146" s="9">
        <v>1.7448280247790521E-2</v>
      </c>
      <c r="V146" s="9">
        <v>1.1956599560632259E-2</v>
      </c>
      <c r="W146" s="9">
        <v>6.3074956930607703E-2</v>
      </c>
      <c r="X146" s="9">
        <v>0.1052855294701506</v>
      </c>
      <c r="Y146" s="9">
        <v>9.6077313350176774E-2</v>
      </c>
      <c r="Z146" s="9">
        <v>4.6899708526896573E-2</v>
      </c>
      <c r="AA146" s="9">
        <v>1.6424634027256021E-2</v>
      </c>
      <c r="AB146" s="9">
        <v>1.3058955480092669E-2</v>
      </c>
      <c r="AC146" s="9">
        <v>0.27449971971355169</v>
      </c>
      <c r="AD146" s="9">
        <v>1.378473444734431E-3</v>
      </c>
      <c r="AE146" s="9">
        <v>3.1154391454755039E-2</v>
      </c>
      <c r="AF146" s="9">
        <v>3.1179113195286829E-4</v>
      </c>
      <c r="AG146" s="9">
        <v>1.9462026772964141E-2</v>
      </c>
      <c r="AH146" s="9">
        <v>3.7867492286702128E-3</v>
      </c>
      <c r="AI146" s="9">
        <v>1.15305872328486E-2</v>
      </c>
      <c r="AJ146" s="9">
        <v>1.206974813012522E-2</v>
      </c>
      <c r="AK146" s="9">
        <v>4.6808142171979338E-2</v>
      </c>
      <c r="AL146" s="9">
        <v>3.1474963532798429E-3</v>
      </c>
      <c r="AM146" s="9">
        <v>1.8992872236557129E-4</v>
      </c>
      <c r="AN146" s="9">
        <v>4.6984360707111047E-5</v>
      </c>
      <c r="AO146" s="9">
        <v>1.3618537792752089E-4</v>
      </c>
      <c r="AP146" s="9">
        <v>1.855017982949478E-4</v>
      </c>
      <c r="AQ146" s="9">
        <v>4.5635926142654582E-4</v>
      </c>
      <c r="AR146" s="9">
        <v>1.6826203287180819E-4</v>
      </c>
      <c r="AS146" s="9">
        <v>1.121190241920833E-4</v>
      </c>
      <c r="AT146" s="9">
        <v>9.9126276149648422E-5</v>
      </c>
      <c r="AU146" s="9">
        <v>6.4152647394190724E-5</v>
      </c>
      <c r="AV146" s="9">
        <v>2.09898206345842E-4</v>
      </c>
      <c r="AW146" s="9">
        <v>2.0105584385852129E-4</v>
      </c>
      <c r="AX146" s="9">
        <v>5.131040638530277E-4</v>
      </c>
      <c r="AY146" s="9">
        <v>1.9733770073957659E-4</v>
      </c>
      <c r="AZ146" s="9">
        <v>1.289143827416201E-4</v>
      </c>
      <c r="BA146" s="9">
        <v>1.7947548167747439E-4</v>
      </c>
      <c r="BB146" s="9">
        <v>3.6951942654133601E-4</v>
      </c>
      <c r="BC146" s="9">
        <v>7.4961355050462341E-5</v>
      </c>
      <c r="BD146" s="9">
        <v>8.1192078672152876E-5</v>
      </c>
      <c r="BE146" s="9">
        <v>2.471639535665356E-6</v>
      </c>
      <c r="BF146" s="9">
        <v>9.9116421489882443E-5</v>
      </c>
      <c r="BG146" s="9">
        <v>1.7004633951476459E-4</v>
      </c>
      <c r="BH146" s="9">
        <v>2.7979950370659278E-4</v>
      </c>
      <c r="BI146" s="9">
        <v>1.608695628705785E-4</v>
      </c>
      <c r="BJ146" s="9">
        <v>3.9361203536620752E-4</v>
      </c>
      <c r="BK146" s="9">
        <v>1.4099055209529951E-4</v>
      </c>
    </row>
    <row r="147" spans="1:63" s="95" customFormat="1" x14ac:dyDescent="0.25">
      <c r="A147" s="95" t="s">
        <v>341</v>
      </c>
      <c r="B147" s="95" t="s">
        <v>134</v>
      </c>
      <c r="C147" s="95" t="s">
        <v>342</v>
      </c>
      <c r="D147" s="95" t="s">
        <v>52</v>
      </c>
      <c r="E147" s="95" t="s">
        <v>1948</v>
      </c>
      <c r="F147" s="118" t="s">
        <v>1963</v>
      </c>
      <c r="G147" s="119">
        <v>6613698.2231999999</v>
      </c>
      <c r="H147" s="119">
        <v>35256</v>
      </c>
      <c r="I147" s="119">
        <v>21.17</v>
      </c>
      <c r="J147" s="95">
        <v>187.59071429543908</v>
      </c>
      <c r="K147" s="120">
        <v>0.28937982158016418</v>
      </c>
      <c r="L147" s="120">
        <v>0.37810754116989648</v>
      </c>
      <c r="M147" s="120">
        <v>0.3325126372499394</v>
      </c>
      <c r="N147" s="9">
        <v>0.1049151887317103</v>
      </c>
      <c r="O147" s="9">
        <v>9.8968394236859537E-3</v>
      </c>
      <c r="P147" s="9">
        <v>5.5019394298709669E-3</v>
      </c>
      <c r="Q147" s="9">
        <v>6.9180611348523286E-3</v>
      </c>
      <c r="R147" s="9">
        <v>5.1850778050336367E-2</v>
      </c>
      <c r="S147" s="9">
        <v>4.9993695923785678E-2</v>
      </c>
      <c r="T147" s="9">
        <v>1.1359016798220951E-2</v>
      </c>
      <c r="U147" s="9">
        <v>5.8594519350279962E-2</v>
      </c>
      <c r="V147" s="9">
        <v>1.5129936195788439E-2</v>
      </c>
      <c r="W147" s="9">
        <v>5.5551343434899883E-2</v>
      </c>
      <c r="X147" s="9">
        <v>0.1115873929451527</v>
      </c>
      <c r="Y147" s="9">
        <v>7.9726239210712438E-2</v>
      </c>
      <c r="Z147" s="9">
        <v>4.3143976713434833E-2</v>
      </c>
      <c r="AA147" s="9">
        <v>2.0558805724955689E-2</v>
      </c>
      <c r="AB147" s="9">
        <v>1.0723006848823271E-2</v>
      </c>
      <c r="AC147" s="9">
        <v>0.19952593467766341</v>
      </c>
      <c r="AD147" s="9">
        <v>2.361181539905778E-3</v>
      </c>
      <c r="AE147" s="9">
        <v>3.9400876814197072E-2</v>
      </c>
      <c r="AF147" s="9">
        <v>1.4917952309361729E-4</v>
      </c>
      <c r="AG147" s="9">
        <v>2.6549529379515671E-2</v>
      </c>
      <c r="AH147" s="9">
        <v>4.5515946242876042E-3</v>
      </c>
      <c r="AI147" s="9">
        <v>1.6124840557908009E-2</v>
      </c>
      <c r="AJ147" s="9">
        <v>1.538837514701874E-2</v>
      </c>
      <c r="AK147" s="9">
        <v>5.5670030749828903E-2</v>
      </c>
      <c r="AL147" s="9">
        <v>4.8277170700715931E-3</v>
      </c>
      <c r="AM147" s="9">
        <v>1.193255919963608E-4</v>
      </c>
      <c r="AN147" s="9">
        <v>7.1531343921912383E-5</v>
      </c>
      <c r="AO147" s="9">
        <v>5.438068936233383E-5</v>
      </c>
      <c r="AP147" s="9">
        <v>9.2920475605366218E-5</v>
      </c>
      <c r="AQ147" s="9">
        <v>3.2340489994460859E-4</v>
      </c>
      <c r="AR147" s="9">
        <v>1.1510891752797869E-4</v>
      </c>
      <c r="AS147" s="9">
        <v>9.6171217115527581E-5</v>
      </c>
      <c r="AT147" s="9">
        <v>2.0830032454968931E-4</v>
      </c>
      <c r="AU147" s="9">
        <v>5.0797317930725253E-5</v>
      </c>
      <c r="AV147" s="9">
        <v>1.1567596152791661E-4</v>
      </c>
      <c r="AW147" s="9">
        <v>1.3333984119437751E-4</v>
      </c>
      <c r="AX147" s="9">
        <v>2.6642972078074899E-4</v>
      </c>
      <c r="AY147" s="9">
        <v>1.135943890573213E-4</v>
      </c>
      <c r="AZ147" s="9">
        <v>1.0097185659957529E-4</v>
      </c>
      <c r="BA147" s="9">
        <v>9.2216801918312502E-5</v>
      </c>
      <c r="BB147" s="9">
        <v>1.6807050732954709E-4</v>
      </c>
      <c r="BC147" s="9">
        <v>8.0346172107693717E-5</v>
      </c>
      <c r="BD147" s="9">
        <v>6.4253540260343715E-5</v>
      </c>
      <c r="BE147" s="9">
        <v>7.3999259928282552E-7</v>
      </c>
      <c r="BF147" s="9">
        <v>8.4607948047617893E-5</v>
      </c>
      <c r="BG147" s="9">
        <v>1.2789722007740649E-4</v>
      </c>
      <c r="BH147" s="9">
        <v>2.4484302150026111E-4</v>
      </c>
      <c r="BI147" s="9">
        <v>1.2834094321844501E-4</v>
      </c>
      <c r="BJ147" s="9">
        <v>2.9293091854296299E-4</v>
      </c>
      <c r="BK147" s="9">
        <v>1.35320431175376E-4</v>
      </c>
    </row>
    <row r="148" spans="1:63" s="95" customFormat="1" x14ac:dyDescent="0.25">
      <c r="A148" s="95" t="s">
        <v>343</v>
      </c>
      <c r="B148" s="95" t="s">
        <v>134</v>
      </c>
      <c r="C148" s="95" t="s">
        <v>344</v>
      </c>
      <c r="D148" s="95" t="s">
        <v>52</v>
      </c>
      <c r="E148" s="95" t="s">
        <v>1948</v>
      </c>
      <c r="F148" s="118" t="s">
        <v>1963</v>
      </c>
      <c r="G148" s="119">
        <v>8211375.865199999</v>
      </c>
      <c r="H148" s="119">
        <v>37254</v>
      </c>
      <c r="I148" s="119">
        <v>29</v>
      </c>
      <c r="J148" s="95">
        <v>220.41595171525202</v>
      </c>
      <c r="K148" s="120">
        <v>0.38373897335778212</v>
      </c>
      <c r="L148" s="120">
        <v>0.35706956631658782</v>
      </c>
      <c r="M148" s="120">
        <v>0.25919146032563012</v>
      </c>
      <c r="N148" s="9">
        <v>8.646000473775263E-2</v>
      </c>
      <c r="O148" s="9">
        <v>7.8248847045920208E-3</v>
      </c>
      <c r="P148" s="9">
        <v>8.2086523392776219E-3</v>
      </c>
      <c r="Q148" s="9">
        <v>6.0428667149001443E-3</v>
      </c>
      <c r="R148" s="9">
        <v>4.8929027341006723E-2</v>
      </c>
      <c r="S148" s="9">
        <v>4.7650792975771503E-2</v>
      </c>
      <c r="T148" s="9">
        <v>1.285272048962292E-2</v>
      </c>
      <c r="U148" s="9">
        <v>3.4312177253522147E-2</v>
      </c>
      <c r="V148" s="9">
        <v>2.6169762245656539E-2</v>
      </c>
      <c r="W148" s="9">
        <v>6.1593570538355687E-2</v>
      </c>
      <c r="X148" s="9">
        <v>0.112058387724901</v>
      </c>
      <c r="Y148" s="9">
        <v>8.1649546259963526E-2</v>
      </c>
      <c r="Z148" s="9">
        <v>4.8492296378723793E-2</v>
      </c>
      <c r="AA148" s="9">
        <v>1.9007236888062381E-2</v>
      </c>
      <c r="AB148" s="9">
        <v>1.2533042741302359E-2</v>
      </c>
      <c r="AC148" s="9">
        <v>0.23006201372601831</v>
      </c>
      <c r="AD148" s="9">
        <v>3.658163908052067E-3</v>
      </c>
      <c r="AE148" s="9">
        <v>5.3924080544210898E-2</v>
      </c>
      <c r="AF148" s="9">
        <v>4.4910408671205721E-4</v>
      </c>
      <c r="AG148" s="9">
        <v>2.865499166905678E-2</v>
      </c>
      <c r="AH148" s="9">
        <v>5.3300773271042724E-3</v>
      </c>
      <c r="AI148" s="9">
        <v>8.2332693922550163E-3</v>
      </c>
      <c r="AJ148" s="9">
        <v>9.4634236850118948E-3</v>
      </c>
      <c r="AK148" s="9">
        <v>4.2742285299740529E-2</v>
      </c>
      <c r="AL148" s="9">
        <v>3.6976210284271811E-3</v>
      </c>
      <c r="AM148" s="9">
        <v>1.2159751673764631E-4</v>
      </c>
      <c r="AN148" s="9">
        <v>6.9934589064678639E-5</v>
      </c>
      <c r="AO148" s="9">
        <v>1.003263438002295E-4</v>
      </c>
      <c r="AP148" s="9">
        <v>1.0036545625421769E-4</v>
      </c>
      <c r="AQ148" s="9">
        <v>3.7737412583068239E-4</v>
      </c>
      <c r="AR148" s="9">
        <v>1.356682044600684E-4</v>
      </c>
      <c r="AS148" s="9">
        <v>1.345592794905216E-4</v>
      </c>
      <c r="AT148" s="9">
        <v>1.508326796670746E-4</v>
      </c>
      <c r="AU148" s="9">
        <v>1.0864698583732011E-4</v>
      </c>
      <c r="AV148" s="9">
        <v>1.5859816272378351E-4</v>
      </c>
      <c r="AW148" s="9">
        <v>1.6557828937492931E-4</v>
      </c>
      <c r="AX148" s="9">
        <v>3.3740334695318987E-4</v>
      </c>
      <c r="AY148" s="9">
        <v>1.5787874938867191E-4</v>
      </c>
      <c r="AZ148" s="9">
        <v>1.154345106070511E-4</v>
      </c>
      <c r="BA148" s="9">
        <v>1.3327976355481129E-4</v>
      </c>
      <c r="BB148" s="9">
        <v>2.396355760178032E-4</v>
      </c>
      <c r="BC148" s="9">
        <v>1.5392642810391389E-4</v>
      </c>
      <c r="BD148" s="9">
        <v>1.0873970315888439E-4</v>
      </c>
      <c r="BE148" s="9">
        <v>2.754732218184047E-6</v>
      </c>
      <c r="BF148" s="9">
        <v>1.129194726608237E-4</v>
      </c>
      <c r="BG148" s="9">
        <v>1.8520182341055661E-4</v>
      </c>
      <c r="BH148" s="9">
        <v>1.5458909205102119E-4</v>
      </c>
      <c r="BI148" s="9">
        <v>9.759666221766004E-5</v>
      </c>
      <c r="BJ148" s="9">
        <v>2.7810942715030099E-4</v>
      </c>
      <c r="BK148" s="9">
        <v>1.2816167658810879E-4</v>
      </c>
    </row>
    <row r="149" spans="1:63" s="95" customFormat="1" x14ac:dyDescent="0.25">
      <c r="A149" s="95" t="s">
        <v>359</v>
      </c>
      <c r="B149" s="95" t="s">
        <v>134</v>
      </c>
      <c r="C149" s="95" t="s">
        <v>360</v>
      </c>
      <c r="D149" s="95" t="s">
        <v>52</v>
      </c>
      <c r="E149" s="95" t="s">
        <v>1948</v>
      </c>
      <c r="F149" s="118" t="s">
        <v>1963</v>
      </c>
      <c r="G149" s="119">
        <v>9899527.1741999984</v>
      </c>
      <c r="H149" s="119">
        <v>53312</v>
      </c>
      <c r="I149" s="119">
        <v>65</v>
      </c>
      <c r="J149" s="95">
        <v>185.69041068052218</v>
      </c>
      <c r="K149" s="120">
        <v>0.3316633937919663</v>
      </c>
      <c r="L149" s="120">
        <v>0.38008068923771721</v>
      </c>
      <c r="M149" s="120">
        <v>0.28825591697031661</v>
      </c>
      <c r="N149" s="9">
        <v>0.1007334355817963</v>
      </c>
      <c r="O149" s="9">
        <v>1.22121508814605E-2</v>
      </c>
      <c r="P149" s="9">
        <v>8.0321591032732099E-3</v>
      </c>
      <c r="Q149" s="9">
        <v>6.4158422804367508E-3</v>
      </c>
      <c r="R149" s="9">
        <v>4.6526772971792273E-2</v>
      </c>
      <c r="S149" s="9">
        <v>4.6908753681923578E-2</v>
      </c>
      <c r="T149" s="9">
        <v>1.0739683552081269E-2</v>
      </c>
      <c r="U149" s="9">
        <v>4.3285194516705219E-2</v>
      </c>
      <c r="V149" s="9">
        <v>2.022986100999092E-2</v>
      </c>
      <c r="W149" s="9">
        <v>7.9548428124661702E-2</v>
      </c>
      <c r="X149" s="9">
        <v>9.684293953927893E-2</v>
      </c>
      <c r="Y149" s="9">
        <v>6.2383780115075532E-2</v>
      </c>
      <c r="Z149" s="9">
        <v>5.0475657580807673E-2</v>
      </c>
      <c r="AA149" s="9">
        <v>2.5281120197114471E-2</v>
      </c>
      <c r="AB149" s="9">
        <v>1.704055265834465E-2</v>
      </c>
      <c r="AC149" s="9">
        <v>0.2236673271862136</v>
      </c>
      <c r="AD149" s="9">
        <v>2.5021817339005892E-3</v>
      </c>
      <c r="AE149" s="9">
        <v>4.24775415310003E-2</v>
      </c>
      <c r="AF149" s="9">
        <v>0</v>
      </c>
      <c r="AG149" s="9">
        <v>2.4159379378407959E-2</v>
      </c>
      <c r="AH149" s="9">
        <v>3.6406513506101988E-3</v>
      </c>
      <c r="AI149" s="9">
        <v>4.8036351959253364E-3</v>
      </c>
      <c r="AJ149" s="9">
        <v>1.1304520219421551E-2</v>
      </c>
      <c r="AK149" s="9">
        <v>5.7227523602807619E-2</v>
      </c>
      <c r="AL149" s="9">
        <v>3.560908006969868E-3</v>
      </c>
      <c r="AM149" s="9">
        <v>1.7152630580513921E-4</v>
      </c>
      <c r="AN149" s="9">
        <v>1.321459564871194E-4</v>
      </c>
      <c r="AO149" s="9">
        <v>1.188565343602651E-4</v>
      </c>
      <c r="AP149" s="9">
        <v>1.2901570038748809E-4</v>
      </c>
      <c r="AQ149" s="9">
        <v>4.3446631087959648E-4</v>
      </c>
      <c r="AR149" s="9">
        <v>1.616997976832989E-4</v>
      </c>
      <c r="AS149" s="9">
        <v>1.36131212337036E-4</v>
      </c>
      <c r="AT149" s="9">
        <v>2.303743806803256E-4</v>
      </c>
      <c r="AU149" s="9">
        <v>1.0168536255947271E-4</v>
      </c>
      <c r="AV149" s="9">
        <v>2.4799447820345971E-4</v>
      </c>
      <c r="AW149" s="9">
        <v>1.7325055020599311E-4</v>
      </c>
      <c r="AX149" s="9">
        <v>3.1211521131950417E-4</v>
      </c>
      <c r="AY149" s="9">
        <v>1.9896676987051699E-4</v>
      </c>
      <c r="AZ149" s="9">
        <v>1.8589196978104411E-4</v>
      </c>
      <c r="BA149" s="9">
        <v>2.194012036337094E-4</v>
      </c>
      <c r="BB149" s="9">
        <v>2.8206978125601428E-4</v>
      </c>
      <c r="BC149" s="9">
        <v>1.274725041979246E-4</v>
      </c>
      <c r="BD149" s="9">
        <v>1.037080348202374E-4</v>
      </c>
      <c r="BE149" s="9">
        <v>0</v>
      </c>
      <c r="BF149" s="9">
        <v>1.152661972768917E-4</v>
      </c>
      <c r="BG149" s="9">
        <v>1.531575731771704E-4</v>
      </c>
      <c r="BH149" s="9">
        <v>1.092003866661779E-4</v>
      </c>
      <c r="BI149" s="9">
        <v>1.411518105285817E-4</v>
      </c>
      <c r="BJ149" s="9">
        <v>4.50827668562742E-4</v>
      </c>
      <c r="BK149" s="9">
        <v>1.4943219423328569E-4</v>
      </c>
    </row>
    <row r="150" spans="1:63" s="95" customFormat="1" x14ac:dyDescent="0.25">
      <c r="A150" s="95" t="s">
        <v>622</v>
      </c>
      <c r="B150" s="95" t="s">
        <v>134</v>
      </c>
      <c r="C150" s="95" t="s">
        <v>623</v>
      </c>
      <c r="D150" s="95" t="s">
        <v>52</v>
      </c>
      <c r="E150" s="95" t="s">
        <v>1948</v>
      </c>
      <c r="F150" s="118" t="s">
        <v>1963</v>
      </c>
      <c r="G150" s="119">
        <v>25546533.671399999</v>
      </c>
      <c r="H150" s="119">
        <v>106967</v>
      </c>
      <c r="I150" s="119">
        <v>33.57</v>
      </c>
      <c r="J150" s="95">
        <v>238.82630784634512</v>
      </c>
      <c r="K150" s="120">
        <v>0.37059739645835421</v>
      </c>
      <c r="L150" s="120">
        <v>0.38134060599165531</v>
      </c>
      <c r="M150" s="120">
        <v>0.24806199754999059</v>
      </c>
      <c r="N150" s="9">
        <v>0.11114806595590471</v>
      </c>
      <c r="O150" s="9">
        <v>1.4661086070860181E-2</v>
      </c>
      <c r="P150" s="9">
        <v>1.3026196884105459E-2</v>
      </c>
      <c r="Q150" s="9">
        <v>8.9991793895822757E-3</v>
      </c>
      <c r="R150" s="9">
        <v>2.9462800626292609E-2</v>
      </c>
      <c r="S150" s="9">
        <v>4.4901586646341383E-2</v>
      </c>
      <c r="T150" s="9">
        <v>1.2475601836840759E-2</v>
      </c>
      <c r="U150" s="9">
        <v>3.2980193946850221E-2</v>
      </c>
      <c r="V150" s="9">
        <v>2.40962420623624E-2</v>
      </c>
      <c r="W150" s="9">
        <v>5.9195416958828677E-2</v>
      </c>
      <c r="X150" s="9">
        <v>0.1197926254796068</v>
      </c>
      <c r="Y150" s="9">
        <v>6.5980670310433448E-2</v>
      </c>
      <c r="Z150" s="9">
        <v>4.5518961823350211E-2</v>
      </c>
      <c r="AA150" s="9">
        <v>2.242385850864834E-2</v>
      </c>
      <c r="AB150" s="9">
        <v>1.447604264509298E-2</v>
      </c>
      <c r="AC150" s="9">
        <v>0.20532770044004381</v>
      </c>
      <c r="AD150" s="9">
        <v>3.59082389059877E-3</v>
      </c>
      <c r="AE150" s="9">
        <v>6.4873657515211708E-2</v>
      </c>
      <c r="AF150" s="9">
        <v>2.1263959304804259E-4</v>
      </c>
      <c r="AG150" s="9">
        <v>3.4689498601919E-2</v>
      </c>
      <c r="AH150" s="9">
        <v>4.0196265628500436E-3</v>
      </c>
      <c r="AI150" s="9">
        <v>8.4147577566607273E-3</v>
      </c>
      <c r="AJ150" s="9">
        <v>1.6765809765068609E-2</v>
      </c>
      <c r="AK150" s="9">
        <v>3.6900296567187629E-2</v>
      </c>
      <c r="AL150" s="9">
        <v>6.0666601623112233E-3</v>
      </c>
      <c r="AM150" s="9">
        <v>4.8797355725396888E-4</v>
      </c>
      <c r="AN150" s="9">
        <v>4.090394080510131E-4</v>
      </c>
      <c r="AO150" s="9">
        <v>4.9698775536396046E-4</v>
      </c>
      <c r="AP150" s="9">
        <v>4.665831864807685E-4</v>
      </c>
      <c r="AQ150" s="9">
        <v>7.0935640117220555E-4</v>
      </c>
      <c r="AR150" s="9">
        <v>3.9907503480955193E-4</v>
      </c>
      <c r="AS150" s="9">
        <v>4.077228238080024E-4</v>
      </c>
      <c r="AT150" s="9">
        <v>4.5256952160298281E-4</v>
      </c>
      <c r="AU150" s="9">
        <v>3.1228573778693298E-4</v>
      </c>
      <c r="AV150" s="9">
        <v>4.7581242978278238E-4</v>
      </c>
      <c r="AW150" s="9">
        <v>5.5255311677584952E-4</v>
      </c>
      <c r="AX150" s="9">
        <v>8.5113267176303463E-4</v>
      </c>
      <c r="AY150" s="9">
        <v>4.6262404619504428E-4</v>
      </c>
      <c r="AZ150" s="9">
        <v>4.2512040501146731E-4</v>
      </c>
      <c r="BA150" s="9">
        <v>4.8055430745085488E-4</v>
      </c>
      <c r="BB150" s="9">
        <v>6.676346180631501E-4</v>
      </c>
      <c r="BC150" s="9">
        <v>4.716600195668252E-4</v>
      </c>
      <c r="BD150" s="9">
        <v>4.0837458472373338E-4</v>
      </c>
      <c r="BE150" s="9">
        <v>4.0715656475735206E-6</v>
      </c>
      <c r="BF150" s="9">
        <v>4.2672835850291428E-4</v>
      </c>
      <c r="BG150" s="9">
        <v>4.3599587839412252E-4</v>
      </c>
      <c r="BH150" s="9">
        <v>4.9321135483483634E-4</v>
      </c>
      <c r="BI150" s="9">
        <v>5.3975433958701577E-4</v>
      </c>
      <c r="BJ150" s="9">
        <v>7.4950193078223782E-4</v>
      </c>
      <c r="BK150" s="9">
        <v>6.5640272830942616E-4</v>
      </c>
    </row>
    <row r="151" spans="1:63" s="95" customFormat="1" x14ac:dyDescent="0.25">
      <c r="A151" s="95" t="s">
        <v>624</v>
      </c>
      <c r="B151" s="95" t="s">
        <v>134</v>
      </c>
      <c r="C151" s="95" t="s">
        <v>625</v>
      </c>
      <c r="D151" s="95" t="s">
        <v>52</v>
      </c>
      <c r="E151" s="95" t="s">
        <v>1948</v>
      </c>
      <c r="F151" s="118" t="s">
        <v>1963</v>
      </c>
      <c r="G151" s="119">
        <v>11271753.588799998</v>
      </c>
      <c r="H151" s="119">
        <v>44902</v>
      </c>
      <c r="I151" s="119">
        <v>37.5</v>
      </c>
      <c r="J151" s="95">
        <v>251.03010085964988</v>
      </c>
      <c r="K151" s="120">
        <v>0.37077889349014193</v>
      </c>
      <c r="L151" s="120">
        <v>0.37659615337054042</v>
      </c>
      <c r="M151" s="120">
        <v>0.25262495313931771</v>
      </c>
      <c r="N151" s="9">
        <v>5.3013567688528128E-2</v>
      </c>
      <c r="O151" s="9">
        <v>5.5483702027394957E-3</v>
      </c>
      <c r="P151" s="9">
        <v>1.170448788996506E-2</v>
      </c>
      <c r="Q151" s="9">
        <v>1.399625330379661E-2</v>
      </c>
      <c r="R151" s="9">
        <v>4.7574007636903629E-2</v>
      </c>
      <c r="S151" s="9">
        <v>4.1437639807162738E-2</v>
      </c>
      <c r="T151" s="9">
        <v>9.105000135146691E-3</v>
      </c>
      <c r="U151" s="9">
        <v>2.7450438733634449E-2</v>
      </c>
      <c r="V151" s="9">
        <v>3.8957461160455981E-2</v>
      </c>
      <c r="W151" s="9">
        <v>4.9386009940622373E-2</v>
      </c>
      <c r="X151" s="9">
        <v>0.1095269048737544</v>
      </c>
      <c r="Y151" s="9">
        <v>6.7342429325387157E-2</v>
      </c>
      <c r="Z151" s="9">
        <v>5.1876170492343623E-2</v>
      </c>
      <c r="AA151" s="9">
        <v>1.7135179099216389E-2</v>
      </c>
      <c r="AB151" s="9">
        <v>1.9734064475740311E-2</v>
      </c>
      <c r="AC151" s="9">
        <v>0.24944788781820129</v>
      </c>
      <c r="AD151" s="9">
        <v>3.5504660614872922E-3</v>
      </c>
      <c r="AE151" s="9">
        <v>7.3760468226788917E-2</v>
      </c>
      <c r="AF151" s="9">
        <v>7.0220116517129294E-4</v>
      </c>
      <c r="AG151" s="9">
        <v>3.3561991888814528E-2</v>
      </c>
      <c r="AH151" s="9">
        <v>7.4518066545089323E-3</v>
      </c>
      <c r="AI151" s="9">
        <v>7.5013290273583874E-3</v>
      </c>
      <c r="AJ151" s="9">
        <v>1.29785141621353E-2</v>
      </c>
      <c r="AK151" s="9">
        <v>4.2863173771838792E-2</v>
      </c>
      <c r="AL151" s="9">
        <v>4.3941764582982497E-3</v>
      </c>
      <c r="AM151" s="9">
        <v>1.0221279329499229E-4</v>
      </c>
      <c r="AN151" s="9">
        <v>6.7981115199605428E-5</v>
      </c>
      <c r="AO151" s="9">
        <v>1.9611206541062591E-4</v>
      </c>
      <c r="AP151" s="9">
        <v>3.186851417075002E-4</v>
      </c>
      <c r="AQ151" s="9">
        <v>5.0301860596777828E-4</v>
      </c>
      <c r="AR151" s="9">
        <v>1.6173787388881021E-4</v>
      </c>
      <c r="AS151" s="9">
        <v>1.306794567727015E-4</v>
      </c>
      <c r="AT151" s="9">
        <v>1.6542655812548499E-4</v>
      </c>
      <c r="AU151" s="9">
        <v>2.2172635901832131E-4</v>
      </c>
      <c r="AV151" s="9">
        <v>1.743313465542221E-4</v>
      </c>
      <c r="AW151" s="9">
        <v>2.218649053357699E-4</v>
      </c>
      <c r="AX151" s="9">
        <v>3.8149878905246738E-4</v>
      </c>
      <c r="AY151" s="9">
        <v>2.3154084263296939E-4</v>
      </c>
      <c r="AZ151" s="9">
        <v>1.4266390278972569E-4</v>
      </c>
      <c r="BA151" s="9">
        <v>2.8769546066733802E-4</v>
      </c>
      <c r="BB151" s="9">
        <v>3.5620087446828732E-4</v>
      </c>
      <c r="BC151" s="9">
        <v>2.0480670496392001E-4</v>
      </c>
      <c r="BD151" s="9">
        <v>2.0390967535307661E-4</v>
      </c>
      <c r="BE151" s="9">
        <v>5.9047661269227517E-6</v>
      </c>
      <c r="BF151" s="9">
        <v>1.8131137720940409E-4</v>
      </c>
      <c r="BG151" s="9">
        <v>3.5496219437461933E-4</v>
      </c>
      <c r="BH151" s="9">
        <v>1.930872110774259E-4</v>
      </c>
      <c r="BI151" s="9">
        <v>1.8349339249136109E-4</v>
      </c>
      <c r="BJ151" s="9">
        <v>3.8234117495746428E-4</v>
      </c>
      <c r="BK151" s="9">
        <v>2.087959397223353E-4</v>
      </c>
    </row>
    <row r="152" spans="1:63" s="95" customFormat="1" x14ac:dyDescent="0.25">
      <c r="A152" s="95" t="s">
        <v>628</v>
      </c>
      <c r="B152" s="95" t="s">
        <v>134</v>
      </c>
      <c r="C152" s="95" t="s">
        <v>629</v>
      </c>
      <c r="D152" s="95" t="s">
        <v>52</v>
      </c>
      <c r="E152" s="95" t="s">
        <v>1948</v>
      </c>
      <c r="F152" s="118" t="s">
        <v>1963</v>
      </c>
      <c r="G152" s="119">
        <v>21990245.570599999</v>
      </c>
      <c r="H152" s="119">
        <v>89568</v>
      </c>
      <c r="I152" s="119">
        <v>51.8</v>
      </c>
      <c r="J152" s="95">
        <v>245.51453164746337</v>
      </c>
      <c r="K152" s="120">
        <v>0.3612209775740316</v>
      </c>
      <c r="L152" s="120">
        <v>0.38585666228693483</v>
      </c>
      <c r="M152" s="120">
        <v>0.25292236013903369</v>
      </c>
      <c r="N152" s="9">
        <v>8.1114520756516276E-2</v>
      </c>
      <c r="O152" s="9">
        <v>1.2040501239145931E-2</v>
      </c>
      <c r="P152" s="9">
        <v>1.1017264278782491E-2</v>
      </c>
      <c r="Q152" s="9">
        <v>6.7878024499853666E-3</v>
      </c>
      <c r="R152" s="9">
        <v>4.2603886423487107E-2</v>
      </c>
      <c r="S152" s="9">
        <v>4.6787489392744477E-2</v>
      </c>
      <c r="T152" s="9">
        <v>1.3061012336910781E-2</v>
      </c>
      <c r="U152" s="9">
        <v>3.6090045543098581E-2</v>
      </c>
      <c r="V152" s="9">
        <v>3.0019186000839051E-2</v>
      </c>
      <c r="W152" s="9">
        <v>5.7340721820390607E-2</v>
      </c>
      <c r="X152" s="9">
        <v>0.1116642499164959</v>
      </c>
      <c r="Y152" s="9">
        <v>5.810237630179671E-2</v>
      </c>
      <c r="Z152" s="9">
        <v>4.9579269785750703E-2</v>
      </c>
      <c r="AA152" s="9">
        <v>2.1252549330583358E-2</v>
      </c>
      <c r="AB152" s="9">
        <v>1.6352821733577171E-2</v>
      </c>
      <c r="AC152" s="9">
        <v>0.2370412578386637</v>
      </c>
      <c r="AD152" s="9">
        <v>4.5178045386906141E-3</v>
      </c>
      <c r="AE152" s="9">
        <v>6.1873638478784083E-2</v>
      </c>
      <c r="AF152" s="9">
        <v>6.2504602702715046E-4</v>
      </c>
      <c r="AG152" s="9">
        <v>2.9962491446571839E-2</v>
      </c>
      <c r="AH152" s="9">
        <v>4.8677886180308111E-3</v>
      </c>
      <c r="AI152" s="9">
        <v>7.2248603792361681E-3</v>
      </c>
      <c r="AJ152" s="9">
        <v>1.7625138297867011E-2</v>
      </c>
      <c r="AK152" s="9">
        <v>3.8327820422814483E-2</v>
      </c>
      <c r="AL152" s="9">
        <v>4.1204566422096264E-3</v>
      </c>
      <c r="AM152" s="9">
        <v>3.0571216469596181E-4</v>
      </c>
      <c r="AN152" s="9">
        <v>2.8837878624703579E-4</v>
      </c>
      <c r="AO152" s="9">
        <v>3.6084571554909208E-4</v>
      </c>
      <c r="AP152" s="9">
        <v>3.0211695922297791E-4</v>
      </c>
      <c r="AQ152" s="9">
        <v>8.8056094282480213E-4</v>
      </c>
      <c r="AR152" s="9">
        <v>3.5697873755544623E-4</v>
      </c>
      <c r="AS152" s="9">
        <v>3.6643765264030449E-4</v>
      </c>
      <c r="AT152" s="9">
        <v>4.2514714089262419E-4</v>
      </c>
      <c r="AU152" s="9">
        <v>3.3398078391443E-4</v>
      </c>
      <c r="AV152" s="9">
        <v>3.9566769207709918E-4</v>
      </c>
      <c r="AW152" s="9">
        <v>4.4215835677584628E-4</v>
      </c>
      <c r="AX152" s="9">
        <v>6.4341942499666124E-4</v>
      </c>
      <c r="AY152" s="9">
        <v>4.3256932167868157E-4</v>
      </c>
      <c r="AZ152" s="9">
        <v>3.4588551446661459E-4</v>
      </c>
      <c r="BA152" s="9">
        <v>4.6602053917976728E-4</v>
      </c>
      <c r="BB152" s="9">
        <v>6.6166015491566342E-4</v>
      </c>
      <c r="BC152" s="9">
        <v>5.0942720168309591E-4</v>
      </c>
      <c r="BD152" s="9">
        <v>3.3436107479871928E-4</v>
      </c>
      <c r="BE152" s="9">
        <v>1.0274224309000621E-5</v>
      </c>
      <c r="BF152" s="9">
        <v>3.1641068473384849E-4</v>
      </c>
      <c r="BG152" s="9">
        <v>4.5326075949929249E-4</v>
      </c>
      <c r="BH152" s="9">
        <v>3.6353032288244678E-4</v>
      </c>
      <c r="BI152" s="9">
        <v>4.8710644638274339E-4</v>
      </c>
      <c r="BJ152" s="9">
        <v>6.6830815013372484E-4</v>
      </c>
      <c r="BK152" s="9">
        <v>3.8272408506027331E-4</v>
      </c>
    </row>
    <row r="153" spans="1:63" s="95" customFormat="1" x14ac:dyDescent="0.25">
      <c r="A153" s="95" t="s">
        <v>644</v>
      </c>
      <c r="B153" s="95" t="s">
        <v>134</v>
      </c>
      <c r="C153" s="95" t="s">
        <v>645</v>
      </c>
      <c r="D153" s="95" t="s">
        <v>52</v>
      </c>
      <c r="E153" s="95" t="s">
        <v>1948</v>
      </c>
      <c r="F153" s="118" t="s">
        <v>1963</v>
      </c>
      <c r="G153" s="119">
        <v>11073062.573799999</v>
      </c>
      <c r="H153" s="119">
        <v>41845</v>
      </c>
      <c r="I153" s="119">
        <v>47.2</v>
      </c>
      <c r="J153" s="95">
        <v>264.62092421555741</v>
      </c>
      <c r="K153" s="120">
        <v>0.36663560347900992</v>
      </c>
      <c r="L153" s="120">
        <v>0.38360367188799588</v>
      </c>
      <c r="M153" s="120">
        <v>0.2497607246329942</v>
      </c>
      <c r="N153" s="9">
        <v>9.7182639795307585E-2</v>
      </c>
      <c r="O153" s="9">
        <v>1.6515953621200979E-2</v>
      </c>
      <c r="P153" s="9">
        <v>1.1961860961852691E-2</v>
      </c>
      <c r="Q153" s="9">
        <v>5.7664544920186739E-3</v>
      </c>
      <c r="R153" s="9">
        <v>4.1712915512472172E-2</v>
      </c>
      <c r="S153" s="9">
        <v>5.3903813336870082E-2</v>
      </c>
      <c r="T153" s="9">
        <v>1.4052404832066189E-2</v>
      </c>
      <c r="U153" s="9">
        <v>3.021367983957924E-2</v>
      </c>
      <c r="V153" s="9">
        <v>3.4454047633202797E-2</v>
      </c>
      <c r="W153" s="9">
        <v>5.6326111480795513E-2</v>
      </c>
      <c r="X153" s="9">
        <v>0.1113391432561639</v>
      </c>
      <c r="Y153" s="9">
        <v>5.9591781105581117E-2</v>
      </c>
      <c r="Z153" s="9">
        <v>4.6668826323052352E-2</v>
      </c>
      <c r="AA153" s="9">
        <v>2.1388871324619921E-2</v>
      </c>
      <c r="AB153" s="9">
        <v>1.678372912008155E-2</v>
      </c>
      <c r="AC153" s="9">
        <v>0.2244943024075971</v>
      </c>
      <c r="AD153" s="9">
        <v>4.070306341883179E-3</v>
      </c>
      <c r="AE153" s="9">
        <v>5.3111947073929973E-2</v>
      </c>
      <c r="AF153" s="9">
        <v>2.4255214153326139E-4</v>
      </c>
      <c r="AG153" s="9">
        <v>2.6171387689157239E-2</v>
      </c>
      <c r="AH153" s="9">
        <v>3.5741265006774582E-3</v>
      </c>
      <c r="AI153" s="9">
        <v>9.9760521132221721E-3</v>
      </c>
      <c r="AJ153" s="9">
        <v>1.984086844602815E-2</v>
      </c>
      <c r="AK153" s="9">
        <v>3.7832344582888762E-2</v>
      </c>
      <c r="AL153" s="9">
        <v>2.8238800682180028E-3</v>
      </c>
      <c r="AM153" s="9">
        <v>1.8485736444234389E-4</v>
      </c>
      <c r="AN153" s="9">
        <v>1.9964403972807569E-4</v>
      </c>
      <c r="AO153" s="9">
        <v>1.9773360645281639E-4</v>
      </c>
      <c r="AP153" s="9">
        <v>1.295354777485894E-4</v>
      </c>
      <c r="AQ153" s="9">
        <v>4.3512566255393518E-4</v>
      </c>
      <c r="AR153" s="9">
        <v>2.075706995411431E-4</v>
      </c>
      <c r="AS153" s="9">
        <v>1.9897928093535021E-4</v>
      </c>
      <c r="AT153" s="9">
        <v>1.7963435839176729E-4</v>
      </c>
      <c r="AU153" s="9">
        <v>1.934624883042942E-4</v>
      </c>
      <c r="AV153" s="9">
        <v>1.9616031761927671E-4</v>
      </c>
      <c r="AW153" s="9">
        <v>2.2250793911453499E-4</v>
      </c>
      <c r="AX153" s="9">
        <v>3.3305855310166501E-4</v>
      </c>
      <c r="AY153" s="9">
        <v>2.0550217366227411E-4</v>
      </c>
      <c r="AZ153" s="9">
        <v>1.756884295382258E-4</v>
      </c>
      <c r="BA153" s="9">
        <v>2.4139861207696901E-4</v>
      </c>
      <c r="BB153" s="9">
        <v>3.1626440386672968E-4</v>
      </c>
      <c r="BC153" s="9">
        <v>2.3164116573698239E-4</v>
      </c>
      <c r="BD153" s="9">
        <v>1.4485591427128311E-4</v>
      </c>
      <c r="BE153" s="9">
        <v>2.012223001523052E-6</v>
      </c>
      <c r="BF153" s="9">
        <v>1.3948705978310161E-4</v>
      </c>
      <c r="BG153" s="9">
        <v>1.679655755586602E-4</v>
      </c>
      <c r="BH153" s="9">
        <v>2.5334004546333938E-4</v>
      </c>
      <c r="BI153" s="9">
        <v>2.7674894422627491E-4</v>
      </c>
      <c r="BJ153" s="9">
        <v>3.3293529864236769E-4</v>
      </c>
      <c r="BK153" s="9">
        <v>1.3237947197891631E-4</v>
      </c>
    </row>
    <row r="154" spans="1:63" s="95" customFormat="1" x14ac:dyDescent="0.25">
      <c r="A154" s="95" t="s">
        <v>725</v>
      </c>
      <c r="B154" s="95" t="s">
        <v>134</v>
      </c>
      <c r="C154" s="95" t="s">
        <v>726</v>
      </c>
      <c r="D154" s="95" t="s">
        <v>52</v>
      </c>
      <c r="E154" s="95" t="s">
        <v>1953</v>
      </c>
      <c r="F154" s="118" t="s">
        <v>1963</v>
      </c>
      <c r="G154" s="119">
        <v>13011406.210399998</v>
      </c>
      <c r="H154" s="119">
        <v>64133</v>
      </c>
      <c r="I154" s="119">
        <v>15</v>
      </c>
      <c r="J154" s="95">
        <v>202.88160869443186</v>
      </c>
      <c r="K154" s="120">
        <v>0.31549471394343132</v>
      </c>
      <c r="L154" s="120">
        <v>0.39561509702412673</v>
      </c>
      <c r="M154" s="120">
        <v>0.28889018903244212</v>
      </c>
      <c r="N154" s="9">
        <v>9.4697462245871403E-2</v>
      </c>
      <c r="O154" s="9">
        <v>1.075586315370599E-2</v>
      </c>
      <c r="P154" s="9">
        <v>8.3252918436938182E-3</v>
      </c>
      <c r="Q154" s="9">
        <v>5.0775975716014889E-3</v>
      </c>
      <c r="R154" s="9">
        <v>3.104066428159305E-2</v>
      </c>
      <c r="S154" s="9">
        <v>5.375509422118753E-2</v>
      </c>
      <c r="T154" s="9">
        <v>1.6038179485873001E-2</v>
      </c>
      <c r="U154" s="9">
        <v>2.8805185726733171E-2</v>
      </c>
      <c r="V154" s="9">
        <v>3.5850197979293522E-2</v>
      </c>
      <c r="W154" s="9">
        <v>6.0448520553106122E-2</v>
      </c>
      <c r="X154" s="9">
        <v>0.1112542234126213</v>
      </c>
      <c r="Y154" s="9">
        <v>6.0088239042044293E-2</v>
      </c>
      <c r="Z154" s="9">
        <v>5.3755026115249432E-2</v>
      </c>
      <c r="AA154" s="9">
        <v>2.6492327841356529E-2</v>
      </c>
      <c r="AB154" s="9">
        <v>1.7976671112794398E-2</v>
      </c>
      <c r="AC154" s="9">
        <v>0.20906722804707109</v>
      </c>
      <c r="AD154" s="9">
        <v>3.1155171234723252E-3</v>
      </c>
      <c r="AE154" s="9">
        <v>5.8888479343960527E-2</v>
      </c>
      <c r="AF154" s="9">
        <v>0</v>
      </c>
      <c r="AG154" s="9">
        <v>3.0959311738525831E-2</v>
      </c>
      <c r="AH154" s="9">
        <v>5.4813196863460114E-3</v>
      </c>
      <c r="AI154" s="9">
        <v>1.895066401998936E-2</v>
      </c>
      <c r="AJ154" s="9">
        <v>1.125824111372806E-2</v>
      </c>
      <c r="AK154" s="9">
        <v>4.5277611969416501E-2</v>
      </c>
      <c r="AL154" s="9">
        <v>2.641082370765289E-3</v>
      </c>
      <c r="AM154" s="9">
        <v>2.1167591674451541E-4</v>
      </c>
      <c r="AN154" s="9">
        <v>1.5278580472589289E-4</v>
      </c>
      <c r="AO154" s="9">
        <v>1.6172093647564919E-4</v>
      </c>
      <c r="AP154" s="9">
        <v>1.3403653221565881E-4</v>
      </c>
      <c r="AQ154" s="9">
        <v>3.8050485458703871E-4</v>
      </c>
      <c r="AR154" s="9">
        <v>2.4324909329123361E-4</v>
      </c>
      <c r="AS154" s="9">
        <v>2.6686850161585808E-4</v>
      </c>
      <c r="AT154" s="9">
        <v>2.0125260357103331E-4</v>
      </c>
      <c r="AU154" s="9">
        <v>2.3655553887105249E-4</v>
      </c>
      <c r="AV154" s="9">
        <v>2.4738428359406312E-4</v>
      </c>
      <c r="AW154" s="9">
        <v>2.6127580000470088E-4</v>
      </c>
      <c r="AX154" s="9">
        <v>3.9464694492787159E-4</v>
      </c>
      <c r="AY154" s="9">
        <v>2.7815934923542632E-4</v>
      </c>
      <c r="AZ154" s="9">
        <v>2.5571750428235549E-4</v>
      </c>
      <c r="BA154" s="9">
        <v>3.0383697500984162E-4</v>
      </c>
      <c r="BB154" s="9">
        <v>3.4611147278625027E-4</v>
      </c>
      <c r="BC154" s="9">
        <v>2.083549541298719E-4</v>
      </c>
      <c r="BD154" s="9">
        <v>1.8873801883543151E-4</v>
      </c>
      <c r="BE154" s="9">
        <v>0</v>
      </c>
      <c r="BF154" s="9">
        <v>1.939025452127136E-4</v>
      </c>
      <c r="BG154" s="9">
        <v>3.0270565785905749E-4</v>
      </c>
      <c r="BH154" s="9">
        <v>5.655286487263755E-4</v>
      </c>
      <c r="BI154" s="9">
        <v>1.845359072028957E-4</v>
      </c>
      <c r="BJ154" s="9">
        <v>4.682363682686021E-4</v>
      </c>
      <c r="BK154" s="9">
        <v>1.454927612355588E-4</v>
      </c>
    </row>
    <row r="155" spans="1:63" s="95" customFormat="1" x14ac:dyDescent="0.25">
      <c r="A155" s="95" t="s">
        <v>1183</v>
      </c>
      <c r="B155" s="95" t="s">
        <v>693</v>
      </c>
      <c r="C155" s="95" t="s">
        <v>1184</v>
      </c>
      <c r="D155" s="95" t="s">
        <v>52</v>
      </c>
      <c r="E155" s="95" t="s">
        <v>1948</v>
      </c>
      <c r="F155" s="118" t="s">
        <v>1963</v>
      </c>
      <c r="G155" s="119">
        <v>21179821.182599999</v>
      </c>
      <c r="H155" s="119">
        <v>99844</v>
      </c>
      <c r="I155" s="119">
        <v>58.1</v>
      </c>
      <c r="J155" s="95">
        <v>212.12913327390729</v>
      </c>
      <c r="K155" s="120">
        <v>0.31894913920185891</v>
      </c>
      <c r="L155" s="120">
        <v>0.41725430579551631</v>
      </c>
      <c r="M155" s="120">
        <v>0.26379655500262478</v>
      </c>
      <c r="N155" s="9">
        <v>8.0511654103550337E-2</v>
      </c>
      <c r="O155" s="9">
        <v>1.2985869955917091E-2</v>
      </c>
      <c r="P155" s="9">
        <v>6.9658781103196553E-3</v>
      </c>
      <c r="Q155" s="9">
        <v>6.9921741682796639E-3</v>
      </c>
      <c r="R155" s="9">
        <v>2.8566059718036461E-2</v>
      </c>
      <c r="S155" s="9">
        <v>5.8630831716951139E-2</v>
      </c>
      <c r="T155" s="9">
        <v>1.253780945318066E-2</v>
      </c>
      <c r="U155" s="9">
        <v>3.3798151344103612E-2</v>
      </c>
      <c r="V155" s="9">
        <v>2.9356294343494099E-2</v>
      </c>
      <c r="W155" s="9">
        <v>4.7618056983898517E-2</v>
      </c>
      <c r="X155" s="9">
        <v>0.1150776788859947</v>
      </c>
      <c r="Y155" s="9">
        <v>6.828181035751503E-2</v>
      </c>
      <c r="Z155" s="9">
        <v>4.8242784190792358E-2</v>
      </c>
      <c r="AA155" s="9">
        <v>2.569494471327546E-2</v>
      </c>
      <c r="AB155" s="9">
        <v>1.463862799959755E-2</v>
      </c>
      <c r="AC155" s="9">
        <v>0.25223397151145799</v>
      </c>
      <c r="AD155" s="9">
        <v>3.7000097193406801E-3</v>
      </c>
      <c r="AE155" s="9">
        <v>5.2818616204198178E-2</v>
      </c>
      <c r="AF155" s="9">
        <v>9.9843035316590065E-5</v>
      </c>
      <c r="AG155" s="9">
        <v>2.9167566654785908E-2</v>
      </c>
      <c r="AH155" s="9">
        <v>4.0708359521357653E-3</v>
      </c>
      <c r="AI155" s="9">
        <v>1.6739258494769069E-2</v>
      </c>
      <c r="AJ155" s="9">
        <v>1.2704079223375899E-2</v>
      </c>
      <c r="AK155" s="9">
        <v>3.4398678790913101E-2</v>
      </c>
      <c r="AL155" s="9">
        <v>4.1685143688005057E-3</v>
      </c>
      <c r="AM155" s="9">
        <v>2.9224946835237897E-4</v>
      </c>
      <c r="AN155" s="9">
        <v>2.9955092098593421E-4</v>
      </c>
      <c r="AO155" s="9">
        <v>2.1973767428504659E-4</v>
      </c>
      <c r="AP155" s="9">
        <v>2.997360744370398E-4</v>
      </c>
      <c r="AQ155" s="9">
        <v>5.6864523839951996E-4</v>
      </c>
      <c r="AR155" s="9">
        <v>4.3084348441968252E-4</v>
      </c>
      <c r="AS155" s="9">
        <v>3.3878625717278198E-4</v>
      </c>
      <c r="AT155" s="9">
        <v>3.8346492512535368E-4</v>
      </c>
      <c r="AU155" s="9">
        <v>3.1456084908798772E-4</v>
      </c>
      <c r="AV155" s="9">
        <v>3.1646083626231999E-4</v>
      </c>
      <c r="AW155" s="9">
        <v>4.3886974783831692E-4</v>
      </c>
      <c r="AX155" s="9">
        <v>7.2825951476199148E-4</v>
      </c>
      <c r="AY155" s="9">
        <v>4.0538606903330179E-4</v>
      </c>
      <c r="AZ155" s="9">
        <v>4.027633049521396E-4</v>
      </c>
      <c r="BA155" s="9">
        <v>4.0178488713438979E-4</v>
      </c>
      <c r="BB155" s="9">
        <v>6.7810271655825488E-4</v>
      </c>
      <c r="BC155" s="9">
        <v>4.0182636206881513E-4</v>
      </c>
      <c r="BD155" s="9">
        <v>2.7490202752724762E-4</v>
      </c>
      <c r="BE155" s="9">
        <v>1.5806498936924031E-6</v>
      </c>
      <c r="BF155" s="9">
        <v>2.9665678339084109E-4</v>
      </c>
      <c r="BG155" s="9">
        <v>3.6507397923722082E-4</v>
      </c>
      <c r="BH155" s="9">
        <v>8.1120060579869093E-4</v>
      </c>
      <c r="BI155" s="9">
        <v>3.3815468122485567E-4</v>
      </c>
      <c r="BJ155" s="9">
        <v>5.7767724858941063E-4</v>
      </c>
      <c r="BK155" s="9">
        <v>3.7290878502599817E-4</v>
      </c>
    </row>
    <row r="156" spans="1:63" s="95" customFormat="1" x14ac:dyDescent="0.25">
      <c r="A156" s="95" t="s">
        <v>1191</v>
      </c>
      <c r="B156" s="95" t="s">
        <v>693</v>
      </c>
      <c r="C156" s="95" t="s">
        <v>1192</v>
      </c>
      <c r="D156" s="95" t="s">
        <v>52</v>
      </c>
      <c r="E156" s="95" t="s">
        <v>1948</v>
      </c>
      <c r="F156" s="118" t="s">
        <v>1963</v>
      </c>
      <c r="G156" s="119">
        <v>15923763.929199999</v>
      </c>
      <c r="H156" s="119">
        <v>65718</v>
      </c>
      <c r="I156" s="119">
        <v>38.1</v>
      </c>
      <c r="J156" s="95">
        <v>242.30445127971026</v>
      </c>
      <c r="K156" s="120">
        <v>0.37302846206129719</v>
      </c>
      <c r="L156" s="120">
        <v>0.39328841983417451</v>
      </c>
      <c r="M156" s="120">
        <v>0.2336831181045283</v>
      </c>
      <c r="N156" s="9">
        <v>8.3581863769008724E-2</v>
      </c>
      <c r="O156" s="9">
        <v>7.7586527235529411E-3</v>
      </c>
      <c r="P156" s="9">
        <v>6.9681031502777718E-3</v>
      </c>
      <c r="Q156" s="9">
        <v>6.2344130829642052E-3</v>
      </c>
      <c r="R156" s="9">
        <v>2.590605820965225E-2</v>
      </c>
      <c r="S156" s="9">
        <v>5.2169697017553057E-2</v>
      </c>
      <c r="T156" s="9">
        <v>1.200816816126434E-2</v>
      </c>
      <c r="U156" s="9">
        <v>4.554524814752036E-2</v>
      </c>
      <c r="V156" s="9">
        <v>4.1930090338484119E-2</v>
      </c>
      <c r="W156" s="9">
        <v>4.3498060523348349E-2</v>
      </c>
      <c r="X156" s="9">
        <v>0.1230269468491187</v>
      </c>
      <c r="Y156" s="9">
        <v>6.8078363283533352E-2</v>
      </c>
      <c r="Z156" s="9">
        <v>4.8559257724086161E-2</v>
      </c>
      <c r="AA156" s="9">
        <v>2.2139790141768222E-2</v>
      </c>
      <c r="AB156" s="9">
        <v>1.3920559418863779E-2</v>
      </c>
      <c r="AC156" s="9">
        <v>0.222967800719409</v>
      </c>
      <c r="AD156" s="9">
        <v>6.306755864248054E-3</v>
      </c>
      <c r="AE156" s="9">
        <v>6.4861622042791167E-2</v>
      </c>
      <c r="AF156" s="9">
        <v>2.5349997914962669E-4</v>
      </c>
      <c r="AG156" s="9">
        <v>3.0552950146594319E-2</v>
      </c>
      <c r="AH156" s="9">
        <v>6.365276604115574E-3</v>
      </c>
      <c r="AI156" s="9">
        <v>1.1721536993350389E-2</v>
      </c>
      <c r="AJ156" s="9">
        <v>1.1405880976759909E-2</v>
      </c>
      <c r="AK156" s="9">
        <v>4.0031933733969197E-2</v>
      </c>
      <c r="AL156" s="9">
        <v>4.2074703986164112E-3</v>
      </c>
      <c r="AM156" s="9">
        <v>2.283019547573183E-4</v>
      </c>
      <c r="AN156" s="9">
        <v>1.3467547670241399E-4</v>
      </c>
      <c r="AO156" s="9">
        <v>1.654039292101749E-4</v>
      </c>
      <c r="AP156" s="9">
        <v>2.0110596413401341E-4</v>
      </c>
      <c r="AQ156" s="9">
        <v>3.8805653591587078E-4</v>
      </c>
      <c r="AR156" s="9">
        <v>2.8847912190832611E-4</v>
      </c>
      <c r="AS156" s="9">
        <v>2.4416503895707321E-4</v>
      </c>
      <c r="AT156" s="9">
        <v>3.8884665788259973E-4</v>
      </c>
      <c r="AU156" s="9">
        <v>3.3808961536828028E-4</v>
      </c>
      <c r="AV156" s="9">
        <v>2.1753081779977249E-4</v>
      </c>
      <c r="AW156" s="9">
        <v>3.5305908890367519E-4</v>
      </c>
      <c r="AX156" s="9">
        <v>5.4637754795202557E-4</v>
      </c>
      <c r="AY156" s="9">
        <v>3.0705140869835481E-4</v>
      </c>
      <c r="AZ156" s="9">
        <v>2.6114295050901342E-4</v>
      </c>
      <c r="BA156" s="9">
        <v>2.8750970514514261E-4</v>
      </c>
      <c r="BB156" s="9">
        <v>4.5106242938271082E-4</v>
      </c>
      <c r="BC156" s="9">
        <v>5.1539972046553677E-4</v>
      </c>
      <c r="BD156" s="9">
        <v>2.5402784712262643E-4</v>
      </c>
      <c r="BE156" s="9">
        <v>3.019940853802559E-6</v>
      </c>
      <c r="BF156" s="9">
        <v>2.3383517126690921E-4</v>
      </c>
      <c r="BG156" s="9">
        <v>4.2955339640758341E-4</v>
      </c>
      <c r="BH156" s="9">
        <v>4.2744398615313019E-4</v>
      </c>
      <c r="BI156" s="9">
        <v>2.2845656585309459E-4</v>
      </c>
      <c r="BJ156" s="9">
        <v>5.0588600926837837E-4</v>
      </c>
      <c r="BK156" s="9">
        <v>2.8323373495946138E-4</v>
      </c>
    </row>
    <row r="157" spans="1:63" s="95" customFormat="1" x14ac:dyDescent="0.25">
      <c r="A157" s="95" t="s">
        <v>1193</v>
      </c>
      <c r="B157" s="95" t="s">
        <v>693</v>
      </c>
      <c r="C157" s="95" t="s">
        <v>1194</v>
      </c>
      <c r="D157" s="95" t="s">
        <v>52</v>
      </c>
      <c r="E157" s="95" t="s">
        <v>1948</v>
      </c>
      <c r="F157" s="118" t="s">
        <v>1963</v>
      </c>
      <c r="G157" s="119">
        <v>18638829.702199999</v>
      </c>
      <c r="H157" s="119">
        <v>84520</v>
      </c>
      <c r="I157" s="119">
        <v>36</v>
      </c>
      <c r="J157" s="95">
        <v>220.52567087316609</v>
      </c>
      <c r="K157" s="120">
        <v>0.33545452408484677</v>
      </c>
      <c r="L157" s="120">
        <v>0.41006262033483498</v>
      </c>
      <c r="M157" s="120">
        <v>0.25448285558031808</v>
      </c>
      <c r="N157" s="9">
        <v>8.5980830372168859E-2</v>
      </c>
      <c r="O157" s="9">
        <v>6.8767549317171051E-3</v>
      </c>
      <c r="P157" s="9">
        <v>4.7221769856548492E-3</v>
      </c>
      <c r="Q157" s="9">
        <v>7.4092597590251158E-3</v>
      </c>
      <c r="R157" s="9">
        <v>2.1820620266053029E-2</v>
      </c>
      <c r="S157" s="9">
        <v>4.6120055667531683E-2</v>
      </c>
      <c r="T157" s="9">
        <v>1.07015019106256E-2</v>
      </c>
      <c r="U157" s="9">
        <v>3.2590207447069079E-2</v>
      </c>
      <c r="V157" s="9">
        <v>3.3193031960520099E-2</v>
      </c>
      <c r="W157" s="9">
        <v>5.0820281857116269E-2</v>
      </c>
      <c r="X157" s="9">
        <v>0.1193188056773906</v>
      </c>
      <c r="Y157" s="9">
        <v>6.3518230408728935E-2</v>
      </c>
      <c r="Z157" s="9">
        <v>5.0188655310549952E-2</v>
      </c>
      <c r="AA157" s="9">
        <v>2.4456985482415029E-2</v>
      </c>
      <c r="AB157" s="9">
        <v>1.4120365811185861E-2</v>
      </c>
      <c r="AC157" s="9">
        <v>0.24389669068810821</v>
      </c>
      <c r="AD157" s="9">
        <v>4.5593506470680157E-3</v>
      </c>
      <c r="AE157" s="9">
        <v>6.4820180914279157E-2</v>
      </c>
      <c r="AF157" s="9">
        <v>5.7892377940588318E-5</v>
      </c>
      <c r="AG157" s="9">
        <v>3.8341661838173967E-2</v>
      </c>
      <c r="AH157" s="9">
        <v>4.0759301216025329E-3</v>
      </c>
      <c r="AI157" s="9">
        <v>1.373813809521467E-2</v>
      </c>
      <c r="AJ157" s="9">
        <v>1.609093724298612E-2</v>
      </c>
      <c r="AK157" s="9">
        <v>3.9057687037126573E-2</v>
      </c>
      <c r="AL157" s="9">
        <v>3.5237671897479948E-3</v>
      </c>
      <c r="AM157" s="9">
        <v>2.753300391582513E-4</v>
      </c>
      <c r="AN157" s="9">
        <v>1.399394421463426E-4</v>
      </c>
      <c r="AO157" s="9">
        <v>1.3140984225556499E-4</v>
      </c>
      <c r="AP157" s="9">
        <v>2.8019383753206403E-4</v>
      </c>
      <c r="AQ157" s="9">
        <v>3.8319085827399207E-4</v>
      </c>
      <c r="AR157" s="9">
        <v>2.9897872008139071E-4</v>
      </c>
      <c r="AS157" s="9">
        <v>2.5509728355591332E-4</v>
      </c>
      <c r="AT157" s="9">
        <v>3.2619462870973811E-4</v>
      </c>
      <c r="AU157" s="9">
        <v>3.1376705390272761E-4</v>
      </c>
      <c r="AV157" s="9">
        <v>2.9794928758265202E-4</v>
      </c>
      <c r="AW157" s="9">
        <v>4.0143055891490458E-4</v>
      </c>
      <c r="AX157" s="9">
        <v>5.9763567153782373E-4</v>
      </c>
      <c r="AY157" s="9">
        <v>3.72048019650456E-4</v>
      </c>
      <c r="AZ157" s="9">
        <v>3.3819105383795558E-4</v>
      </c>
      <c r="BA157" s="9">
        <v>3.4189767810394959E-4</v>
      </c>
      <c r="BB157" s="9">
        <v>5.7843530810272506E-4</v>
      </c>
      <c r="BC157" s="9">
        <v>4.3681298039768878E-4</v>
      </c>
      <c r="BD157" s="9">
        <v>2.9761728039627951E-4</v>
      </c>
      <c r="BE157" s="9">
        <v>8.0853026404997574E-7</v>
      </c>
      <c r="BF157" s="9">
        <v>3.4401865842308062E-4</v>
      </c>
      <c r="BG157" s="9">
        <v>3.2246381589122138E-4</v>
      </c>
      <c r="BH157" s="9">
        <v>5.8732286530644513E-4</v>
      </c>
      <c r="BI157" s="9">
        <v>3.7784226200490262E-4</v>
      </c>
      <c r="BJ157" s="9">
        <v>5.7863806984056998E-4</v>
      </c>
      <c r="BK157" s="9">
        <v>2.7809008204384252E-4</v>
      </c>
    </row>
    <row r="158" spans="1:63" s="95" customFormat="1" x14ac:dyDescent="0.25">
      <c r="A158" s="95" t="s">
        <v>1203</v>
      </c>
      <c r="B158" s="95" t="s">
        <v>693</v>
      </c>
      <c r="C158" s="95" t="s">
        <v>1204</v>
      </c>
      <c r="D158" s="95" t="s">
        <v>52</v>
      </c>
      <c r="E158" s="95" t="s">
        <v>1951</v>
      </c>
      <c r="F158" s="118" t="s">
        <v>1963</v>
      </c>
      <c r="G158" s="119">
        <v>6181211.9045999991</v>
      </c>
      <c r="H158" s="119">
        <v>30341</v>
      </c>
      <c r="I158" s="119">
        <v>15</v>
      </c>
      <c r="J158" s="95">
        <v>203.72472577040963</v>
      </c>
      <c r="K158" s="120">
        <v>0.29594801433594448</v>
      </c>
      <c r="L158" s="120">
        <v>0.37507329513003251</v>
      </c>
      <c r="M158" s="120">
        <v>0.32897869053402312</v>
      </c>
      <c r="N158" s="9">
        <v>0.1042263679810881</v>
      </c>
      <c r="O158" s="9">
        <v>1.0315559890761911E-2</v>
      </c>
      <c r="P158" s="9">
        <v>4.0091161709761916E-3</v>
      </c>
      <c r="Q158" s="9">
        <v>9.2032901104164427E-3</v>
      </c>
      <c r="R158" s="9">
        <v>4.3423927273680642E-2</v>
      </c>
      <c r="S158" s="9">
        <v>4.8302339988473109E-2</v>
      </c>
      <c r="T158" s="9">
        <v>1.437058101957823E-2</v>
      </c>
      <c r="U158" s="9">
        <v>2.9789697270667419E-2</v>
      </c>
      <c r="V158" s="9">
        <v>1.915438090346545E-2</v>
      </c>
      <c r="W158" s="9">
        <v>5.595455273302917E-2</v>
      </c>
      <c r="X158" s="9">
        <v>0.1199220439260812</v>
      </c>
      <c r="Y158" s="9">
        <v>9.1038901406227654E-2</v>
      </c>
      <c r="Z158" s="9">
        <v>4.3161197297519258E-2</v>
      </c>
      <c r="AA158" s="9">
        <v>1.54133694661225E-2</v>
      </c>
      <c r="AB158" s="9">
        <v>1.6196829330743821E-2</v>
      </c>
      <c r="AC158" s="9">
        <v>0.2101301178178957</v>
      </c>
      <c r="AD158" s="9">
        <v>1.964952177032458E-3</v>
      </c>
      <c r="AE158" s="9">
        <v>4.6076691277487043E-2</v>
      </c>
      <c r="AF158" s="9">
        <v>0</v>
      </c>
      <c r="AG158" s="9">
        <v>3.8521147913341797E-2</v>
      </c>
      <c r="AH158" s="9">
        <v>4.5808369335254319E-3</v>
      </c>
      <c r="AI158" s="9">
        <v>1.8617390409532791E-2</v>
      </c>
      <c r="AJ158" s="9">
        <v>1.20787622505679E-2</v>
      </c>
      <c r="AK158" s="9">
        <v>4.0361681156016883E-2</v>
      </c>
      <c r="AL158" s="9">
        <v>3.1862652957689178E-3</v>
      </c>
      <c r="AM158" s="9">
        <v>1.107528321592541E-4</v>
      </c>
      <c r="AN158" s="9">
        <v>6.9658588635534483E-5</v>
      </c>
      <c r="AO158" s="9">
        <v>3.7021972157602198E-5</v>
      </c>
      <c r="AP158" s="9">
        <v>1.154920648626013E-4</v>
      </c>
      <c r="AQ158" s="9">
        <v>2.5304771616376252E-4</v>
      </c>
      <c r="AR158" s="9">
        <v>1.039067835385269E-4</v>
      </c>
      <c r="AS158" s="9">
        <v>1.13673885116753E-4</v>
      </c>
      <c r="AT158" s="9">
        <v>9.8942082200516605E-5</v>
      </c>
      <c r="AU158" s="9">
        <v>6.0083304559883898E-5</v>
      </c>
      <c r="AV158" s="9">
        <v>1.0885941242427801E-4</v>
      </c>
      <c r="AW158" s="9">
        <v>1.3388312157950889E-4</v>
      </c>
      <c r="AX158" s="9">
        <v>2.8424341020210541E-4</v>
      </c>
      <c r="AY158" s="9">
        <v>1.061725372881947E-4</v>
      </c>
      <c r="AZ158" s="9">
        <v>7.0726481503522058E-5</v>
      </c>
      <c r="BA158" s="9">
        <v>1.3013840652443569E-4</v>
      </c>
      <c r="BB158" s="9">
        <v>1.653721856970993E-4</v>
      </c>
      <c r="BC158" s="9">
        <v>6.2469754881135981E-5</v>
      </c>
      <c r="BD158" s="9">
        <v>7.0202805091901447E-5</v>
      </c>
      <c r="BE158" s="9">
        <v>0</v>
      </c>
      <c r="BF158" s="9">
        <v>1.1469264307413599E-4</v>
      </c>
      <c r="BG158" s="9">
        <v>1.2026087702217531E-4</v>
      </c>
      <c r="BH158" s="9">
        <v>2.6411502778059427E-4</v>
      </c>
      <c r="BI158" s="9">
        <v>9.4118912363896288E-5</v>
      </c>
      <c r="BJ158" s="9">
        <v>1.9842436760828739E-4</v>
      </c>
      <c r="BK158" s="9">
        <v>8.3442153004081035E-5</v>
      </c>
    </row>
    <row r="159" spans="1:63" s="95" customFormat="1" x14ac:dyDescent="0.25">
      <c r="A159" s="95" t="s">
        <v>1275</v>
      </c>
      <c r="B159" s="95" t="s">
        <v>693</v>
      </c>
      <c r="C159" s="95" t="s">
        <v>1276</v>
      </c>
      <c r="D159" s="95" t="s">
        <v>52</v>
      </c>
      <c r="E159" s="95" t="s">
        <v>1948</v>
      </c>
      <c r="F159" s="118" t="s">
        <v>1963</v>
      </c>
      <c r="G159" s="119">
        <v>12930082.853</v>
      </c>
      <c r="H159" s="119">
        <v>54024</v>
      </c>
      <c r="I159" s="119">
        <v>45</v>
      </c>
      <c r="J159" s="95">
        <v>239.33960560121429</v>
      </c>
      <c r="K159" s="120">
        <v>0.37277060252452737</v>
      </c>
      <c r="L159" s="120">
        <v>0.37196751244288312</v>
      </c>
      <c r="M159" s="120">
        <v>0.25526188503258951</v>
      </c>
      <c r="N159" s="9">
        <v>9.5446649700720906E-2</v>
      </c>
      <c r="O159" s="9">
        <v>1.544624552238588E-2</v>
      </c>
      <c r="P159" s="9">
        <v>6.0459263884348026E-3</v>
      </c>
      <c r="Q159" s="9">
        <v>7.3477598208495001E-3</v>
      </c>
      <c r="R159" s="9">
        <v>3.488603168684077E-2</v>
      </c>
      <c r="S159" s="9">
        <v>4.4329209643803408E-2</v>
      </c>
      <c r="T159" s="9">
        <v>1.855412486018412E-2</v>
      </c>
      <c r="U159" s="9">
        <v>3.453151112655916E-2</v>
      </c>
      <c r="V159" s="9">
        <v>4.0945874368715253E-2</v>
      </c>
      <c r="W159" s="9">
        <v>5.6508851812319447E-2</v>
      </c>
      <c r="X159" s="9">
        <v>0.1053448488855863</v>
      </c>
      <c r="Y159" s="9">
        <v>4.9285542657587847E-2</v>
      </c>
      <c r="Z159" s="9">
        <v>4.1855507781895E-2</v>
      </c>
      <c r="AA159" s="9">
        <v>2.0568689640958461E-2</v>
      </c>
      <c r="AB159" s="9">
        <v>1.225768086838157E-2</v>
      </c>
      <c r="AC159" s="9">
        <v>0.21744319383223859</v>
      </c>
      <c r="AD159" s="9">
        <v>3.7078055741465729E-3</v>
      </c>
      <c r="AE159" s="9">
        <v>7.478480778763652E-2</v>
      </c>
      <c r="AF159" s="9">
        <v>3.559776364456891E-5</v>
      </c>
      <c r="AG159" s="9">
        <v>3.5759436084107581E-2</v>
      </c>
      <c r="AH159" s="9">
        <v>4.9768547928693537E-3</v>
      </c>
      <c r="AI159" s="9">
        <v>1.4623016283528139E-2</v>
      </c>
      <c r="AJ159" s="9">
        <v>1.9711211373600459E-2</v>
      </c>
      <c r="AK159" s="9">
        <v>4.1170318268494259E-2</v>
      </c>
      <c r="AL159" s="9">
        <v>4.4333034745114288E-3</v>
      </c>
      <c r="AM159" s="9">
        <v>2.119923766291178E-4</v>
      </c>
      <c r="AN159" s="9">
        <v>2.1801537290636549E-4</v>
      </c>
      <c r="AO159" s="9">
        <v>1.1669603022138491E-4</v>
      </c>
      <c r="AP159" s="9">
        <v>1.9272866093486191E-4</v>
      </c>
      <c r="AQ159" s="9">
        <v>4.2492003889371482E-4</v>
      </c>
      <c r="AR159" s="9">
        <v>1.9931869603651031E-4</v>
      </c>
      <c r="AS159" s="9">
        <v>3.0676737423924148E-4</v>
      </c>
      <c r="AT159" s="9">
        <v>2.3972474091606981E-4</v>
      </c>
      <c r="AU159" s="9">
        <v>2.6845911797834077E-4</v>
      </c>
      <c r="AV159" s="9">
        <v>2.297890652930953E-4</v>
      </c>
      <c r="AW159" s="9">
        <v>2.4582295247229139E-4</v>
      </c>
      <c r="AX159" s="9">
        <v>3.2163644818456881E-4</v>
      </c>
      <c r="AY159" s="9">
        <v>2.1520563850464331E-4</v>
      </c>
      <c r="AZ159" s="9">
        <v>1.9727561593714971E-4</v>
      </c>
      <c r="BA159" s="9">
        <v>2.0585722173381251E-4</v>
      </c>
      <c r="BB159" s="9">
        <v>3.576862940865835E-4</v>
      </c>
      <c r="BC159" s="9">
        <v>2.463866020224869E-4</v>
      </c>
      <c r="BD159" s="9">
        <v>2.381600321748431E-4</v>
      </c>
      <c r="BE159" s="9">
        <v>3.4483012585972481E-7</v>
      </c>
      <c r="BF159" s="9">
        <v>2.2254063369833729E-4</v>
      </c>
      <c r="BG159" s="9">
        <v>2.7309693273674062E-4</v>
      </c>
      <c r="BH159" s="9">
        <v>4.3360430803817708E-4</v>
      </c>
      <c r="BI159" s="9">
        <v>3.2103331267220781E-4</v>
      </c>
      <c r="BJ159" s="9">
        <v>4.2305058519769072E-4</v>
      </c>
      <c r="BK159" s="9">
        <v>2.4266846752434229E-4</v>
      </c>
    </row>
    <row r="160" spans="1:63" s="95" customFormat="1" x14ac:dyDescent="0.25">
      <c r="A160" s="95" t="s">
        <v>1295</v>
      </c>
      <c r="B160" s="95" t="s">
        <v>693</v>
      </c>
      <c r="C160" s="95" t="s">
        <v>1296</v>
      </c>
      <c r="D160" s="95" t="s">
        <v>52</v>
      </c>
      <c r="E160" s="95" t="s">
        <v>1949</v>
      </c>
      <c r="F160" s="118" t="s">
        <v>1963</v>
      </c>
      <c r="G160" s="119">
        <v>22575040.9472</v>
      </c>
      <c r="H160" s="119">
        <v>96906</v>
      </c>
      <c r="I160" s="119">
        <v>8</v>
      </c>
      <c r="J160" s="95">
        <v>232.95813414236477</v>
      </c>
      <c r="K160" s="120">
        <v>0.3147337724465662</v>
      </c>
      <c r="L160" s="120">
        <v>0.40209539025479701</v>
      </c>
      <c r="M160" s="120">
        <v>0.28317083729863679</v>
      </c>
      <c r="N160" s="9">
        <v>0.1210698891204795</v>
      </c>
      <c r="O160" s="9">
        <v>8.4374943768273664E-3</v>
      </c>
      <c r="P160" s="9">
        <v>4.0689937235340243E-3</v>
      </c>
      <c r="Q160" s="9">
        <v>9.2488020433639569E-3</v>
      </c>
      <c r="R160" s="9">
        <v>1.9518324160309779E-2</v>
      </c>
      <c r="S160" s="9">
        <v>5.2639267936138552E-2</v>
      </c>
      <c r="T160" s="9">
        <v>1.5887201685487479E-2</v>
      </c>
      <c r="U160" s="9">
        <v>3.2222638774213962E-2</v>
      </c>
      <c r="V160" s="9">
        <v>2.7564362580099869E-2</v>
      </c>
      <c r="W160" s="9">
        <v>5.3153673991613588E-2</v>
      </c>
      <c r="X160" s="9">
        <v>0.11608323170326761</v>
      </c>
      <c r="Y160" s="9">
        <v>7.9442413513015439E-2</v>
      </c>
      <c r="Z160" s="9">
        <v>5.3956521512415423E-2</v>
      </c>
      <c r="AA160" s="9">
        <v>2.71157381243976E-2</v>
      </c>
      <c r="AB160" s="9">
        <v>1.3365202412483731E-2</v>
      </c>
      <c r="AC160" s="9">
        <v>0.20586786556227521</v>
      </c>
      <c r="AD160" s="9">
        <v>3.6956112526249428E-3</v>
      </c>
      <c r="AE160" s="9">
        <v>4.7322564557474439E-2</v>
      </c>
      <c r="AF160" s="9">
        <v>2.187071433007588E-4</v>
      </c>
      <c r="AG160" s="9">
        <v>3.7805008499698353E-2</v>
      </c>
      <c r="AH160" s="9">
        <v>7.9638772670448787E-3</v>
      </c>
      <c r="AI160" s="9">
        <v>1.1633918950925481E-2</v>
      </c>
      <c r="AJ160" s="9">
        <v>1.2411433634742831E-2</v>
      </c>
      <c r="AK160" s="9">
        <v>3.5897666422452568E-2</v>
      </c>
      <c r="AL160" s="9">
        <v>3.4095910518126388E-3</v>
      </c>
      <c r="AM160" s="9">
        <v>4.6839780186719489E-4</v>
      </c>
      <c r="AN160" s="9">
        <v>2.074420660999222E-4</v>
      </c>
      <c r="AO160" s="9">
        <v>1.3680418898952119E-4</v>
      </c>
      <c r="AP160" s="9">
        <v>4.225673956383908E-4</v>
      </c>
      <c r="AQ160" s="9">
        <v>4.141115244007703E-4</v>
      </c>
      <c r="AR160" s="9">
        <v>4.1227503624959201E-4</v>
      </c>
      <c r="AS160" s="9">
        <v>4.5754651485849929E-4</v>
      </c>
      <c r="AT160" s="9">
        <v>3.8965255245853859E-4</v>
      </c>
      <c r="AU160" s="9">
        <v>3.1480028146122142E-4</v>
      </c>
      <c r="AV160" s="9">
        <v>3.7650028781401458E-4</v>
      </c>
      <c r="AW160" s="9">
        <v>4.7184326976810179E-4</v>
      </c>
      <c r="AX160" s="9">
        <v>9.0306142895648668E-4</v>
      </c>
      <c r="AY160" s="9">
        <v>4.8324138805094628E-4</v>
      </c>
      <c r="AZ160" s="9">
        <v>4.5300955505360468E-4</v>
      </c>
      <c r="BA160" s="9">
        <v>3.909781488519645E-4</v>
      </c>
      <c r="BB160" s="9">
        <v>5.8988070559091077E-4</v>
      </c>
      <c r="BC160" s="9">
        <v>4.2776531233808973E-4</v>
      </c>
      <c r="BD160" s="9">
        <v>2.6250822748687098E-4</v>
      </c>
      <c r="BE160" s="9">
        <v>3.6903248873062471E-6</v>
      </c>
      <c r="BF160" s="9">
        <v>4.0981433684223118E-4</v>
      </c>
      <c r="BG160" s="9">
        <v>7.6121188376524331E-4</v>
      </c>
      <c r="BH160" s="9">
        <v>6.0089945120380284E-4</v>
      </c>
      <c r="BI160" s="9">
        <v>3.5210961390236571E-4</v>
      </c>
      <c r="BJ160" s="9">
        <v>6.4253004754337201E-4</v>
      </c>
      <c r="BK160" s="9">
        <v>3.2509278238676792E-4</v>
      </c>
    </row>
    <row r="161" spans="1:63" s="95" customFormat="1" x14ac:dyDescent="0.25">
      <c r="A161" s="95" t="s">
        <v>1297</v>
      </c>
      <c r="B161" s="95" t="s">
        <v>693</v>
      </c>
      <c r="C161" s="95" t="s">
        <v>1298</v>
      </c>
      <c r="D161" s="95" t="s">
        <v>52</v>
      </c>
      <c r="E161" s="95" t="s">
        <v>1948</v>
      </c>
      <c r="F161" s="118" t="s">
        <v>1963</v>
      </c>
      <c r="G161" s="119">
        <v>14009607.507599998</v>
      </c>
      <c r="H161" s="119">
        <v>52130</v>
      </c>
      <c r="I161" s="119">
        <v>28</v>
      </c>
      <c r="J161" s="95">
        <v>268.74366981776325</v>
      </c>
      <c r="K161" s="120">
        <v>0.38141740118509321</v>
      </c>
      <c r="L161" s="120">
        <v>0.3649040296748069</v>
      </c>
      <c r="M161" s="120">
        <v>0.2536785691400999</v>
      </c>
      <c r="N161" s="9">
        <v>0.1057506489270883</v>
      </c>
      <c r="O161" s="9">
        <v>1.0096629985032071E-2</v>
      </c>
      <c r="P161" s="9">
        <v>2.882289137224906E-3</v>
      </c>
      <c r="Q161" s="9">
        <v>1.266176124941153E-2</v>
      </c>
      <c r="R161" s="9">
        <v>3.4816034430766793E-2</v>
      </c>
      <c r="S161" s="9">
        <v>5.9237614910868958E-2</v>
      </c>
      <c r="T161" s="9">
        <v>8.621370356216445E-3</v>
      </c>
      <c r="U161" s="9">
        <v>3.1170252285959418E-2</v>
      </c>
      <c r="V161" s="9">
        <v>2.1831433544671489E-2</v>
      </c>
      <c r="W161" s="9">
        <v>6.32287199958632E-2</v>
      </c>
      <c r="X161" s="9">
        <v>0.10956238630646251</v>
      </c>
      <c r="Y161" s="9">
        <v>6.804278130129747E-2</v>
      </c>
      <c r="Z161" s="9">
        <v>4.6607842267235383E-2</v>
      </c>
      <c r="AA161" s="9">
        <v>1.8105039909327249E-2</v>
      </c>
      <c r="AB161" s="9">
        <v>1.2438993475872601E-2</v>
      </c>
      <c r="AC161" s="9">
        <v>0.24206685687347651</v>
      </c>
      <c r="AD161" s="9">
        <v>2.26469945991464E-3</v>
      </c>
      <c r="AE161" s="9">
        <v>4.6464436628515883E-2</v>
      </c>
      <c r="AF161" s="9">
        <v>4.4772829384725718E-5</v>
      </c>
      <c r="AG161" s="9">
        <v>2.541531189847283E-2</v>
      </c>
      <c r="AH161" s="9">
        <v>3.44516213352172E-3</v>
      </c>
      <c r="AI161" s="9">
        <v>1.838953707401287E-2</v>
      </c>
      <c r="AJ161" s="9">
        <v>1.7887000309752508E-2</v>
      </c>
      <c r="AK161" s="9">
        <v>3.4228624088179151E-2</v>
      </c>
      <c r="AL161" s="9">
        <v>4.7398006214709413E-3</v>
      </c>
      <c r="AM161" s="9">
        <v>2.546005981543995E-4</v>
      </c>
      <c r="AN161" s="9">
        <v>1.544747313682327E-4</v>
      </c>
      <c r="AO161" s="9">
        <v>6.0304204907550187E-5</v>
      </c>
      <c r="AP161" s="9">
        <v>3.5999983011269062E-4</v>
      </c>
      <c r="AQ161" s="9">
        <v>4.5967593527277968E-4</v>
      </c>
      <c r="AR161" s="9">
        <v>2.8871705345571562E-4</v>
      </c>
      <c r="AS161" s="9">
        <v>1.5451185966790641E-4</v>
      </c>
      <c r="AT161" s="9">
        <v>2.3456024957232901E-4</v>
      </c>
      <c r="AU161" s="9">
        <v>1.5515546857378741E-4</v>
      </c>
      <c r="AV161" s="9">
        <v>2.7870456940490773E-4</v>
      </c>
      <c r="AW161" s="9">
        <v>2.7713248264605819E-4</v>
      </c>
      <c r="AX161" s="9">
        <v>4.8133184526439362E-4</v>
      </c>
      <c r="AY161" s="9">
        <v>2.5976273719348131E-4</v>
      </c>
      <c r="AZ161" s="9">
        <v>1.882275081502323E-4</v>
      </c>
      <c r="BA161" s="9">
        <v>2.2644350089526629E-4</v>
      </c>
      <c r="BB161" s="9">
        <v>4.3162703142008129E-4</v>
      </c>
      <c r="BC161" s="9">
        <v>1.63127633239224E-4</v>
      </c>
      <c r="BD161" s="9">
        <v>1.6039580218091051E-4</v>
      </c>
      <c r="BE161" s="9">
        <v>4.7012554426217128E-7</v>
      </c>
      <c r="BF161" s="9">
        <v>1.714474090101385E-4</v>
      </c>
      <c r="BG161" s="9">
        <v>2.0492188465658551E-4</v>
      </c>
      <c r="BH161" s="9">
        <v>5.9107725143891718E-4</v>
      </c>
      <c r="BI161" s="9">
        <v>3.1578472824366968E-4</v>
      </c>
      <c r="BJ161" s="9">
        <v>3.8125394061948889E-4</v>
      </c>
      <c r="BK161" s="9">
        <v>2.8123073600055557E-4</v>
      </c>
    </row>
    <row r="162" spans="1:63" s="95" customFormat="1" x14ac:dyDescent="0.25">
      <c r="A162" s="95" t="s">
        <v>1325</v>
      </c>
      <c r="B162" s="95" t="s">
        <v>693</v>
      </c>
      <c r="C162" s="95" t="s">
        <v>1326</v>
      </c>
      <c r="D162" s="95" t="s">
        <v>52</v>
      </c>
      <c r="E162" s="95" t="s">
        <v>1949</v>
      </c>
      <c r="F162" s="118" t="s">
        <v>1963</v>
      </c>
      <c r="G162" s="119">
        <v>7820516.8465999998</v>
      </c>
      <c r="H162" s="119">
        <v>40358</v>
      </c>
      <c r="I162" s="119">
        <v>7</v>
      </c>
      <c r="J162" s="95">
        <v>193.77860267109369</v>
      </c>
      <c r="K162" s="120">
        <v>0.30544288755956461</v>
      </c>
      <c r="L162" s="120">
        <v>0.36298925856508518</v>
      </c>
      <c r="M162" s="120">
        <v>0.33156785387535032</v>
      </c>
      <c r="N162" s="9">
        <v>0.1063756866394935</v>
      </c>
      <c r="O162" s="9">
        <v>1.019394339042836E-2</v>
      </c>
      <c r="P162" s="9">
        <v>3.2792131143957941E-3</v>
      </c>
      <c r="Q162" s="9">
        <v>1.39372050794557E-2</v>
      </c>
      <c r="R162" s="9">
        <v>1.42379338988533E-2</v>
      </c>
      <c r="S162" s="9">
        <v>4.7018959152963793E-2</v>
      </c>
      <c r="T162" s="9">
        <v>1.012295175918421E-2</v>
      </c>
      <c r="U162" s="9">
        <v>3.8964900083257183E-2</v>
      </c>
      <c r="V162" s="9">
        <v>2.3562248575769419E-2</v>
      </c>
      <c r="W162" s="9">
        <v>5.1160796854133737E-2</v>
      </c>
      <c r="X162" s="9">
        <v>0.1212660370903431</v>
      </c>
      <c r="Y162" s="9">
        <v>9.4230931896242529E-2</v>
      </c>
      <c r="Z162" s="9">
        <v>5.9228928267365102E-2</v>
      </c>
      <c r="AA162" s="9">
        <v>2.3796915204231099E-2</v>
      </c>
      <c r="AB162" s="9">
        <v>1.139998626238964E-2</v>
      </c>
      <c r="AC162" s="9">
        <v>0.2171660587972763</v>
      </c>
      <c r="AD162" s="9">
        <v>2.4572124627025441E-3</v>
      </c>
      <c r="AE162" s="9">
        <v>4.4289702745465509E-2</v>
      </c>
      <c r="AF162" s="9">
        <v>0</v>
      </c>
      <c r="AG162" s="9">
        <v>2.9088733465149719E-2</v>
      </c>
      <c r="AH162" s="9">
        <v>4.888422677122522E-3</v>
      </c>
      <c r="AI162" s="9">
        <v>1.2436846055243681E-2</v>
      </c>
      <c r="AJ162" s="9">
        <v>1.8297525756247789E-2</v>
      </c>
      <c r="AK162" s="9">
        <v>3.7989870706988303E-2</v>
      </c>
      <c r="AL162" s="9">
        <v>4.6089900652971933E-3</v>
      </c>
      <c r="AM162" s="9">
        <v>1.4264160552359721E-4</v>
      </c>
      <c r="AN162" s="9">
        <v>8.6866173057266208E-5</v>
      </c>
      <c r="AO162" s="9">
        <v>3.8212649994140637E-5</v>
      </c>
      <c r="AP162" s="9">
        <v>2.207045718724608E-4</v>
      </c>
      <c r="AQ162" s="9">
        <v>1.0470005287757239E-4</v>
      </c>
      <c r="AR162" s="9">
        <v>1.276366353431122E-4</v>
      </c>
      <c r="AS162" s="9">
        <v>1.010462378297915E-4</v>
      </c>
      <c r="AT162" s="9">
        <v>1.6331088340151341E-4</v>
      </c>
      <c r="AU162" s="9">
        <v>9.3267219525496238E-5</v>
      </c>
      <c r="AV162" s="9">
        <v>1.2560139493848909E-4</v>
      </c>
      <c r="AW162" s="9">
        <v>1.708411941171274E-4</v>
      </c>
      <c r="AX162" s="9">
        <v>3.7126455441919648E-4</v>
      </c>
      <c r="AY162" s="9">
        <v>1.8385658625770759E-4</v>
      </c>
      <c r="AZ162" s="9">
        <v>1.377944523022102E-4</v>
      </c>
      <c r="BA162" s="9">
        <v>1.155863133457613E-4</v>
      </c>
      <c r="BB162" s="9">
        <v>2.156714794001884E-4</v>
      </c>
      <c r="BC162" s="9">
        <v>9.8579618132316172E-5</v>
      </c>
      <c r="BD162" s="9">
        <v>8.5153509395902917E-5</v>
      </c>
      <c r="BE162" s="9">
        <v>0</v>
      </c>
      <c r="BF162" s="9">
        <v>1.092918451836992E-4</v>
      </c>
      <c r="BG162" s="9">
        <v>1.6194773927744841E-4</v>
      </c>
      <c r="BH162" s="9">
        <v>2.226440895101947E-4</v>
      </c>
      <c r="BI162" s="9">
        <v>1.7991751301449081E-4</v>
      </c>
      <c r="BJ162" s="9">
        <v>2.3567861555453041E-4</v>
      </c>
      <c r="BK162" s="9">
        <v>1.523126398660323E-4</v>
      </c>
    </row>
    <row r="163" spans="1:63" s="95" customFormat="1" x14ac:dyDescent="0.25">
      <c r="A163" s="95" t="s">
        <v>1441</v>
      </c>
      <c r="B163" s="95" t="s">
        <v>134</v>
      </c>
      <c r="C163" s="95" t="s">
        <v>1442</v>
      </c>
      <c r="D163" s="95" t="s">
        <v>52</v>
      </c>
      <c r="E163" s="95" t="s">
        <v>1948</v>
      </c>
      <c r="F163" s="118" t="s">
        <v>1963</v>
      </c>
      <c r="G163" s="119">
        <v>19125866.201199997</v>
      </c>
      <c r="H163" s="119">
        <v>81907</v>
      </c>
      <c r="I163" s="119">
        <v>45.8</v>
      </c>
      <c r="J163" s="95">
        <v>233.50710197174843</v>
      </c>
      <c r="K163" s="120">
        <v>0.3462726051751015</v>
      </c>
      <c r="L163" s="120">
        <v>0.39020953112604739</v>
      </c>
      <c r="M163" s="120">
        <v>0.26351786369885122</v>
      </c>
      <c r="N163" s="9">
        <v>7.929168645015959E-2</v>
      </c>
      <c r="O163" s="9">
        <v>6.9329115880961186E-3</v>
      </c>
      <c r="P163" s="9">
        <v>1.1212392662321279E-2</v>
      </c>
      <c r="Q163" s="9">
        <v>1.7006223294265582E-2</v>
      </c>
      <c r="R163" s="9">
        <v>4.5832439449089227E-2</v>
      </c>
      <c r="S163" s="9">
        <v>4.1652903265791699E-2</v>
      </c>
      <c r="T163" s="9">
        <v>1.333947889567399E-2</v>
      </c>
      <c r="U163" s="9">
        <v>2.6037849759265132E-2</v>
      </c>
      <c r="V163" s="9">
        <v>2.6586447373962929E-2</v>
      </c>
      <c r="W163" s="9">
        <v>5.1092027092878183E-2</v>
      </c>
      <c r="X163" s="9">
        <v>0.1022450475187216</v>
      </c>
      <c r="Y163" s="9">
        <v>7.5062255193747332E-2</v>
      </c>
      <c r="Z163" s="9">
        <v>4.3851983909299418E-2</v>
      </c>
      <c r="AA163" s="9">
        <v>1.9457848032747881E-2</v>
      </c>
      <c r="AB163" s="9">
        <v>1.8833658006772849E-2</v>
      </c>
      <c r="AC163" s="9">
        <v>0.26460347040761478</v>
      </c>
      <c r="AD163" s="9">
        <v>1.694147945815676E-3</v>
      </c>
      <c r="AE163" s="9">
        <v>6.0857052225020677E-2</v>
      </c>
      <c r="AF163" s="9">
        <v>4.1863299988385108E-6</v>
      </c>
      <c r="AG163" s="9">
        <v>2.7741033449847949E-2</v>
      </c>
      <c r="AH163" s="9">
        <v>4.7024446829810286E-3</v>
      </c>
      <c r="AI163" s="9">
        <v>5.7055656017134292E-3</v>
      </c>
      <c r="AJ163" s="9">
        <v>1.397853712117525E-2</v>
      </c>
      <c r="AK163" s="9">
        <v>3.8281585932541343E-2</v>
      </c>
      <c r="AL163" s="9">
        <v>3.9968238104982311E-3</v>
      </c>
      <c r="AM163" s="9">
        <v>2.604405600910493E-4</v>
      </c>
      <c r="AN163" s="9">
        <v>1.4471090411078929E-4</v>
      </c>
      <c r="AO163" s="9">
        <v>3.2004639263916542E-4</v>
      </c>
      <c r="AP163" s="9">
        <v>6.5966074343843479E-4</v>
      </c>
      <c r="AQ163" s="9">
        <v>8.2556262956463909E-4</v>
      </c>
      <c r="AR163" s="9">
        <v>2.76964902215634E-4</v>
      </c>
      <c r="AS163" s="9">
        <v>3.2615870127726499E-4</v>
      </c>
      <c r="AT163" s="9">
        <v>2.6731529070198572E-4</v>
      </c>
      <c r="AU163" s="9">
        <v>2.5778030221345108E-4</v>
      </c>
      <c r="AV163" s="9">
        <v>3.0724683652139128E-4</v>
      </c>
      <c r="AW163" s="9">
        <v>3.5283594137731482E-4</v>
      </c>
      <c r="AX163" s="9">
        <v>7.2441716764639079E-4</v>
      </c>
      <c r="AY163" s="9">
        <v>3.3343538596130538E-4</v>
      </c>
      <c r="AZ163" s="9">
        <v>2.7598342544775628E-4</v>
      </c>
      <c r="BA163" s="9">
        <v>4.6775009854265002E-4</v>
      </c>
      <c r="BB163" s="9">
        <v>6.4368505705135384E-4</v>
      </c>
      <c r="BC163" s="9">
        <v>1.6648414471732631E-4</v>
      </c>
      <c r="BD163" s="9">
        <v>2.8660767860682181E-4</v>
      </c>
      <c r="BE163" s="9">
        <v>5.9970456671256485E-8</v>
      </c>
      <c r="BF163" s="9">
        <v>2.553069901167404E-4</v>
      </c>
      <c r="BG163" s="9">
        <v>3.8159876354167718E-4</v>
      </c>
      <c r="BH163" s="9">
        <v>2.5019391256531483E-4</v>
      </c>
      <c r="BI163" s="9">
        <v>3.3668201666084158E-4</v>
      </c>
      <c r="BJ163" s="9">
        <v>5.8172724988994943E-4</v>
      </c>
      <c r="BK163" s="9">
        <v>3.235357683924282E-4</v>
      </c>
    </row>
    <row r="164" spans="1:63" s="95" customFormat="1" x14ac:dyDescent="0.25">
      <c r="A164" s="95" t="s">
        <v>1537</v>
      </c>
      <c r="B164" s="95" t="s">
        <v>693</v>
      </c>
      <c r="C164" s="95" t="s">
        <v>1538</v>
      </c>
      <c r="D164" s="95" t="s">
        <v>52</v>
      </c>
      <c r="E164" s="95" t="s">
        <v>1951</v>
      </c>
      <c r="F164" s="118" t="s">
        <v>1963</v>
      </c>
      <c r="G164" s="119">
        <v>8764649.7126000002</v>
      </c>
      <c r="H164" s="119">
        <v>41376</v>
      </c>
      <c r="I164" s="119">
        <v>18</v>
      </c>
      <c r="J164" s="95">
        <v>211.82931439965196</v>
      </c>
      <c r="K164" s="120">
        <v>0.34736379964035341</v>
      </c>
      <c r="L164" s="120">
        <v>0.3526687460233896</v>
      </c>
      <c r="M164" s="120">
        <v>0.29996745433625721</v>
      </c>
      <c r="N164" s="9">
        <v>0.103072221051889</v>
      </c>
      <c r="O164" s="9">
        <v>9.9584803127414512E-3</v>
      </c>
      <c r="P164" s="9">
        <v>4.1804360250739551E-3</v>
      </c>
      <c r="Q164" s="9">
        <v>1.0635017173619849E-2</v>
      </c>
      <c r="R164" s="9">
        <v>4.453043007193791E-2</v>
      </c>
      <c r="S164" s="9">
        <v>5.1398755440091988E-2</v>
      </c>
      <c r="T164" s="9">
        <v>1.456258748173433E-2</v>
      </c>
      <c r="U164" s="9">
        <v>3.9101959062685772E-2</v>
      </c>
      <c r="V164" s="9">
        <v>2.6246880881328399E-2</v>
      </c>
      <c r="W164" s="9">
        <v>7.2895860838540244E-2</v>
      </c>
      <c r="X164" s="9">
        <v>0.108494406967051</v>
      </c>
      <c r="Y164" s="9">
        <v>7.4994886467354249E-2</v>
      </c>
      <c r="Z164" s="9">
        <v>4.4358128427096639E-2</v>
      </c>
      <c r="AA164" s="9">
        <v>1.762126963818399E-2</v>
      </c>
      <c r="AB164" s="9">
        <v>1.576103189875664E-2</v>
      </c>
      <c r="AC164" s="9">
        <v>0.19258833607963829</v>
      </c>
      <c r="AD164" s="9">
        <v>3.3405797215782622E-3</v>
      </c>
      <c r="AE164" s="9">
        <v>7.0699850268728479E-2</v>
      </c>
      <c r="AF164" s="9">
        <v>1.3232635792260171E-4</v>
      </c>
      <c r="AG164" s="9">
        <v>2.4744402380090728E-2</v>
      </c>
      <c r="AH164" s="9">
        <v>2.414442064112812E-3</v>
      </c>
      <c r="AI164" s="9">
        <v>1.2441467756587049E-2</v>
      </c>
      <c r="AJ164" s="9">
        <v>1.0220212385175049E-2</v>
      </c>
      <c r="AK164" s="9">
        <v>4.0327498566017111E-2</v>
      </c>
      <c r="AL164" s="9">
        <v>5.2785326820642253E-3</v>
      </c>
      <c r="AM164" s="9">
        <v>1.551109750445313E-4</v>
      </c>
      <c r="AN164" s="9">
        <v>9.5235439801712076E-5</v>
      </c>
      <c r="AO164" s="9">
        <v>5.4670890412099477E-5</v>
      </c>
      <c r="AP164" s="9">
        <v>1.8900395231374851E-4</v>
      </c>
      <c r="AQ164" s="9">
        <v>3.6749706037112888E-4</v>
      </c>
      <c r="AR164" s="9">
        <v>1.5658566123394861E-4</v>
      </c>
      <c r="AS164" s="9">
        <v>1.6313553809875101E-4</v>
      </c>
      <c r="AT164" s="9">
        <v>1.839234603175113E-4</v>
      </c>
      <c r="AU164" s="9">
        <v>1.165969118454805E-4</v>
      </c>
      <c r="AV164" s="9">
        <v>2.0084317710440111E-4</v>
      </c>
      <c r="AW164" s="9">
        <v>1.715370016409416E-4</v>
      </c>
      <c r="AX164" s="9">
        <v>3.3160319412290788E-4</v>
      </c>
      <c r="AY164" s="9">
        <v>1.5453098864997669E-4</v>
      </c>
      <c r="AZ164" s="9">
        <v>1.145105018215075E-4</v>
      </c>
      <c r="BA164" s="9">
        <v>1.7934273285351659E-4</v>
      </c>
      <c r="BB164" s="9">
        <v>2.146484713551562E-4</v>
      </c>
      <c r="BC164" s="9">
        <v>1.5040536014275291E-4</v>
      </c>
      <c r="BD164" s="9">
        <v>1.5255109555089761E-4</v>
      </c>
      <c r="BE164" s="9">
        <v>8.6850072072123224E-7</v>
      </c>
      <c r="BF164" s="9">
        <v>1.0433666876084719E-4</v>
      </c>
      <c r="BG164" s="9">
        <v>8.9767675559333636E-5</v>
      </c>
      <c r="BH164" s="9">
        <v>2.4995946216742917E-4</v>
      </c>
      <c r="BI164" s="9">
        <v>1.127815461895558E-4</v>
      </c>
      <c r="BJ164" s="9">
        <v>2.807699977671167E-4</v>
      </c>
      <c r="BK164" s="9">
        <v>1.95767429968455E-4</v>
      </c>
    </row>
    <row r="165" spans="1:63" s="95" customFormat="1" x14ac:dyDescent="0.25">
      <c r="A165" s="95" t="s">
        <v>1617</v>
      </c>
      <c r="B165" s="95" t="s">
        <v>134</v>
      </c>
      <c r="C165" s="95" t="s">
        <v>1618</v>
      </c>
      <c r="D165" s="95" t="s">
        <v>52</v>
      </c>
      <c r="E165" s="95" t="s">
        <v>1949</v>
      </c>
      <c r="F165" s="118" t="s">
        <v>1963</v>
      </c>
      <c r="G165" s="119">
        <v>13746354.375</v>
      </c>
      <c r="H165" s="119">
        <v>60687</v>
      </c>
      <c r="I165" s="119">
        <v>15</v>
      </c>
      <c r="J165" s="95">
        <v>226.51233995748677</v>
      </c>
      <c r="K165" s="120">
        <v>0.34978984269697833</v>
      </c>
      <c r="L165" s="120">
        <v>0.38468803257588408</v>
      </c>
      <c r="M165" s="120">
        <v>0.2655221247271376</v>
      </c>
      <c r="N165" s="9">
        <v>0.1164416089618323</v>
      </c>
      <c r="O165" s="9">
        <v>9.5988308231840166E-3</v>
      </c>
      <c r="P165" s="9">
        <v>8.5439718032517646E-3</v>
      </c>
      <c r="Q165" s="9">
        <v>8.0915689772634598E-3</v>
      </c>
      <c r="R165" s="9">
        <v>3.2543039198714221E-2</v>
      </c>
      <c r="S165" s="9">
        <v>5.2533989072954097E-2</v>
      </c>
      <c r="T165" s="9">
        <v>9.2492953695769396E-3</v>
      </c>
      <c r="U165" s="9">
        <v>2.9632413319147951E-2</v>
      </c>
      <c r="V165" s="9">
        <v>3.011069210027395E-2</v>
      </c>
      <c r="W165" s="9">
        <v>6.3943459549843179E-2</v>
      </c>
      <c r="X165" s="9">
        <v>0.137321034210384</v>
      </c>
      <c r="Y165" s="9">
        <v>5.7735870165852569E-2</v>
      </c>
      <c r="Z165" s="9">
        <v>4.9734400929955909E-2</v>
      </c>
      <c r="AA165" s="9">
        <v>2.5404851813280178E-2</v>
      </c>
      <c r="AB165" s="9">
        <v>1.4752929185032159E-2</v>
      </c>
      <c r="AC165" s="9">
        <v>0.19060567366413139</v>
      </c>
      <c r="AD165" s="9">
        <v>3.5913965504954411E-3</v>
      </c>
      <c r="AE165" s="9">
        <v>5.3795281990071553E-2</v>
      </c>
      <c r="AF165" s="9">
        <v>1.293952427376271E-3</v>
      </c>
      <c r="AG165" s="9">
        <v>3.3169812102033937E-2</v>
      </c>
      <c r="AH165" s="9">
        <v>5.5198992987251427E-3</v>
      </c>
      <c r="AI165" s="9">
        <v>1.0927226696821529E-2</v>
      </c>
      <c r="AJ165" s="9">
        <v>1.1526295816023911E-2</v>
      </c>
      <c r="AK165" s="9">
        <v>4.0957294713452178E-2</v>
      </c>
      <c r="AL165" s="9">
        <v>2.9752112603219309E-3</v>
      </c>
      <c r="AM165" s="9">
        <v>2.7358283595201082E-4</v>
      </c>
      <c r="AN165" s="9">
        <v>1.4331894943630751E-4</v>
      </c>
      <c r="AO165" s="9">
        <v>1.74451267011306E-4</v>
      </c>
      <c r="AP165" s="9">
        <v>2.245149096454476E-4</v>
      </c>
      <c r="AQ165" s="9">
        <v>4.1930963830732402E-4</v>
      </c>
      <c r="AR165" s="9">
        <v>2.4987311035419471E-4</v>
      </c>
      <c r="AS165" s="9">
        <v>1.617701681952419E-4</v>
      </c>
      <c r="AT165" s="9">
        <v>2.1761327806426399E-4</v>
      </c>
      <c r="AU165" s="9">
        <v>2.0883815209066619E-4</v>
      </c>
      <c r="AV165" s="9">
        <v>2.7506168501931151E-4</v>
      </c>
      <c r="AW165" s="9">
        <v>3.3897470067095639E-4</v>
      </c>
      <c r="AX165" s="9">
        <v>3.9857726693682649E-4</v>
      </c>
      <c r="AY165" s="9">
        <v>2.7050731656957922E-4</v>
      </c>
      <c r="AZ165" s="9">
        <v>2.5775348333994608E-4</v>
      </c>
      <c r="BA165" s="9">
        <v>2.6209404233437352E-4</v>
      </c>
      <c r="BB165" s="9">
        <v>3.3167550488129831E-4</v>
      </c>
      <c r="BC165" s="9">
        <v>2.5245535696243081E-4</v>
      </c>
      <c r="BD165" s="9">
        <v>1.812261153380931E-4</v>
      </c>
      <c r="BE165" s="9">
        <v>1.325933946189337E-5</v>
      </c>
      <c r="BF165" s="9">
        <v>2.183648665666541E-4</v>
      </c>
      <c r="BG165" s="9">
        <v>3.2041593164544368E-4</v>
      </c>
      <c r="BH165" s="9">
        <v>3.427580569670979E-4</v>
      </c>
      <c r="BI165" s="9">
        <v>1.9858554847078001E-4</v>
      </c>
      <c r="BJ165" s="9">
        <v>4.4520541017488403E-4</v>
      </c>
      <c r="BK165" s="9">
        <v>1.7227600402144121E-4</v>
      </c>
    </row>
    <row r="166" spans="1:63" s="95" customFormat="1" x14ac:dyDescent="0.25">
      <c r="A166" s="95" t="s">
        <v>1697</v>
      </c>
      <c r="B166" s="95" t="s">
        <v>134</v>
      </c>
      <c r="C166" s="95" t="s">
        <v>1698</v>
      </c>
      <c r="D166" s="95" t="s">
        <v>52</v>
      </c>
      <c r="E166" s="95" t="s">
        <v>1949</v>
      </c>
      <c r="F166" s="118" t="s">
        <v>1963</v>
      </c>
      <c r="G166" s="119">
        <v>10659156.017999999</v>
      </c>
      <c r="H166" s="119">
        <v>38711</v>
      </c>
      <c r="I166" s="119">
        <v>42.14</v>
      </c>
      <c r="J166" s="95">
        <v>275.35212260081113</v>
      </c>
      <c r="K166" s="120">
        <v>0.34765884917275269</v>
      </c>
      <c r="L166" s="120">
        <v>0.38352571151336962</v>
      </c>
      <c r="M166" s="120">
        <v>0.26881543931387769</v>
      </c>
      <c r="N166" s="9">
        <v>8.5766256766599783E-2</v>
      </c>
      <c r="O166" s="9">
        <v>1.1712081826760069E-2</v>
      </c>
      <c r="P166" s="9">
        <v>1.354438601580399E-2</v>
      </c>
      <c r="Q166" s="9">
        <v>8.3271433539439856E-3</v>
      </c>
      <c r="R166" s="9">
        <v>2.797261775056166E-2</v>
      </c>
      <c r="S166" s="9">
        <v>4.0430209051375759E-2</v>
      </c>
      <c r="T166" s="9">
        <v>8.9673352824693985E-3</v>
      </c>
      <c r="U166" s="9">
        <v>2.4721536904558351E-2</v>
      </c>
      <c r="V166" s="9">
        <v>4.697961706713881E-2</v>
      </c>
      <c r="W166" s="9">
        <v>7.9620472423622135E-2</v>
      </c>
      <c r="X166" s="9">
        <v>0.1063244307091</v>
      </c>
      <c r="Y166" s="9">
        <v>5.3448506908782098E-2</v>
      </c>
      <c r="Z166" s="9">
        <v>5.7148410998623687E-2</v>
      </c>
      <c r="AA166" s="9">
        <v>2.4579070797460141E-2</v>
      </c>
      <c r="AB166" s="9">
        <v>2.0515325443960761E-2</v>
      </c>
      <c r="AC166" s="9">
        <v>0.20393036682840501</v>
      </c>
      <c r="AD166" s="9">
        <v>2.7679973856935438E-3</v>
      </c>
      <c r="AE166" s="9">
        <v>7.1325247639471026E-2</v>
      </c>
      <c r="AF166" s="9">
        <v>6.6892456614945908E-3</v>
      </c>
      <c r="AG166" s="9">
        <v>3.9721410510846163E-2</v>
      </c>
      <c r="AH166" s="9">
        <v>3.835776152209975E-3</v>
      </c>
      <c r="AI166" s="9">
        <v>9.5658529021642475E-3</v>
      </c>
      <c r="AJ166" s="9">
        <v>1.24762773450689E-2</v>
      </c>
      <c r="AK166" s="9">
        <v>3.5783741084242537E-2</v>
      </c>
      <c r="AL166" s="9">
        <v>3.846683189643416E-3</v>
      </c>
      <c r="AM166" s="9">
        <v>1.563943536726178E-4</v>
      </c>
      <c r="AN166" s="9">
        <v>1.3571984060577319E-4</v>
      </c>
      <c r="AO166" s="9">
        <v>2.146335499391686E-4</v>
      </c>
      <c r="AP166" s="9">
        <v>1.7932153673142021E-4</v>
      </c>
      <c r="AQ166" s="9">
        <v>2.797266285924287E-4</v>
      </c>
      <c r="AR166" s="9">
        <v>1.492481974836999E-4</v>
      </c>
      <c r="AS166" s="9">
        <v>1.2172426501584261E-4</v>
      </c>
      <c r="AT166" s="9">
        <v>1.409022082632876E-4</v>
      </c>
      <c r="AU166" s="9">
        <v>2.5288469190762227E-4</v>
      </c>
      <c r="AV166" s="9">
        <v>2.6581695841440452E-4</v>
      </c>
      <c r="AW166" s="9">
        <v>2.0369822787867181E-4</v>
      </c>
      <c r="AX166" s="9">
        <v>2.863692296379962E-4</v>
      </c>
      <c r="AY166" s="9">
        <v>2.4124051612682369E-4</v>
      </c>
      <c r="AZ166" s="9">
        <v>1.935429258133742E-4</v>
      </c>
      <c r="BA166" s="9">
        <v>2.8286633694579001E-4</v>
      </c>
      <c r="BB166" s="9">
        <v>2.7541236831571928E-4</v>
      </c>
      <c r="BC166" s="9">
        <v>1.5101179486045341E-4</v>
      </c>
      <c r="BD166" s="9">
        <v>1.8648497447485091E-4</v>
      </c>
      <c r="BE166" s="9">
        <v>5.319914957246443E-5</v>
      </c>
      <c r="BF166" s="9">
        <v>2.0294968405377129E-4</v>
      </c>
      <c r="BG166" s="9">
        <v>1.72806536599393E-4</v>
      </c>
      <c r="BH166" s="9">
        <v>2.328763480037088E-4</v>
      </c>
      <c r="BI166" s="9">
        <v>1.6682720134644359E-4</v>
      </c>
      <c r="BJ166" s="9">
        <v>3.0188315300834929E-4</v>
      </c>
      <c r="BK166" s="9">
        <v>1.7286909745939391E-4</v>
      </c>
    </row>
    <row r="167" spans="1:63" s="95" customFormat="1" x14ac:dyDescent="0.25">
      <c r="A167" s="95" t="s">
        <v>1729</v>
      </c>
      <c r="B167" s="95" t="s">
        <v>134</v>
      </c>
      <c r="C167" s="95" t="s">
        <v>1730</v>
      </c>
      <c r="D167" s="95" t="s">
        <v>52</v>
      </c>
      <c r="E167" s="95" t="s">
        <v>1948</v>
      </c>
      <c r="F167" s="118" t="s">
        <v>1962</v>
      </c>
      <c r="G167" s="119">
        <v>14657234.2774</v>
      </c>
      <c r="H167" s="119">
        <v>58000</v>
      </c>
      <c r="I167" s="119">
        <v>24</v>
      </c>
      <c r="J167" s="95">
        <v>252.71093581724139</v>
      </c>
      <c r="K167" s="120">
        <v>0.35080774978047541</v>
      </c>
      <c r="L167" s="120">
        <v>0.36717547611677059</v>
      </c>
      <c r="M167" s="120">
        <v>0.28201677410275411</v>
      </c>
      <c r="N167" s="9">
        <v>9.1333726069649346E-2</v>
      </c>
      <c r="O167" s="9">
        <v>9.4863550582599751E-3</v>
      </c>
      <c r="P167" s="9">
        <v>1.0501156212381711E-2</v>
      </c>
      <c r="Q167" s="9">
        <v>1.619959163494529E-2</v>
      </c>
      <c r="R167" s="9">
        <v>3.7179704475066931E-2</v>
      </c>
      <c r="S167" s="9">
        <v>5.7943356029019302E-2</v>
      </c>
      <c r="T167" s="9">
        <v>1.5173010552976009E-2</v>
      </c>
      <c r="U167" s="9">
        <v>2.6185948057858011E-2</v>
      </c>
      <c r="V167" s="9">
        <v>3.0042017565438141E-2</v>
      </c>
      <c r="W167" s="9">
        <v>5.8095258480988891E-2</v>
      </c>
      <c r="X167" s="9">
        <v>0.1064174231921562</v>
      </c>
      <c r="Y167" s="9">
        <v>6.7518970963769964E-2</v>
      </c>
      <c r="Z167" s="9">
        <v>4.8582121564946908E-2</v>
      </c>
      <c r="AA167" s="9">
        <v>2.0938316394192091E-2</v>
      </c>
      <c r="AB167" s="9">
        <v>1.9258789627291929E-2</v>
      </c>
      <c r="AC167" s="9">
        <v>0.20279374026863961</v>
      </c>
      <c r="AD167" s="9">
        <v>3.1034043673076649E-3</v>
      </c>
      <c r="AE167" s="9">
        <v>7.0525037567215218E-2</v>
      </c>
      <c r="AF167" s="9">
        <v>4.6290111578127009E-4</v>
      </c>
      <c r="AG167" s="9">
        <v>3.5928049653480593E-2</v>
      </c>
      <c r="AH167" s="9">
        <v>6.6086583149328106E-3</v>
      </c>
      <c r="AI167" s="9">
        <v>8.9786166042803549E-3</v>
      </c>
      <c r="AJ167" s="9">
        <v>1.9290308577897399E-2</v>
      </c>
      <c r="AK167" s="9">
        <v>3.2677399109204738E-2</v>
      </c>
      <c r="AL167" s="9">
        <v>4.7761385423195366E-3</v>
      </c>
      <c r="AM167" s="9">
        <v>2.3031834112512671E-4</v>
      </c>
      <c r="AN167" s="9">
        <v>1.5202021873225149E-4</v>
      </c>
      <c r="AO167" s="9">
        <v>2.301272986329063E-4</v>
      </c>
      <c r="AP167" s="9">
        <v>4.8242878419199739E-4</v>
      </c>
      <c r="AQ167" s="9">
        <v>5.1416128030940119E-4</v>
      </c>
      <c r="AR167" s="9">
        <v>2.9580089786424138E-4</v>
      </c>
      <c r="AS167" s="9">
        <v>2.848250926439478E-4</v>
      </c>
      <c r="AT167" s="9">
        <v>2.0639699475007511E-4</v>
      </c>
      <c r="AU167" s="9">
        <v>2.236324894701695E-4</v>
      </c>
      <c r="AV167" s="9">
        <v>2.6822012285478402E-4</v>
      </c>
      <c r="AW167" s="9">
        <v>2.819419232375498E-4</v>
      </c>
      <c r="AX167" s="9">
        <v>5.0027560155432567E-4</v>
      </c>
      <c r="AY167" s="9">
        <v>2.8360592548080932E-4</v>
      </c>
      <c r="AZ167" s="9">
        <v>2.2800603070151091E-4</v>
      </c>
      <c r="BA167" s="9">
        <v>3.6721852297850148E-4</v>
      </c>
      <c r="BB167" s="9">
        <v>3.7874666657686853E-4</v>
      </c>
      <c r="BC167" s="9">
        <v>2.3414036732343551E-4</v>
      </c>
      <c r="BD167" s="9">
        <v>2.5499790828017028E-4</v>
      </c>
      <c r="BE167" s="9">
        <v>5.0910634109848802E-6</v>
      </c>
      <c r="BF167" s="9">
        <v>2.5385755591496111E-4</v>
      </c>
      <c r="BG167" s="9">
        <v>4.1173040951826871E-4</v>
      </c>
      <c r="BH167" s="9">
        <v>3.0227612436003852E-4</v>
      </c>
      <c r="BI167" s="9">
        <v>3.5670874227485802E-4</v>
      </c>
      <c r="BJ167" s="9">
        <v>3.8123551484425388E-4</v>
      </c>
      <c r="BK167" s="9">
        <v>2.9682508136943779E-4</v>
      </c>
    </row>
    <row r="168" spans="1:63" s="95" customFormat="1" x14ac:dyDescent="0.25">
      <c r="A168" s="95" t="s">
        <v>1731</v>
      </c>
      <c r="B168" s="95" t="s">
        <v>134</v>
      </c>
      <c r="C168" s="95" t="s">
        <v>1732</v>
      </c>
      <c r="D168" s="95" t="s">
        <v>52</v>
      </c>
      <c r="E168" s="95" t="s">
        <v>1949</v>
      </c>
      <c r="F168" s="118" t="s">
        <v>1963</v>
      </c>
      <c r="G168" s="119">
        <v>17874922.980599999</v>
      </c>
      <c r="H168" s="119">
        <v>81394</v>
      </c>
      <c r="I168" s="119">
        <v>30</v>
      </c>
      <c r="J168" s="95">
        <v>219.60983586750865</v>
      </c>
      <c r="K168" s="120">
        <v>0.33821710734806087</v>
      </c>
      <c r="L168" s="120">
        <v>0.38817316390883411</v>
      </c>
      <c r="M168" s="120">
        <v>0.27360972874310507</v>
      </c>
      <c r="N168" s="9">
        <v>9.7078057119068126E-2</v>
      </c>
      <c r="O168" s="9">
        <v>7.9886714355843907E-3</v>
      </c>
      <c r="P168" s="9">
        <v>6.138434236743413E-3</v>
      </c>
      <c r="Q168" s="9">
        <v>6.2228336523792336E-3</v>
      </c>
      <c r="R168" s="9">
        <v>2.966125296524065E-2</v>
      </c>
      <c r="S168" s="9">
        <v>5.34453829864526E-2</v>
      </c>
      <c r="T168" s="9">
        <v>9.7218316731770074E-3</v>
      </c>
      <c r="U168" s="9">
        <v>3.3158583625200813E-2</v>
      </c>
      <c r="V168" s="9">
        <v>2.1250478587296989E-2</v>
      </c>
      <c r="W168" s="9">
        <v>5.300847670290014E-2</v>
      </c>
      <c r="X168" s="9">
        <v>0.1277538963469905</v>
      </c>
      <c r="Y168" s="9">
        <v>8.3218782208550252E-2</v>
      </c>
      <c r="Z168" s="9">
        <v>4.9251672135352233E-2</v>
      </c>
      <c r="AA168" s="9">
        <v>2.6022017787779149E-2</v>
      </c>
      <c r="AB168" s="9">
        <v>1.603583363271175E-2</v>
      </c>
      <c r="AC168" s="9">
        <v>0.231863032063956</v>
      </c>
      <c r="AD168" s="9">
        <v>5.8778359232420883E-3</v>
      </c>
      <c r="AE168" s="9">
        <v>5.1518026138364932E-2</v>
      </c>
      <c r="AF168" s="9">
        <v>1.132830937917394E-3</v>
      </c>
      <c r="AG168" s="9">
        <v>3.034569456406306E-2</v>
      </c>
      <c r="AH168" s="9">
        <v>5.3804330727330683E-3</v>
      </c>
      <c r="AI168" s="9">
        <v>7.3062917822711198E-3</v>
      </c>
      <c r="AJ168" s="9">
        <v>6.8818341639045252E-3</v>
      </c>
      <c r="AK168" s="9">
        <v>3.6474633906647513E-2</v>
      </c>
      <c r="AL168" s="9">
        <v>3.2631823514729899E-3</v>
      </c>
      <c r="AM168" s="9">
        <v>2.972161245644338E-4</v>
      </c>
      <c r="AN168" s="9">
        <v>1.554284370573604E-4</v>
      </c>
      <c r="AO168" s="9">
        <v>1.6332120322029429E-4</v>
      </c>
      <c r="AP168" s="9">
        <v>2.2499417771932659E-4</v>
      </c>
      <c r="AQ168" s="9">
        <v>4.9800863202760645E-4</v>
      </c>
      <c r="AR168" s="9">
        <v>3.3125312094190861E-4</v>
      </c>
      <c r="AS168" s="9">
        <v>2.2156876018447391E-4</v>
      </c>
      <c r="AT168" s="9">
        <v>3.1731089314512769E-4</v>
      </c>
      <c r="AU168" s="9">
        <v>1.9205625710220191E-4</v>
      </c>
      <c r="AV168" s="9">
        <v>2.9713234860639421E-4</v>
      </c>
      <c r="AW168" s="9">
        <v>4.1093678284382821E-4</v>
      </c>
      <c r="AX168" s="9">
        <v>7.4861548669278839E-4</v>
      </c>
      <c r="AY168" s="9">
        <v>3.4907098113128168E-4</v>
      </c>
      <c r="AZ168" s="9">
        <v>3.4403251342970378E-4</v>
      </c>
      <c r="BA168" s="9">
        <v>3.7122829867905922E-4</v>
      </c>
      <c r="BB168" s="9">
        <v>5.257505401761915E-4</v>
      </c>
      <c r="BC168" s="9">
        <v>5.3840530449885977E-4</v>
      </c>
      <c r="BD168" s="9">
        <v>2.2615513323830371E-4</v>
      </c>
      <c r="BE168" s="9">
        <v>1.5126530339363059E-5</v>
      </c>
      <c r="BF168" s="9">
        <v>2.6031996502887269E-4</v>
      </c>
      <c r="BG168" s="9">
        <v>4.0697789611158841E-4</v>
      </c>
      <c r="BH168" s="9">
        <v>2.986382094613035E-4</v>
      </c>
      <c r="BI168" s="9">
        <v>1.5450150849946769E-4</v>
      </c>
      <c r="BJ168" s="9">
        <v>5.1664324267251154E-4</v>
      </c>
      <c r="BK168" s="9">
        <v>2.462175275225556E-4</v>
      </c>
    </row>
    <row r="169" spans="1:63" s="95" customFormat="1" x14ac:dyDescent="0.25">
      <c r="A169" s="95" t="s">
        <v>1749</v>
      </c>
      <c r="B169" s="95" t="s">
        <v>185</v>
      </c>
      <c r="C169" s="95" t="s">
        <v>1750</v>
      </c>
      <c r="D169" s="95" t="s">
        <v>52</v>
      </c>
      <c r="E169" s="95" t="s">
        <v>1948</v>
      </c>
      <c r="F169" s="118" t="s">
        <v>1963</v>
      </c>
      <c r="G169" s="119">
        <v>12624316.439799998</v>
      </c>
      <c r="H169" s="119">
        <v>55002</v>
      </c>
      <c r="I169" s="119">
        <v>32.6</v>
      </c>
      <c r="J169" s="95">
        <v>229.52467982618811</v>
      </c>
      <c r="K169" s="120">
        <v>0.34214537157628488</v>
      </c>
      <c r="L169" s="120">
        <v>0.40139399960672267</v>
      </c>
      <c r="M169" s="120">
        <v>0.25646062881699239</v>
      </c>
      <c r="N169" s="9">
        <v>0.1206913826684195</v>
      </c>
      <c r="O169" s="9">
        <v>1.6109431017325121E-2</v>
      </c>
      <c r="P169" s="9">
        <v>4.7119447393713324E-3</v>
      </c>
      <c r="Q169" s="9">
        <v>6.541779386726761E-3</v>
      </c>
      <c r="R169" s="9">
        <v>3.1200044615542811E-2</v>
      </c>
      <c r="S169" s="9">
        <v>4.1432298013268747E-2</v>
      </c>
      <c r="T169" s="9">
        <v>1.160431275651673E-2</v>
      </c>
      <c r="U169" s="9">
        <v>2.79824134667216E-2</v>
      </c>
      <c r="V169" s="9">
        <v>4.3990493290502627E-2</v>
      </c>
      <c r="W169" s="9">
        <v>5.1354254950009448E-2</v>
      </c>
      <c r="X169" s="9">
        <v>0.10780885349426279</v>
      </c>
      <c r="Y169" s="9">
        <v>5.4863350646240587E-2</v>
      </c>
      <c r="Z169" s="9">
        <v>4.6249580719258172E-2</v>
      </c>
      <c r="AA169" s="9">
        <v>2.3688822286261669E-2</v>
      </c>
      <c r="AB169" s="9">
        <v>1.6142091234318239E-2</v>
      </c>
      <c r="AC169" s="9">
        <v>0.20082372837270929</v>
      </c>
      <c r="AD169" s="9">
        <v>3.5937700806882461E-3</v>
      </c>
      <c r="AE169" s="9">
        <v>7.6501414540678589E-2</v>
      </c>
      <c r="AF169" s="9">
        <v>1.2203179864730071E-3</v>
      </c>
      <c r="AG169" s="9">
        <v>3.5364549690088697E-2</v>
      </c>
      <c r="AH169" s="9">
        <v>4.6033440421561038E-3</v>
      </c>
      <c r="AI169" s="9">
        <v>1.2225956561455181E-2</v>
      </c>
      <c r="AJ169" s="9">
        <v>1.940683507809942E-2</v>
      </c>
      <c r="AK169" s="9">
        <v>3.5522676935474368E-2</v>
      </c>
      <c r="AL169" s="9">
        <v>6.3663534274307409E-3</v>
      </c>
      <c r="AM169" s="9">
        <v>2.6113151870425382E-4</v>
      </c>
      <c r="AN169" s="9">
        <v>2.2149700722079609E-4</v>
      </c>
      <c r="AO169" s="9">
        <v>8.859656673688964E-5</v>
      </c>
      <c r="AP169" s="9">
        <v>1.671516711301246E-4</v>
      </c>
      <c r="AQ169" s="9">
        <v>3.7019822621111312E-4</v>
      </c>
      <c r="AR169" s="9">
        <v>1.8147656391350749E-4</v>
      </c>
      <c r="AS169" s="9">
        <v>1.869009876216676E-4</v>
      </c>
      <c r="AT169" s="9">
        <v>1.8923694154185611E-4</v>
      </c>
      <c r="AU169" s="9">
        <v>2.8096376776936248E-4</v>
      </c>
      <c r="AV169" s="9">
        <v>2.0342896296327199E-4</v>
      </c>
      <c r="AW169" s="9">
        <v>2.4506823916099838E-4</v>
      </c>
      <c r="AX169" s="9">
        <v>3.4877995657116431E-4</v>
      </c>
      <c r="AY169" s="9">
        <v>2.3165000163878789E-4</v>
      </c>
      <c r="AZ169" s="9">
        <v>2.213266596486624E-4</v>
      </c>
      <c r="BA169" s="9">
        <v>2.6408338093429368E-4</v>
      </c>
      <c r="BB169" s="9">
        <v>3.2180662687046998E-4</v>
      </c>
      <c r="BC169" s="9">
        <v>2.3263438165258631E-4</v>
      </c>
      <c r="BD169" s="9">
        <v>2.3732770572470631E-4</v>
      </c>
      <c r="BE169" s="9">
        <v>1.151539858189323E-5</v>
      </c>
      <c r="BF169" s="9">
        <v>2.1439283549770869E-4</v>
      </c>
      <c r="BG169" s="9">
        <v>2.4607005350281468E-4</v>
      </c>
      <c r="BH169" s="9">
        <v>3.5315304082066568E-4</v>
      </c>
      <c r="BI169" s="9">
        <v>3.0790374915491789E-4</v>
      </c>
      <c r="BJ169" s="9">
        <v>3.5557992889133019E-4</v>
      </c>
      <c r="BK169" s="9">
        <v>3.3946898971810413E-4</v>
      </c>
    </row>
    <row r="170" spans="1:63" s="95" customFormat="1" x14ac:dyDescent="0.25">
      <c r="A170" s="95" t="s">
        <v>1887</v>
      </c>
      <c r="B170" s="95" t="s">
        <v>80</v>
      </c>
      <c r="C170" s="95" t="s">
        <v>1888</v>
      </c>
      <c r="D170" s="95" t="s">
        <v>52</v>
      </c>
      <c r="E170" s="95" t="s">
        <v>1951</v>
      </c>
      <c r="F170" s="118" t="s">
        <v>1963</v>
      </c>
      <c r="G170" s="119">
        <v>8854045.9119999986</v>
      </c>
      <c r="H170" s="119">
        <v>40366</v>
      </c>
      <c r="I170" s="119">
        <v>27.8</v>
      </c>
      <c r="J170" s="95">
        <v>219.34414883813108</v>
      </c>
      <c r="K170" s="120">
        <v>0.35450357698015789</v>
      </c>
      <c r="L170" s="120">
        <v>0.3626993348901088</v>
      </c>
      <c r="M170" s="120">
        <v>0.28279708812973331</v>
      </c>
      <c r="N170" s="9">
        <v>5.2064003087025551E-2</v>
      </c>
      <c r="O170" s="9">
        <v>1.090604415440068E-2</v>
      </c>
      <c r="P170" s="9">
        <v>9.9619197385418922E-3</v>
      </c>
      <c r="Q170" s="9">
        <v>6.6237422777125302E-3</v>
      </c>
      <c r="R170" s="9">
        <v>1.6714645941784671E-2</v>
      </c>
      <c r="S170" s="9">
        <v>3.0722762392458879E-2</v>
      </c>
      <c r="T170" s="9">
        <v>8.0236651956862651E-3</v>
      </c>
      <c r="U170" s="9">
        <v>2.7398863813601401E-2</v>
      </c>
      <c r="V170" s="9">
        <v>2.6354611848459601E-2</v>
      </c>
      <c r="W170" s="9">
        <v>4.3268093295399317E-2</v>
      </c>
      <c r="X170" s="9">
        <v>0.1146868009535596</v>
      </c>
      <c r="Y170" s="9">
        <v>2.644828131419516E-2</v>
      </c>
      <c r="Z170" s="9">
        <v>5.1400538687352712E-2</v>
      </c>
      <c r="AA170" s="9">
        <v>1.814958470724963E-2</v>
      </c>
      <c r="AB170" s="9">
        <v>1.8570900598129571E-2</v>
      </c>
      <c r="AC170" s="9">
        <v>0.15079204419136941</v>
      </c>
      <c r="AD170" s="9">
        <v>8.9456306826758234E-3</v>
      </c>
      <c r="AE170" s="9">
        <v>0.13103457442622349</v>
      </c>
      <c r="AF170" s="9">
        <v>0.12599721001073999</v>
      </c>
      <c r="AG170" s="9">
        <v>7.8586818980144496E-2</v>
      </c>
      <c r="AH170" s="9">
        <v>1.164943474403232E-2</v>
      </c>
      <c r="AI170" s="9">
        <v>2.2657801011152692E-3</v>
      </c>
      <c r="AJ170" s="9">
        <v>1.0244594202806861E-2</v>
      </c>
      <c r="AK170" s="9">
        <v>1.679415739243309E-2</v>
      </c>
      <c r="AL170" s="9">
        <v>2.3952972629017332E-3</v>
      </c>
      <c r="AM170" s="9">
        <v>2.157678799177281E-4</v>
      </c>
      <c r="AN170" s="9">
        <v>2.8722425935013532E-4</v>
      </c>
      <c r="AO170" s="9">
        <v>3.5877811842276191E-4</v>
      </c>
      <c r="AP170" s="9">
        <v>3.241786882101854E-4</v>
      </c>
      <c r="AQ170" s="9">
        <v>3.7987656782126301E-4</v>
      </c>
      <c r="AR170" s="9">
        <v>2.577555310969516E-4</v>
      </c>
      <c r="AS170" s="9">
        <v>2.4753189977483997E-4</v>
      </c>
      <c r="AT170" s="9">
        <v>3.5491104098547848E-4</v>
      </c>
      <c r="AU170" s="9">
        <v>3.2241431501008272E-4</v>
      </c>
      <c r="AV170" s="9">
        <v>3.2829957102810468E-4</v>
      </c>
      <c r="AW170" s="9">
        <v>4.9935827041662679E-4</v>
      </c>
      <c r="AX170" s="9">
        <v>3.2205708129980781E-4</v>
      </c>
      <c r="AY170" s="9">
        <v>4.9312654772881801E-4</v>
      </c>
      <c r="AZ170" s="9">
        <v>3.2480533739809802E-4</v>
      </c>
      <c r="BA170" s="9">
        <v>5.8194299482731255E-4</v>
      </c>
      <c r="BB170" s="9">
        <v>4.6283329314250149E-4</v>
      </c>
      <c r="BC170" s="9">
        <v>1.1091768122593159E-3</v>
      </c>
      <c r="BD170" s="9">
        <v>7.7862991151649138E-4</v>
      </c>
      <c r="BE170" s="9">
        <v>2.277367383080845E-3</v>
      </c>
      <c r="BF170" s="9">
        <v>9.1255290311375724E-4</v>
      </c>
      <c r="BG170" s="9">
        <v>1.1927691225925949E-3</v>
      </c>
      <c r="BH170" s="9">
        <v>1.2536146694548439E-4</v>
      </c>
      <c r="BI170" s="9">
        <v>3.1133018351769943E-4</v>
      </c>
      <c r="BJ170" s="9">
        <v>3.2200007815661759E-4</v>
      </c>
      <c r="BK170" s="9">
        <v>2.4464423537957707E-4</v>
      </c>
    </row>
    <row r="171" spans="1:63" s="95" customFormat="1" x14ac:dyDescent="0.25">
      <c r="A171" s="95" t="s">
        <v>249</v>
      </c>
      <c r="B171" s="95" t="s">
        <v>134</v>
      </c>
      <c r="C171" s="95" t="s">
        <v>250</v>
      </c>
      <c r="D171" s="95" t="s">
        <v>39</v>
      </c>
      <c r="E171" s="95" t="s">
        <v>1948</v>
      </c>
      <c r="F171" s="118" t="s">
        <v>1962</v>
      </c>
      <c r="G171" s="119">
        <v>19000941.346199997</v>
      </c>
      <c r="H171" s="119">
        <v>87924</v>
      </c>
      <c r="I171" s="119">
        <v>36.9</v>
      </c>
      <c r="J171" s="95">
        <v>216.1064253923843</v>
      </c>
      <c r="K171" s="120">
        <v>0.36497425941417427</v>
      </c>
      <c r="L171" s="120">
        <v>0.37469111343663508</v>
      </c>
      <c r="M171" s="120">
        <v>0.26033462714919059</v>
      </c>
      <c r="N171" s="9">
        <v>0.1236242651637413</v>
      </c>
      <c r="O171" s="9">
        <v>1.720551438403364E-2</v>
      </c>
      <c r="P171" s="9">
        <v>5.4919741150872064E-3</v>
      </c>
      <c r="Q171" s="9">
        <v>4.4617920206519697E-3</v>
      </c>
      <c r="R171" s="9">
        <v>3.0709041146356149E-2</v>
      </c>
      <c r="S171" s="9">
        <v>5.1492867175614861E-2</v>
      </c>
      <c r="T171" s="9">
        <v>1.568892757390709E-2</v>
      </c>
      <c r="U171" s="9">
        <v>3.2865319618230852E-2</v>
      </c>
      <c r="V171" s="9">
        <v>2.896009429912828E-2</v>
      </c>
      <c r="W171" s="9">
        <v>5.2514103584904319E-2</v>
      </c>
      <c r="X171" s="9">
        <v>0.1174642287854436</v>
      </c>
      <c r="Y171" s="9">
        <v>6.4582163611392823E-2</v>
      </c>
      <c r="Z171" s="9">
        <v>4.8960636888760588E-2</v>
      </c>
      <c r="AA171" s="9">
        <v>2.5272469388374741E-2</v>
      </c>
      <c r="AB171" s="9">
        <v>1.7463405707236319E-2</v>
      </c>
      <c r="AC171" s="9">
        <v>0.20237746752826991</v>
      </c>
      <c r="AD171" s="9">
        <v>2.9937223970219538E-3</v>
      </c>
      <c r="AE171" s="9">
        <v>4.5957611730925267E-2</v>
      </c>
      <c r="AF171" s="9">
        <v>0</v>
      </c>
      <c r="AG171" s="9">
        <v>3.6388303328436643E-2</v>
      </c>
      <c r="AH171" s="9">
        <v>4.9129101430035356E-3</v>
      </c>
      <c r="AI171" s="9">
        <v>1.1626764867817611E-2</v>
      </c>
      <c r="AJ171" s="9">
        <v>1.40859209348428E-2</v>
      </c>
      <c r="AK171" s="9">
        <v>3.9667269796536432E-2</v>
      </c>
      <c r="AL171" s="9">
        <v>5.2332258102823258E-3</v>
      </c>
      <c r="AM171" s="9">
        <v>4.0379735925726571E-4</v>
      </c>
      <c r="AN171" s="9">
        <v>3.5713469369611682E-4</v>
      </c>
      <c r="AO171" s="9">
        <v>1.5589130950535699E-4</v>
      </c>
      <c r="AP171" s="9">
        <v>1.7210792587694671E-4</v>
      </c>
      <c r="AQ171" s="9">
        <v>5.5007523662181721E-4</v>
      </c>
      <c r="AR171" s="9">
        <v>3.4049075138304258E-4</v>
      </c>
      <c r="AS171" s="9">
        <v>3.8147154527121239E-4</v>
      </c>
      <c r="AT171" s="9">
        <v>3.3553307006202389E-4</v>
      </c>
      <c r="AU171" s="9">
        <v>2.7923392269121389E-4</v>
      </c>
      <c r="AV171" s="9">
        <v>3.140429355146807E-4</v>
      </c>
      <c r="AW171" s="9">
        <v>4.0310200096058899E-4</v>
      </c>
      <c r="AX171" s="9">
        <v>6.198098898642072E-4</v>
      </c>
      <c r="AY171" s="9">
        <v>3.7021011940543681E-4</v>
      </c>
      <c r="AZ171" s="9">
        <v>3.5646316454912921E-4</v>
      </c>
      <c r="BA171" s="9">
        <v>4.3130742723303109E-4</v>
      </c>
      <c r="BB171" s="9">
        <v>4.8957455064178813E-4</v>
      </c>
      <c r="BC171" s="9">
        <v>2.9255791880925252E-4</v>
      </c>
      <c r="BD171" s="9">
        <v>2.1523512484473829E-4</v>
      </c>
      <c r="BE171" s="9">
        <v>0</v>
      </c>
      <c r="BF171" s="9">
        <v>3.3302793272073112E-4</v>
      </c>
      <c r="BG171" s="9">
        <v>3.964613632281377E-4</v>
      </c>
      <c r="BH171" s="9">
        <v>5.0700904922404769E-4</v>
      </c>
      <c r="BI171" s="9">
        <v>3.373822480448067E-4</v>
      </c>
      <c r="BJ171" s="9">
        <v>5.9943290902270184E-4</v>
      </c>
      <c r="BK171" s="9">
        <v>4.2126517378918707E-4</v>
      </c>
    </row>
    <row r="172" spans="1:63" s="95" customFormat="1" x14ac:dyDescent="0.25">
      <c r="A172" s="95" t="s">
        <v>253</v>
      </c>
      <c r="B172" s="95" t="s">
        <v>134</v>
      </c>
      <c r="C172" s="95" t="s">
        <v>254</v>
      </c>
      <c r="D172" s="95" t="s">
        <v>39</v>
      </c>
      <c r="E172" s="95" t="s">
        <v>1951</v>
      </c>
      <c r="F172" s="118" t="s">
        <v>1963</v>
      </c>
      <c r="G172" s="119">
        <v>25870787.59</v>
      </c>
      <c r="H172" s="119">
        <v>105280</v>
      </c>
      <c r="I172" s="119">
        <v>32.700000000000003</v>
      </c>
      <c r="J172" s="95">
        <v>245.73316479863223</v>
      </c>
      <c r="K172" s="120">
        <v>0.33942175199692559</v>
      </c>
      <c r="L172" s="120">
        <v>0.39461044979949328</v>
      </c>
      <c r="M172" s="120">
        <v>0.26596779820358107</v>
      </c>
      <c r="N172" s="9">
        <v>0.12662615278868619</v>
      </c>
      <c r="O172" s="9">
        <v>1.2539092651361839E-2</v>
      </c>
      <c r="P172" s="9">
        <v>6.4954602460967426E-3</v>
      </c>
      <c r="Q172" s="9">
        <v>6.687703904990753E-3</v>
      </c>
      <c r="R172" s="9">
        <v>2.2484138862345671E-2</v>
      </c>
      <c r="S172" s="9">
        <v>4.7679189527250469E-2</v>
      </c>
      <c r="T172" s="9">
        <v>1.216811652727851E-2</v>
      </c>
      <c r="U172" s="9">
        <v>3.592498133151107E-2</v>
      </c>
      <c r="V172" s="9">
        <v>4.2607963665948469E-2</v>
      </c>
      <c r="W172" s="9">
        <v>4.7484625686266359E-2</v>
      </c>
      <c r="X172" s="9">
        <v>0.1181497752116441</v>
      </c>
      <c r="Y172" s="9">
        <v>6.5052219703013933E-2</v>
      </c>
      <c r="Z172" s="9">
        <v>4.7597182138851571E-2</v>
      </c>
      <c r="AA172" s="9">
        <v>2.6729841726292811E-2</v>
      </c>
      <c r="AB172" s="9">
        <v>1.786921382149044E-2</v>
      </c>
      <c r="AC172" s="9">
        <v>0.2275027877402131</v>
      </c>
      <c r="AD172" s="9">
        <v>2.71726468209155E-3</v>
      </c>
      <c r="AE172" s="9">
        <v>4.1642683395547823E-2</v>
      </c>
      <c r="AF172" s="9">
        <v>2.1710275271651201E-5</v>
      </c>
      <c r="AG172" s="9">
        <v>3.2921781828030038E-2</v>
      </c>
      <c r="AH172" s="9">
        <v>5.132739965177934E-3</v>
      </c>
      <c r="AI172" s="9">
        <v>1.284357843341029E-2</v>
      </c>
      <c r="AJ172" s="9">
        <v>8.2191831826573022E-3</v>
      </c>
      <c r="AK172" s="9">
        <v>3.1552598182717377E-2</v>
      </c>
      <c r="AL172" s="9">
        <v>1.350014521853975E-3</v>
      </c>
      <c r="AM172" s="9">
        <v>5.6282973148531442E-4</v>
      </c>
      <c r="AN172" s="9">
        <v>3.5418026576451603E-4</v>
      </c>
      <c r="AO172" s="9">
        <v>2.5089801200363251E-4</v>
      </c>
      <c r="AP172" s="9">
        <v>3.5104472587045381E-4</v>
      </c>
      <c r="AQ172" s="9">
        <v>5.4805729678772017E-4</v>
      </c>
      <c r="AR172" s="9">
        <v>4.2902339705918713E-4</v>
      </c>
      <c r="AS172" s="9">
        <v>4.0261144653980501E-4</v>
      </c>
      <c r="AT172" s="9">
        <v>4.9910036679022454E-4</v>
      </c>
      <c r="AU172" s="9">
        <v>5.5905283216977925E-4</v>
      </c>
      <c r="AV172" s="9">
        <v>3.864203221077418E-4</v>
      </c>
      <c r="AW172" s="9">
        <v>5.5174205677934547E-4</v>
      </c>
      <c r="AX172" s="9">
        <v>8.4957534155722606E-4</v>
      </c>
      <c r="AY172" s="9">
        <v>4.8975213386690452E-4</v>
      </c>
      <c r="AZ172" s="9">
        <v>5.1304709613996229E-4</v>
      </c>
      <c r="BA172" s="9">
        <v>6.0056124946575589E-4</v>
      </c>
      <c r="BB172" s="9">
        <v>7.4892317051466865E-4</v>
      </c>
      <c r="BC172" s="9">
        <v>3.6134840574501582E-4</v>
      </c>
      <c r="BD172" s="9">
        <v>2.6539227016397857E-4</v>
      </c>
      <c r="BE172" s="9">
        <v>4.208640977107821E-7</v>
      </c>
      <c r="BF172" s="9">
        <v>4.1001151630929182E-4</v>
      </c>
      <c r="BG172" s="9">
        <v>5.6364437741555158E-4</v>
      </c>
      <c r="BH172" s="9">
        <v>7.6214346631482861E-4</v>
      </c>
      <c r="BI172" s="9">
        <v>2.6789185447186308E-4</v>
      </c>
      <c r="BJ172" s="9">
        <v>6.4883947829235409E-4</v>
      </c>
      <c r="BK172" s="9">
        <v>1.4788304700222879E-4</v>
      </c>
    </row>
    <row r="173" spans="1:63" s="95" customFormat="1" x14ac:dyDescent="0.25">
      <c r="A173" s="95" t="s">
        <v>255</v>
      </c>
      <c r="B173" s="95" t="s">
        <v>134</v>
      </c>
      <c r="C173" s="95" t="s">
        <v>256</v>
      </c>
      <c r="D173" s="95" t="s">
        <v>39</v>
      </c>
      <c r="E173" s="95" t="s">
        <v>1951</v>
      </c>
      <c r="F173" s="118" t="s">
        <v>1963</v>
      </c>
      <c r="G173" s="119">
        <v>18361509.211799998</v>
      </c>
      <c r="H173" s="119">
        <v>71517</v>
      </c>
      <c r="I173" s="119">
        <v>34.4</v>
      </c>
      <c r="J173" s="95">
        <v>256.74328078358991</v>
      </c>
      <c r="K173" s="120">
        <v>0.35618722338048769</v>
      </c>
      <c r="L173" s="120">
        <v>0.37483667199384102</v>
      </c>
      <c r="M173" s="120">
        <v>0.26897610462567129</v>
      </c>
      <c r="N173" s="9">
        <v>0.1051014290338978</v>
      </c>
      <c r="O173" s="9">
        <v>1.484931283315951E-2</v>
      </c>
      <c r="P173" s="9">
        <v>1.089274993688254E-2</v>
      </c>
      <c r="Q173" s="9">
        <v>7.6077438128835861E-3</v>
      </c>
      <c r="R173" s="9">
        <v>3.016454116175352E-2</v>
      </c>
      <c r="S173" s="9">
        <v>5.2207224806789083E-2</v>
      </c>
      <c r="T173" s="9">
        <v>1.1882768390037711E-2</v>
      </c>
      <c r="U173" s="9">
        <v>3.2531143272357579E-2</v>
      </c>
      <c r="V173" s="9">
        <v>3.5298066153484638E-2</v>
      </c>
      <c r="W173" s="9">
        <v>5.5480753683747407E-2</v>
      </c>
      <c r="X173" s="9">
        <v>0.1177175078587335</v>
      </c>
      <c r="Y173" s="9">
        <v>5.8142348295917148E-2</v>
      </c>
      <c r="Z173" s="9">
        <v>4.6525131010711547E-2</v>
      </c>
      <c r="AA173" s="9">
        <v>2.1897135178070369E-2</v>
      </c>
      <c r="AB173" s="9">
        <v>1.9512254344652299E-2</v>
      </c>
      <c r="AC173" s="9">
        <v>0.2093880840956921</v>
      </c>
      <c r="AD173" s="9">
        <v>1.7452579048055669E-3</v>
      </c>
      <c r="AE173" s="9">
        <v>6.3836622456679634E-2</v>
      </c>
      <c r="AF173" s="9">
        <v>2.3998814551438091E-4</v>
      </c>
      <c r="AG173" s="9">
        <v>3.5853536878982177E-2</v>
      </c>
      <c r="AH173" s="9">
        <v>6.7819317502748316E-3</v>
      </c>
      <c r="AI173" s="9">
        <v>1.066127317450255E-2</v>
      </c>
      <c r="AJ173" s="9">
        <v>1.5542406184534971E-2</v>
      </c>
      <c r="AK173" s="9">
        <v>3.3577953074912632E-2</v>
      </c>
      <c r="AL173" s="9">
        <v>2.5628365610230412E-3</v>
      </c>
      <c r="AM173" s="9">
        <v>3.314322563097854E-4</v>
      </c>
      <c r="AN173" s="9">
        <v>2.9757547693744652E-4</v>
      </c>
      <c r="AO173" s="9">
        <v>2.9850895102430841E-4</v>
      </c>
      <c r="AP173" s="9">
        <v>2.8331777921497401E-4</v>
      </c>
      <c r="AQ173" s="9">
        <v>5.2164970071910492E-4</v>
      </c>
      <c r="AR173" s="9">
        <v>3.3328460580475168E-4</v>
      </c>
      <c r="AS173" s="9">
        <v>2.7894136627773351E-4</v>
      </c>
      <c r="AT173" s="9">
        <v>3.2064405917386912E-4</v>
      </c>
      <c r="AU173" s="9">
        <v>3.2858332457201393E-4</v>
      </c>
      <c r="AV173" s="9">
        <v>3.2031835464846911E-4</v>
      </c>
      <c r="AW173" s="9">
        <v>3.9001093394847708E-4</v>
      </c>
      <c r="AX173" s="9">
        <v>5.3872220994856379E-4</v>
      </c>
      <c r="AY173" s="9">
        <v>3.396371851888315E-4</v>
      </c>
      <c r="AZ173" s="9">
        <v>2.9818148932859561E-4</v>
      </c>
      <c r="BA173" s="9">
        <v>4.652558502549632E-4</v>
      </c>
      <c r="BB173" s="9">
        <v>4.8902948088120192E-4</v>
      </c>
      <c r="BC173" s="9">
        <v>1.6465933086055111E-4</v>
      </c>
      <c r="BD173" s="9">
        <v>2.8863699648481962E-4</v>
      </c>
      <c r="BE173" s="9">
        <v>3.300645427064518E-6</v>
      </c>
      <c r="BF173" s="9">
        <v>3.1679422838108148E-4</v>
      </c>
      <c r="BG173" s="9">
        <v>5.2837451840449801E-4</v>
      </c>
      <c r="BH173" s="9">
        <v>4.4884076472649338E-4</v>
      </c>
      <c r="BI173" s="9">
        <v>3.5940294959491088E-4</v>
      </c>
      <c r="BJ173" s="9">
        <v>4.8987907710931495E-4</v>
      </c>
      <c r="BK173" s="9">
        <v>1.991743436055061E-4</v>
      </c>
    </row>
    <row r="174" spans="1:63" s="95" customFormat="1" x14ac:dyDescent="0.25">
      <c r="A174" s="95" t="s">
        <v>259</v>
      </c>
      <c r="B174" s="95" t="s">
        <v>134</v>
      </c>
      <c r="C174" s="95" t="s">
        <v>260</v>
      </c>
      <c r="D174" s="95" t="s">
        <v>39</v>
      </c>
      <c r="E174" s="95" t="s">
        <v>1951</v>
      </c>
      <c r="F174" s="118" t="s">
        <v>1963</v>
      </c>
      <c r="G174" s="119">
        <v>17989414.314600002</v>
      </c>
      <c r="H174" s="119">
        <v>66804</v>
      </c>
      <c r="I174" s="119">
        <v>51.6</v>
      </c>
      <c r="J174" s="95">
        <v>269.28648456080475</v>
      </c>
      <c r="K174" s="120">
        <v>0.36962132354706601</v>
      </c>
      <c r="L174" s="120">
        <v>0.37784792543450368</v>
      </c>
      <c r="M174" s="120">
        <v>0.25253075101843031</v>
      </c>
      <c r="N174" s="9">
        <v>9.7837994527079641E-2</v>
      </c>
      <c r="O174" s="9">
        <v>1.3726652192470471E-2</v>
      </c>
      <c r="P174" s="9">
        <v>5.8804173356645376E-3</v>
      </c>
      <c r="Q174" s="9">
        <v>9.4065502741735117E-3</v>
      </c>
      <c r="R174" s="9">
        <v>2.0945521004900321E-2</v>
      </c>
      <c r="S174" s="9">
        <v>3.8655558714263571E-2</v>
      </c>
      <c r="T174" s="9">
        <v>1.353990151805874E-2</v>
      </c>
      <c r="U174" s="9">
        <v>3.6051636586948078E-2</v>
      </c>
      <c r="V174" s="9">
        <v>4.0299695412595371E-2</v>
      </c>
      <c r="W174" s="9">
        <v>4.9812359234937827E-2</v>
      </c>
      <c r="X174" s="9">
        <v>0.1211855168757521</v>
      </c>
      <c r="Y174" s="9">
        <v>6.0166715351994339E-2</v>
      </c>
      <c r="Z174" s="9">
        <v>4.7782847474826362E-2</v>
      </c>
      <c r="AA174" s="9">
        <v>2.4424272925115769E-2</v>
      </c>
      <c r="AB174" s="9">
        <v>2.0118842795736471E-2</v>
      </c>
      <c r="AC174" s="9">
        <v>0.2209763972756108</v>
      </c>
      <c r="AD174" s="9">
        <v>3.09093859195785E-3</v>
      </c>
      <c r="AE174" s="9">
        <v>6.4581020487724738E-2</v>
      </c>
      <c r="AF174" s="9">
        <v>3.521675121898975E-4</v>
      </c>
      <c r="AG174" s="9">
        <v>4.4145455394118613E-2</v>
      </c>
      <c r="AH174" s="9">
        <v>5.6489292874167488E-3</v>
      </c>
      <c r="AI174" s="9">
        <v>1.109990763618914E-2</v>
      </c>
      <c r="AJ174" s="9">
        <v>1.6124081886101382E-2</v>
      </c>
      <c r="AK174" s="9">
        <v>3.094879222237221E-2</v>
      </c>
      <c r="AL174" s="9">
        <v>3.1978274818014549E-3</v>
      </c>
      <c r="AM174" s="9">
        <v>3.0178647297683691E-4</v>
      </c>
      <c r="AN174" s="9">
        <v>2.6906765038631019E-4</v>
      </c>
      <c r="AO174" s="9">
        <v>1.5762824814145431E-4</v>
      </c>
      <c r="AP174" s="9">
        <v>3.4265289500279961E-4</v>
      </c>
      <c r="AQ174" s="9">
        <v>3.5430679516434879E-4</v>
      </c>
      <c r="AR174" s="9">
        <v>2.4138077441349589E-4</v>
      </c>
      <c r="AS174" s="9">
        <v>3.1089724394939088E-4</v>
      </c>
      <c r="AT174" s="9">
        <v>3.4758012181003239E-4</v>
      </c>
      <c r="AU174" s="9">
        <v>3.6694624302387142E-4</v>
      </c>
      <c r="AV174" s="9">
        <v>2.8130837329901271E-4</v>
      </c>
      <c r="AW174" s="9">
        <v>3.9272858962786618E-4</v>
      </c>
      <c r="AX174" s="9">
        <v>5.4529898614853549E-4</v>
      </c>
      <c r="AY174" s="9">
        <v>3.4119741320753129E-4</v>
      </c>
      <c r="AZ174" s="9">
        <v>3.2532774245696482E-4</v>
      </c>
      <c r="BA174" s="9">
        <v>4.6923831497369678E-4</v>
      </c>
      <c r="BB174" s="9">
        <v>5.0481824395846788E-4</v>
      </c>
      <c r="BC174" s="9">
        <v>2.8524837860196021E-4</v>
      </c>
      <c r="BD174" s="9">
        <v>2.8562293283538811E-4</v>
      </c>
      <c r="BE174" s="9">
        <v>4.7376660770292617E-6</v>
      </c>
      <c r="BF174" s="9">
        <v>3.815375903939239E-4</v>
      </c>
      <c r="BG174" s="9">
        <v>4.304876169593037E-4</v>
      </c>
      <c r="BH174" s="9">
        <v>4.5709730657004041E-4</v>
      </c>
      <c r="BI174" s="9">
        <v>3.6470729685698309E-4</v>
      </c>
      <c r="BJ174" s="9">
        <v>4.4165632413882701E-4</v>
      </c>
      <c r="BK174" s="9">
        <v>2.4309363582299099E-4</v>
      </c>
    </row>
    <row r="175" spans="1:63" s="95" customFormat="1" x14ac:dyDescent="0.25">
      <c r="A175" s="95" t="s">
        <v>261</v>
      </c>
      <c r="B175" s="95" t="s">
        <v>134</v>
      </c>
      <c r="C175" s="95" t="s">
        <v>262</v>
      </c>
      <c r="D175" s="95" t="s">
        <v>39</v>
      </c>
      <c r="E175" s="95" t="s">
        <v>1951</v>
      </c>
      <c r="F175" s="118" t="s">
        <v>1963</v>
      </c>
      <c r="G175" s="119">
        <v>16451754.960599998</v>
      </c>
      <c r="H175" s="119">
        <v>70803</v>
      </c>
      <c r="I175" s="119">
        <v>33.799999999999997</v>
      </c>
      <c r="J175" s="95">
        <v>232.35957460277103</v>
      </c>
      <c r="K175" s="120">
        <v>0.27963132837403343</v>
      </c>
      <c r="L175" s="120">
        <v>0.40435905379756648</v>
      </c>
      <c r="M175" s="120">
        <v>0.31600961782839998</v>
      </c>
      <c r="N175" s="9">
        <v>0.1044212538403424</v>
      </c>
      <c r="O175" s="9">
        <v>1.8490975344448969E-2</v>
      </c>
      <c r="P175" s="9">
        <v>9.6918156911660475E-3</v>
      </c>
      <c r="Q175" s="9">
        <v>7.9778495846928692E-3</v>
      </c>
      <c r="R175" s="9">
        <v>2.1056755796287779E-2</v>
      </c>
      <c r="S175" s="9">
        <v>5.7007048892328632E-2</v>
      </c>
      <c r="T175" s="9">
        <v>1.1876774603993549E-2</v>
      </c>
      <c r="U175" s="9">
        <v>3.5236390557076627E-2</v>
      </c>
      <c r="V175" s="9">
        <v>3.1800800581053591E-2</v>
      </c>
      <c r="W175" s="9">
        <v>5.2733153111611683E-2</v>
      </c>
      <c r="X175" s="9">
        <v>0.1103655631226297</v>
      </c>
      <c r="Y175" s="9">
        <v>6.9462005882587829E-2</v>
      </c>
      <c r="Z175" s="9">
        <v>4.8233790522049937E-2</v>
      </c>
      <c r="AA175" s="9">
        <v>2.4331227965430399E-2</v>
      </c>
      <c r="AB175" s="9">
        <v>1.325967856743108E-2</v>
      </c>
      <c r="AC175" s="9">
        <v>0.2155055769150955</v>
      </c>
      <c r="AD175" s="9">
        <v>2.922436490631944E-3</v>
      </c>
      <c r="AE175" s="9">
        <v>4.615924007196915E-2</v>
      </c>
      <c r="AF175" s="9">
        <v>1.9971487783615019E-5</v>
      </c>
      <c r="AG175" s="9">
        <v>3.40654795948344E-2</v>
      </c>
      <c r="AH175" s="9">
        <v>5.89792767272384E-3</v>
      </c>
      <c r="AI175" s="9">
        <v>1.928374181536845E-2</v>
      </c>
      <c r="AJ175" s="9">
        <v>1.600124284478794E-2</v>
      </c>
      <c r="AK175" s="9">
        <v>4.1743327041622917E-2</v>
      </c>
      <c r="AL175" s="9">
        <v>2.455972002051162E-3</v>
      </c>
      <c r="AM175" s="9">
        <v>2.9527910730410269E-4</v>
      </c>
      <c r="AN175" s="9">
        <v>3.3228310824379148E-4</v>
      </c>
      <c r="AO175" s="9">
        <v>2.3816757477641319E-4</v>
      </c>
      <c r="AP175" s="9">
        <v>2.6641670724060831E-4</v>
      </c>
      <c r="AQ175" s="9">
        <v>3.2653622118296619E-4</v>
      </c>
      <c r="AR175" s="9">
        <v>3.2634042054375129E-4</v>
      </c>
      <c r="AS175" s="9">
        <v>2.5000659731076529E-4</v>
      </c>
      <c r="AT175" s="9">
        <v>3.1143896656600679E-4</v>
      </c>
      <c r="AU175" s="9">
        <v>2.6545464143679868E-4</v>
      </c>
      <c r="AV175" s="9">
        <v>2.7301145918377009E-4</v>
      </c>
      <c r="AW175" s="9">
        <v>3.2788909272499792E-4</v>
      </c>
      <c r="AX175" s="9">
        <v>5.7713484476786306E-4</v>
      </c>
      <c r="AY175" s="9">
        <v>3.157451470527217E-4</v>
      </c>
      <c r="AZ175" s="9">
        <v>2.9710849612116133E-4</v>
      </c>
      <c r="BA175" s="9">
        <v>2.8351435543566388E-4</v>
      </c>
      <c r="BB175" s="9">
        <v>4.5133525068336141E-4</v>
      </c>
      <c r="BC175" s="9">
        <v>2.472461157956057E-4</v>
      </c>
      <c r="BD175" s="9">
        <v>1.8715369651178769E-4</v>
      </c>
      <c r="BE175" s="9">
        <v>2.4630723275694618E-7</v>
      </c>
      <c r="BF175" s="9">
        <v>2.6990903780644009E-4</v>
      </c>
      <c r="BG175" s="9">
        <v>4.1204586061365482E-4</v>
      </c>
      <c r="BH175" s="9">
        <v>7.2800136487397124E-4</v>
      </c>
      <c r="BI175" s="9">
        <v>3.317987625172264E-4</v>
      </c>
      <c r="BJ175" s="9">
        <v>5.4610907900961409E-4</v>
      </c>
      <c r="BK175" s="9">
        <v>1.7115656360631139E-4</v>
      </c>
    </row>
    <row r="176" spans="1:63" s="95" customFormat="1" x14ac:dyDescent="0.25">
      <c r="A176" s="95" t="s">
        <v>265</v>
      </c>
      <c r="B176" s="95" t="s">
        <v>134</v>
      </c>
      <c r="C176" s="95" t="s">
        <v>266</v>
      </c>
      <c r="D176" s="95" t="s">
        <v>39</v>
      </c>
      <c r="E176" s="95" t="s">
        <v>1951</v>
      </c>
      <c r="F176" s="118" t="s">
        <v>1963</v>
      </c>
      <c r="G176" s="119">
        <v>17478879.428399999</v>
      </c>
      <c r="H176" s="119">
        <v>67635</v>
      </c>
      <c r="I176" s="119">
        <v>65.23</v>
      </c>
      <c r="J176" s="95">
        <v>258.42950289642937</v>
      </c>
      <c r="K176" s="120">
        <v>0.30628817662897379</v>
      </c>
      <c r="L176" s="120">
        <v>0.40281317955253432</v>
      </c>
      <c r="M176" s="120">
        <v>0.29089864381849201</v>
      </c>
      <c r="N176" s="9">
        <v>0.1155721358996354</v>
      </c>
      <c r="O176" s="9">
        <v>1.6764756615262319E-2</v>
      </c>
      <c r="P176" s="9">
        <v>6.6315225417757908E-3</v>
      </c>
      <c r="Q176" s="9">
        <v>6.6048749058676909E-3</v>
      </c>
      <c r="R176" s="9">
        <v>2.4988691951907321E-2</v>
      </c>
      <c r="S176" s="9">
        <v>5.9407566656866292E-2</v>
      </c>
      <c r="T176" s="9">
        <v>1.436317308921151E-2</v>
      </c>
      <c r="U176" s="9">
        <v>3.5526527749765412E-2</v>
      </c>
      <c r="V176" s="9">
        <v>3.6265078442374019E-2</v>
      </c>
      <c r="W176" s="9">
        <v>5.041971797393275E-2</v>
      </c>
      <c r="X176" s="9">
        <v>0.1082121674841223</v>
      </c>
      <c r="Y176" s="9">
        <v>6.2867113431185381E-2</v>
      </c>
      <c r="Z176" s="9">
        <v>4.402880774092794E-2</v>
      </c>
      <c r="AA176" s="9">
        <v>2.368381335664381E-2</v>
      </c>
      <c r="AB176" s="9">
        <v>1.4856063153308671E-2</v>
      </c>
      <c r="AC176" s="9">
        <v>0.21958279347516491</v>
      </c>
      <c r="AD176" s="9">
        <v>2.9363193513149278E-3</v>
      </c>
      <c r="AE176" s="9">
        <v>5.1729484572885349E-2</v>
      </c>
      <c r="AF176" s="9">
        <v>2.5560594927042963E-4</v>
      </c>
      <c r="AG176" s="9">
        <v>3.3999108390829091E-2</v>
      </c>
      <c r="AH176" s="9">
        <v>4.9814123271896644E-3</v>
      </c>
      <c r="AI176" s="9">
        <v>1.3502153202432299E-2</v>
      </c>
      <c r="AJ176" s="9">
        <v>1.5008854165544559E-2</v>
      </c>
      <c r="AK176" s="9">
        <v>3.630823127012317E-2</v>
      </c>
      <c r="AL176" s="9">
        <v>1.5040263024590911E-3</v>
      </c>
      <c r="AM176" s="9">
        <v>3.4694337738630358E-4</v>
      </c>
      <c r="AN176" s="9">
        <v>3.1982127068546452E-4</v>
      </c>
      <c r="AO176" s="9">
        <v>1.7300250228528851E-4</v>
      </c>
      <c r="AP176" s="9">
        <v>2.3415414818506031E-4</v>
      </c>
      <c r="AQ176" s="9">
        <v>4.1138179823522808E-4</v>
      </c>
      <c r="AR176" s="9">
        <v>3.6103201922309849E-4</v>
      </c>
      <c r="AS176" s="9">
        <v>3.2097040896932202E-4</v>
      </c>
      <c r="AT176" s="9">
        <v>3.3334653439087171E-4</v>
      </c>
      <c r="AU176" s="9">
        <v>3.2136793182668577E-4</v>
      </c>
      <c r="AV176" s="9">
        <v>2.7711446430894781E-4</v>
      </c>
      <c r="AW176" s="9">
        <v>3.412959457336621E-4</v>
      </c>
      <c r="AX176" s="9">
        <v>5.5451735389575485E-4</v>
      </c>
      <c r="AY176" s="9">
        <v>3.0597353456815512E-4</v>
      </c>
      <c r="AZ176" s="9">
        <v>3.0701834057706372E-4</v>
      </c>
      <c r="BA176" s="9">
        <v>3.3721543213713307E-4</v>
      </c>
      <c r="BB176" s="9">
        <v>4.8820328090178858E-4</v>
      </c>
      <c r="BC176" s="9">
        <v>2.6372380291616497E-4</v>
      </c>
      <c r="BD176" s="9">
        <v>2.2265864252771499E-4</v>
      </c>
      <c r="BE176" s="9">
        <v>3.3465656624585091E-6</v>
      </c>
      <c r="BF176" s="9">
        <v>2.8597765078211247E-4</v>
      </c>
      <c r="BG176" s="9">
        <v>3.6945389636931238E-4</v>
      </c>
      <c r="BH176" s="9">
        <v>5.4113492402243395E-4</v>
      </c>
      <c r="BI176" s="9">
        <v>3.303925380099577E-4</v>
      </c>
      <c r="BJ176" s="9">
        <v>5.0426529080180359E-4</v>
      </c>
      <c r="BK176" s="9">
        <v>1.112723409557649E-4</v>
      </c>
    </row>
    <row r="177" spans="1:63" s="95" customFormat="1" x14ac:dyDescent="0.25">
      <c r="A177" s="95" t="s">
        <v>295</v>
      </c>
      <c r="B177" s="95" t="s">
        <v>185</v>
      </c>
      <c r="C177" s="95" t="s">
        <v>296</v>
      </c>
      <c r="D177" s="95" t="s">
        <v>39</v>
      </c>
      <c r="E177" s="95" t="s">
        <v>1948</v>
      </c>
      <c r="F177" s="118" t="s">
        <v>1962</v>
      </c>
      <c r="G177" s="119">
        <v>34152405.771600001</v>
      </c>
      <c r="H177" s="119">
        <v>123607</v>
      </c>
      <c r="I177" s="119">
        <v>103.9</v>
      </c>
      <c r="J177" s="95">
        <v>276.29831459059761</v>
      </c>
      <c r="K177" s="120">
        <v>0.38349655298346869</v>
      </c>
      <c r="L177" s="120">
        <v>0.3605558593903691</v>
      </c>
      <c r="M177" s="120">
        <v>0.2559475876261621</v>
      </c>
      <c r="N177" s="9">
        <v>7.5835306924312923E-2</v>
      </c>
      <c r="O177" s="9">
        <v>1.065819370335714E-2</v>
      </c>
      <c r="P177" s="9">
        <v>1.041915759710698E-2</v>
      </c>
      <c r="Q177" s="9">
        <v>1.067814697023637E-2</v>
      </c>
      <c r="R177" s="9">
        <v>3.550755642687508E-2</v>
      </c>
      <c r="S177" s="9">
        <v>4.0730859394787738E-2</v>
      </c>
      <c r="T177" s="9">
        <v>9.9470717845623873E-3</v>
      </c>
      <c r="U177" s="9">
        <v>4.8744333651158808E-2</v>
      </c>
      <c r="V177" s="9">
        <v>3.2774939312193371E-2</v>
      </c>
      <c r="W177" s="9">
        <v>4.5635057054825637E-2</v>
      </c>
      <c r="X177" s="9">
        <v>0.1151961318502772</v>
      </c>
      <c r="Y177" s="9">
        <v>6.3953812103926977E-2</v>
      </c>
      <c r="Z177" s="9">
        <v>4.9055875024909767E-2</v>
      </c>
      <c r="AA177" s="9">
        <v>2.363102934850193E-2</v>
      </c>
      <c r="AB177" s="9">
        <v>1.6166805713475878E-2</v>
      </c>
      <c r="AC177" s="9">
        <v>0.2032640241744107</v>
      </c>
      <c r="AD177" s="9">
        <v>4.8398513135962419E-3</v>
      </c>
      <c r="AE177" s="9">
        <v>5.9017363380705991E-2</v>
      </c>
      <c r="AF177" s="9">
        <v>2.817139270751882E-3</v>
      </c>
      <c r="AG177" s="9">
        <v>5.2467098463255903E-2</v>
      </c>
      <c r="AH177" s="9">
        <v>9.7667924227190211E-3</v>
      </c>
      <c r="AI177" s="9">
        <v>1.3760558877703111E-2</v>
      </c>
      <c r="AJ177" s="9">
        <v>1.7794224308390019E-2</v>
      </c>
      <c r="AK177" s="9">
        <v>4.1247088031274803E-2</v>
      </c>
      <c r="AL177" s="9">
        <v>6.0915828966840941E-3</v>
      </c>
      <c r="AM177" s="9">
        <v>4.4346593801097638E-4</v>
      </c>
      <c r="AN177" s="9">
        <v>3.9607465926296448E-4</v>
      </c>
      <c r="AO177" s="9">
        <v>5.294867521161528E-4</v>
      </c>
      <c r="AP177" s="9">
        <v>7.3742271335886455E-4</v>
      </c>
      <c r="AQ177" s="9">
        <v>1.1386904848368819E-3</v>
      </c>
      <c r="AR177" s="9">
        <v>4.8218188084974659E-4</v>
      </c>
      <c r="AS177" s="9">
        <v>4.3300529819753891E-4</v>
      </c>
      <c r="AT177" s="9">
        <v>8.9094455095250797E-4</v>
      </c>
      <c r="AU177" s="9">
        <v>5.6576902874833513E-4</v>
      </c>
      <c r="AV177" s="9">
        <v>4.8858568379217678E-4</v>
      </c>
      <c r="AW177" s="9">
        <v>7.0774414677272088E-4</v>
      </c>
      <c r="AX177" s="9">
        <v>1.0988575984006189E-3</v>
      </c>
      <c r="AY177" s="9">
        <v>6.6408140804158041E-4</v>
      </c>
      <c r="AZ177" s="9">
        <v>5.9673111894101793E-4</v>
      </c>
      <c r="BA177" s="9">
        <v>7.1484400649278977E-4</v>
      </c>
      <c r="BB177" s="9">
        <v>8.8033154476408121E-4</v>
      </c>
      <c r="BC177" s="9">
        <v>8.4676211493605463E-4</v>
      </c>
      <c r="BD177" s="9">
        <v>4.9483973537998841E-4</v>
      </c>
      <c r="BE177" s="9">
        <v>7.1848890696213217E-5</v>
      </c>
      <c r="BF177" s="9">
        <v>8.596763325610324E-4</v>
      </c>
      <c r="BG177" s="9">
        <v>1.411052181048947E-3</v>
      </c>
      <c r="BH177" s="9">
        <v>1.074291060426892E-3</v>
      </c>
      <c r="BI177" s="9">
        <v>7.6303614329684512E-4</v>
      </c>
      <c r="BJ177" s="9">
        <v>1.1159137617710549E-3</v>
      </c>
      <c r="BK177" s="9">
        <v>8.7790052556871825E-4</v>
      </c>
    </row>
    <row r="178" spans="1:63" s="95" customFormat="1" x14ac:dyDescent="0.25">
      <c r="A178" s="95" t="s">
        <v>331</v>
      </c>
      <c r="B178" s="95" t="s">
        <v>134</v>
      </c>
      <c r="C178" s="95" t="s">
        <v>332</v>
      </c>
      <c r="D178" s="95" t="s">
        <v>39</v>
      </c>
      <c r="E178" s="95" t="s">
        <v>1948</v>
      </c>
      <c r="F178" s="118" t="s">
        <v>1963</v>
      </c>
      <c r="G178" s="119">
        <v>21342281.238399997</v>
      </c>
      <c r="H178" s="119">
        <v>110252</v>
      </c>
      <c r="I178" s="119">
        <v>43.3</v>
      </c>
      <c r="J178" s="95">
        <v>193.57727060189382</v>
      </c>
      <c r="K178" s="120">
        <v>0.25859489068911651</v>
      </c>
      <c r="L178" s="120">
        <v>0.38969535295979302</v>
      </c>
      <c r="M178" s="120">
        <v>0.35170975635109047</v>
      </c>
      <c r="N178" s="9">
        <v>0.10427798768071241</v>
      </c>
      <c r="O178" s="9">
        <v>1.2003914991860159E-2</v>
      </c>
      <c r="P178" s="9">
        <v>5.4659415451465011E-3</v>
      </c>
      <c r="Q178" s="9">
        <v>6.9233438440457111E-3</v>
      </c>
      <c r="R178" s="9">
        <v>3.0565498463743158E-2</v>
      </c>
      <c r="S178" s="9">
        <v>4.6897762368834202E-2</v>
      </c>
      <c r="T178" s="9">
        <v>1.1706679533409141E-2</v>
      </c>
      <c r="U178" s="9">
        <v>3.1720193865734249E-2</v>
      </c>
      <c r="V178" s="9">
        <v>2.051688197789232E-2</v>
      </c>
      <c r="W178" s="9">
        <v>5.6024072779350197E-2</v>
      </c>
      <c r="X178" s="9">
        <v>0.11252021968674079</v>
      </c>
      <c r="Y178" s="9">
        <v>7.9078942688989531E-2</v>
      </c>
      <c r="Z178" s="9">
        <v>5.3638900340565343E-2</v>
      </c>
      <c r="AA178" s="9">
        <v>2.3999610089287471E-2</v>
      </c>
      <c r="AB178" s="9">
        <v>1.7250449307527591E-2</v>
      </c>
      <c r="AC178" s="9">
        <v>0.23520198924502089</v>
      </c>
      <c r="AD178" s="9">
        <v>2.379820993893539E-3</v>
      </c>
      <c r="AE178" s="9">
        <v>3.8985239163787981E-2</v>
      </c>
      <c r="AF178" s="9">
        <v>2.647902708348093E-5</v>
      </c>
      <c r="AG178" s="9">
        <v>3.1868816287445569E-2</v>
      </c>
      <c r="AH178" s="9">
        <v>6.7157985483449244E-3</v>
      </c>
      <c r="AI178" s="9">
        <v>1.5040881083874561E-2</v>
      </c>
      <c r="AJ178" s="9">
        <v>1.528899023800189E-2</v>
      </c>
      <c r="AK178" s="9">
        <v>3.8876943965147237E-2</v>
      </c>
      <c r="AL178" s="9">
        <v>3.024642283561163E-3</v>
      </c>
      <c r="AM178" s="9">
        <v>3.8195668199687513E-4</v>
      </c>
      <c r="AN178" s="9">
        <v>2.7941454571452637E-4</v>
      </c>
      <c r="AO178" s="9">
        <v>1.7398833232199241E-4</v>
      </c>
      <c r="AP178" s="9">
        <v>2.9948092682195862E-4</v>
      </c>
      <c r="AQ178" s="9">
        <v>6.1397266993654814E-4</v>
      </c>
      <c r="AR178" s="9">
        <v>3.477539615617603E-4</v>
      </c>
      <c r="AS178" s="9">
        <v>3.1920107060254759E-4</v>
      </c>
      <c r="AT178" s="9">
        <v>3.6315750385983208E-4</v>
      </c>
      <c r="AU178" s="9">
        <v>2.21840729599778E-4</v>
      </c>
      <c r="AV178" s="9">
        <v>3.7570715709988261E-4</v>
      </c>
      <c r="AW178" s="9">
        <v>4.330136756952099E-4</v>
      </c>
      <c r="AX178" s="9">
        <v>8.5107627519575982E-4</v>
      </c>
      <c r="AY178" s="9">
        <v>4.5482341199362572E-4</v>
      </c>
      <c r="AZ178" s="9">
        <v>3.7960583907528959E-4</v>
      </c>
      <c r="BA178" s="9">
        <v>4.7777137224516518E-4</v>
      </c>
      <c r="BB178" s="9">
        <v>6.3805686611393927E-4</v>
      </c>
      <c r="BC178" s="9">
        <v>2.607992522060916E-4</v>
      </c>
      <c r="BD178" s="9">
        <v>2.0474703280614999E-4</v>
      </c>
      <c r="BE178" s="9">
        <v>4.2300589973475547E-7</v>
      </c>
      <c r="BF178" s="9">
        <v>3.2707436496703582E-4</v>
      </c>
      <c r="BG178" s="9">
        <v>6.0774504718725023E-4</v>
      </c>
      <c r="BH178" s="9">
        <v>7.3551548045754707E-4</v>
      </c>
      <c r="BI178" s="9">
        <v>4.1065536753686781E-4</v>
      </c>
      <c r="BJ178" s="9">
        <v>6.5881292329444203E-4</v>
      </c>
      <c r="BK178" s="9">
        <v>2.7303719947379329E-4</v>
      </c>
    </row>
    <row r="179" spans="1:63" s="95" customFormat="1" x14ac:dyDescent="0.25">
      <c r="A179" s="95" t="s">
        <v>1549</v>
      </c>
      <c r="B179" s="95" t="s">
        <v>37</v>
      </c>
      <c r="C179" s="95" t="s">
        <v>1550</v>
      </c>
      <c r="D179" s="95" t="s">
        <v>68</v>
      </c>
      <c r="E179" s="95" t="s">
        <v>1948</v>
      </c>
      <c r="F179" s="118" t="s">
        <v>1963</v>
      </c>
      <c r="G179" s="119">
        <v>19655804.3224</v>
      </c>
      <c r="H179" s="119">
        <v>63610</v>
      </c>
      <c r="I179" s="119">
        <v>30</v>
      </c>
      <c r="J179" s="95">
        <v>309.00494139915105</v>
      </c>
      <c r="K179" s="120">
        <v>0.38437691372762112</v>
      </c>
      <c r="L179" s="120">
        <v>0.35582154756063761</v>
      </c>
      <c r="M179" s="120">
        <v>0.25980153871174128</v>
      </c>
      <c r="N179" s="9">
        <v>5.2460202061170913E-2</v>
      </c>
      <c r="O179" s="9">
        <v>1.6444116565964211E-2</v>
      </c>
      <c r="P179" s="9">
        <v>6.1658803803735949E-3</v>
      </c>
      <c r="Q179" s="9">
        <v>1.8789446231498601E-3</v>
      </c>
      <c r="R179" s="9">
        <v>4.4968806907998517E-2</v>
      </c>
      <c r="S179" s="9">
        <v>6.5233571385597586E-2</v>
      </c>
      <c r="T179" s="9">
        <v>1.1635689535306699E-2</v>
      </c>
      <c r="U179" s="9">
        <v>5.4741560277471957E-2</v>
      </c>
      <c r="V179" s="9">
        <v>2.0708958185903691E-2</v>
      </c>
      <c r="W179" s="9">
        <v>3.5430782349368292E-2</v>
      </c>
      <c r="X179" s="9">
        <v>9.9857837935676083E-2</v>
      </c>
      <c r="Y179" s="9">
        <v>9.1730443528882225E-2</v>
      </c>
      <c r="Z179" s="9">
        <v>6.4963143787473282E-2</v>
      </c>
      <c r="AA179" s="9">
        <v>2.204541340100907E-2</v>
      </c>
      <c r="AB179" s="9">
        <v>1.408544555220035E-2</v>
      </c>
      <c r="AC179" s="9">
        <v>0.21384755900605659</v>
      </c>
      <c r="AD179" s="9">
        <v>2.3208389744225851E-3</v>
      </c>
      <c r="AE179" s="9">
        <v>5.3724283381662088E-2</v>
      </c>
      <c r="AF179" s="9">
        <v>5.6033227354202711E-4</v>
      </c>
      <c r="AG179" s="9">
        <v>4.8134484057125858E-2</v>
      </c>
      <c r="AH179" s="9">
        <v>3.2591101076868542E-3</v>
      </c>
      <c r="AI179" s="9">
        <v>2.5256224680089662E-3</v>
      </c>
      <c r="AJ179" s="9">
        <v>2.8151479308537241E-2</v>
      </c>
      <c r="AK179" s="9">
        <v>3.9908088911148921E-2</v>
      </c>
      <c r="AL179" s="9">
        <v>5.2174050342624796E-3</v>
      </c>
      <c r="AM179" s="9">
        <v>1.775861975644482E-4</v>
      </c>
      <c r="AN179" s="9">
        <v>3.5374835193148182E-4</v>
      </c>
      <c r="AO179" s="9">
        <v>1.8138777626501679E-4</v>
      </c>
      <c r="AP179" s="9">
        <v>7.5114715547932334E-5</v>
      </c>
      <c r="AQ179" s="9">
        <v>8.3480819000391032E-4</v>
      </c>
      <c r="AR179" s="9">
        <v>4.4704258850860131E-4</v>
      </c>
      <c r="AS179" s="9">
        <v>2.9321117159721287E-4</v>
      </c>
      <c r="AT179" s="9">
        <v>5.7920745113033555E-4</v>
      </c>
      <c r="AU179" s="9">
        <v>2.069407195726382E-4</v>
      </c>
      <c r="AV179" s="9">
        <v>2.195903808257283E-4</v>
      </c>
      <c r="AW179" s="9">
        <v>3.5514931307296319E-4</v>
      </c>
      <c r="AX179" s="9">
        <v>9.1238660893071179E-4</v>
      </c>
      <c r="AY179" s="9">
        <v>5.0908202016667812E-4</v>
      </c>
      <c r="AZ179" s="9">
        <v>3.2225875455283597E-4</v>
      </c>
      <c r="BA179" s="9">
        <v>3.6053553872254671E-4</v>
      </c>
      <c r="BB179" s="9">
        <v>5.3614279274212442E-4</v>
      </c>
      <c r="BC179" s="9">
        <v>2.3505248040096049E-4</v>
      </c>
      <c r="BD179" s="9">
        <v>2.6076291306925659E-4</v>
      </c>
      <c r="BE179" s="9">
        <v>8.2727103175974348E-6</v>
      </c>
      <c r="BF179" s="9">
        <v>4.5655665142271882E-4</v>
      </c>
      <c r="BG179" s="9">
        <v>2.7257158533557839E-4</v>
      </c>
      <c r="BH179" s="9">
        <v>1.141418090623294E-4</v>
      </c>
      <c r="BI179" s="9">
        <v>6.9880773019640125E-4</v>
      </c>
      <c r="BJ179" s="9">
        <v>6.2501249717271401E-4</v>
      </c>
      <c r="BK179" s="9">
        <v>4.3527140119198099E-4</v>
      </c>
    </row>
    <row r="180" spans="1:63" s="95" customFormat="1" x14ac:dyDescent="0.25">
      <c r="A180" s="95" t="s">
        <v>112</v>
      </c>
      <c r="B180" s="95" t="s">
        <v>80</v>
      </c>
      <c r="C180" s="95" t="s">
        <v>113</v>
      </c>
      <c r="D180" s="95" t="s">
        <v>114</v>
      </c>
      <c r="E180" s="95" t="s">
        <v>1948</v>
      </c>
      <c r="F180" s="118" t="s">
        <v>1963</v>
      </c>
      <c r="G180" s="119">
        <v>16099390.0688</v>
      </c>
      <c r="H180" s="119">
        <v>62951</v>
      </c>
      <c r="I180" s="119">
        <v>44.45</v>
      </c>
      <c r="J180" s="95">
        <v>255.7447867198297</v>
      </c>
      <c r="K180" s="120">
        <v>0.34740011590041942</v>
      </c>
      <c r="L180" s="120">
        <v>0.39017825676480739</v>
      </c>
      <c r="M180" s="120">
        <v>0.2624216273347732</v>
      </c>
      <c r="N180" s="9">
        <v>0.10940290730197789</v>
      </c>
      <c r="O180" s="9">
        <v>8.5993503381521525E-3</v>
      </c>
      <c r="P180" s="9">
        <v>4.633328127531775E-3</v>
      </c>
      <c r="Q180" s="9">
        <v>4.7032391600939569E-3</v>
      </c>
      <c r="R180" s="9">
        <v>3.0891609736004709E-2</v>
      </c>
      <c r="S180" s="9">
        <v>5.5560044241870277E-2</v>
      </c>
      <c r="T180" s="9">
        <v>1.2033964256950381E-2</v>
      </c>
      <c r="U180" s="9">
        <v>4.0407617710907742E-2</v>
      </c>
      <c r="V180" s="9">
        <v>3.7021328182258818E-2</v>
      </c>
      <c r="W180" s="9">
        <v>5.0101010375398117E-2</v>
      </c>
      <c r="X180" s="9">
        <v>0.1083739795691465</v>
      </c>
      <c r="Y180" s="9">
        <v>8.0888107339939841E-2</v>
      </c>
      <c r="Z180" s="9">
        <v>5.2265852387522287E-2</v>
      </c>
      <c r="AA180" s="9">
        <v>2.1404666617334572E-2</v>
      </c>
      <c r="AB180" s="9">
        <v>1.892122318539902E-2</v>
      </c>
      <c r="AC180" s="9">
        <v>0.1998778109817306</v>
      </c>
      <c r="AD180" s="9">
        <v>1.945064481278663E-3</v>
      </c>
      <c r="AE180" s="9">
        <v>5.7288948966016447E-2</v>
      </c>
      <c r="AF180" s="9">
        <v>2.349194693882584E-3</v>
      </c>
      <c r="AG180" s="9">
        <v>3.1071471756141951E-2</v>
      </c>
      <c r="AH180" s="9">
        <v>3.1493155726801032E-3</v>
      </c>
      <c r="AI180" s="9">
        <v>2.1097741628848511E-2</v>
      </c>
      <c r="AJ180" s="9">
        <v>1.270069684117262E-2</v>
      </c>
      <c r="AK180" s="9">
        <v>3.0891175958714299E-2</v>
      </c>
      <c r="AL180" s="9">
        <v>4.4203505890460931E-3</v>
      </c>
      <c r="AM180" s="9">
        <v>3.0220961118848611E-4</v>
      </c>
      <c r="AN180" s="9">
        <v>1.5095575710429159E-4</v>
      </c>
      <c r="AO180" s="9">
        <v>1.112259538164273E-4</v>
      </c>
      <c r="AP180" s="9">
        <v>1.534292878209706E-4</v>
      </c>
      <c r="AQ180" s="9">
        <v>4.6796786900011472E-4</v>
      </c>
      <c r="AR180" s="9">
        <v>3.1069945099574937E-4</v>
      </c>
      <c r="AS180" s="9">
        <v>2.4745558791862838E-4</v>
      </c>
      <c r="AT180" s="9">
        <v>3.4888345516984553E-4</v>
      </c>
      <c r="AU180" s="9">
        <v>3.0188383524176358E-4</v>
      </c>
      <c r="AV180" s="9">
        <v>2.53384015100424E-4</v>
      </c>
      <c r="AW180" s="9">
        <v>3.1452415275518648E-4</v>
      </c>
      <c r="AX180" s="9">
        <v>6.565234491332884E-4</v>
      </c>
      <c r="AY180" s="9">
        <v>3.3422499255239438E-4</v>
      </c>
      <c r="AZ180" s="9">
        <v>2.5532603713722651E-4</v>
      </c>
      <c r="BA180" s="9">
        <v>3.9520903025105539E-4</v>
      </c>
      <c r="BB180" s="9">
        <v>4.0892241695016438E-4</v>
      </c>
      <c r="BC180" s="9">
        <v>1.607511143879084E-4</v>
      </c>
      <c r="BD180" s="9">
        <v>2.2690611868644839E-4</v>
      </c>
      <c r="BE180" s="9">
        <v>2.8302275268260749E-5</v>
      </c>
      <c r="BF180" s="9">
        <v>2.4049183586764771E-4</v>
      </c>
      <c r="BG180" s="9">
        <v>2.1493041994912019E-4</v>
      </c>
      <c r="BH180" s="9">
        <v>7.7805885228035532E-4</v>
      </c>
      <c r="BI180" s="9">
        <v>2.5726706308844217E-4</v>
      </c>
      <c r="BJ180" s="9">
        <v>3.947865706182897E-4</v>
      </c>
      <c r="BK180" s="9">
        <v>3.0092790098919041E-4</v>
      </c>
    </row>
    <row r="181" spans="1:63" s="95" customFormat="1" x14ac:dyDescent="0.25">
      <c r="A181" s="95" t="s">
        <v>325</v>
      </c>
      <c r="B181" s="95" t="s">
        <v>80</v>
      </c>
      <c r="C181" s="95" t="s">
        <v>326</v>
      </c>
      <c r="D181" s="95" t="s">
        <v>114</v>
      </c>
      <c r="E181" s="95" t="s">
        <v>1948</v>
      </c>
      <c r="F181" s="118" t="s">
        <v>1963</v>
      </c>
      <c r="G181" s="119">
        <v>13945408.8106</v>
      </c>
      <c r="H181" s="119">
        <v>56432</v>
      </c>
      <c r="I181" s="119">
        <v>41.1</v>
      </c>
      <c r="J181" s="95">
        <v>247.11881220938474</v>
      </c>
      <c r="K181" s="120">
        <v>0.38353353146063363</v>
      </c>
      <c r="L181" s="120">
        <v>0.36105986427178688</v>
      </c>
      <c r="M181" s="120">
        <v>0.25540660426757961</v>
      </c>
      <c r="N181" s="9">
        <v>0.12953593949536421</v>
      </c>
      <c r="O181" s="9">
        <v>1.459444689950575E-2</v>
      </c>
      <c r="P181" s="9">
        <v>7.0299907955916913E-3</v>
      </c>
      <c r="Q181" s="9">
        <v>5.0585738179602944E-3</v>
      </c>
      <c r="R181" s="9">
        <v>3.7871681174649618E-2</v>
      </c>
      <c r="S181" s="9">
        <v>5.2520383780138187E-2</v>
      </c>
      <c r="T181" s="9">
        <v>1.6616804013547259E-2</v>
      </c>
      <c r="U181" s="9">
        <v>4.4922565077483857E-2</v>
      </c>
      <c r="V181" s="9">
        <v>1.9394782198744451E-2</v>
      </c>
      <c r="W181" s="9">
        <v>6.4708579364446239E-2</v>
      </c>
      <c r="X181" s="9">
        <v>0.1152700986245105</v>
      </c>
      <c r="Y181" s="9">
        <v>6.625966672515364E-2</v>
      </c>
      <c r="Z181" s="9">
        <v>5.2403155810537783E-2</v>
      </c>
      <c r="AA181" s="9">
        <v>2.6519517161746092E-2</v>
      </c>
      <c r="AB181" s="9">
        <v>1.614068842776073E-2</v>
      </c>
      <c r="AC181" s="9">
        <v>0.19468313481086519</v>
      </c>
      <c r="AD181" s="9">
        <v>3.891108201965976E-3</v>
      </c>
      <c r="AE181" s="9">
        <v>4.8088800864016332E-2</v>
      </c>
      <c r="AF181" s="9">
        <v>1.6593211948682199E-5</v>
      </c>
      <c r="AG181" s="9">
        <v>2.3274079516328931E-2</v>
      </c>
      <c r="AH181" s="9">
        <v>2.4222606919111472E-3</v>
      </c>
      <c r="AI181" s="9">
        <v>8.3286820870191822E-3</v>
      </c>
      <c r="AJ181" s="9">
        <v>1.258241752349378E-2</v>
      </c>
      <c r="AK181" s="9">
        <v>3.571579479667663E-2</v>
      </c>
      <c r="AL181" s="9">
        <v>2.1502549286338611E-3</v>
      </c>
      <c r="AM181" s="9">
        <v>3.1052833291584151E-4</v>
      </c>
      <c r="AN181" s="9">
        <v>2.2233263877789451E-4</v>
      </c>
      <c r="AO181" s="9">
        <v>1.4645337389422881E-4</v>
      </c>
      <c r="AP181" s="9">
        <v>1.4320917451998659E-4</v>
      </c>
      <c r="AQ181" s="9">
        <v>4.9787649507583814E-4</v>
      </c>
      <c r="AR181" s="9">
        <v>2.5488092670437001E-4</v>
      </c>
      <c r="AS181" s="9">
        <v>2.9652928421844893E-4</v>
      </c>
      <c r="AT181" s="9">
        <v>3.3659930743556489E-4</v>
      </c>
      <c r="AU181" s="9">
        <v>1.372474593419083E-4</v>
      </c>
      <c r="AV181" s="9">
        <v>2.8400509954548502E-4</v>
      </c>
      <c r="AW181" s="9">
        <v>2.9032015576877288E-4</v>
      </c>
      <c r="AX181" s="9">
        <v>4.6670919727777581E-4</v>
      </c>
      <c r="AY181" s="9">
        <v>2.9081035733884663E-4</v>
      </c>
      <c r="AZ181" s="9">
        <v>2.7452619642219658E-4</v>
      </c>
      <c r="BA181" s="9">
        <v>2.9257098149532948E-4</v>
      </c>
      <c r="BB181" s="9">
        <v>3.456497195251728E-4</v>
      </c>
      <c r="BC181" s="9">
        <v>2.7907751048726132E-4</v>
      </c>
      <c r="BD181" s="9">
        <v>1.652916228783323E-4</v>
      </c>
      <c r="BE181" s="9">
        <v>1.7348596394184909E-7</v>
      </c>
      <c r="BF181" s="9">
        <v>1.56330087203708E-4</v>
      </c>
      <c r="BG181" s="9">
        <v>1.4346109181437921E-4</v>
      </c>
      <c r="BH181" s="9">
        <v>2.665534495992073E-4</v>
      </c>
      <c r="BI181" s="9">
        <v>2.211832702101857E-4</v>
      </c>
      <c r="BJ181" s="9">
        <v>3.9611363539200021E-4</v>
      </c>
      <c r="BK181" s="9">
        <v>1.2703612430304401E-4</v>
      </c>
    </row>
    <row r="182" spans="1:63" s="95" customFormat="1" x14ac:dyDescent="0.25">
      <c r="A182" s="95" t="s">
        <v>333</v>
      </c>
      <c r="B182" s="95" t="s">
        <v>134</v>
      </c>
      <c r="C182" s="95" t="s">
        <v>334</v>
      </c>
      <c r="D182" s="95" t="s">
        <v>114</v>
      </c>
      <c r="E182" s="95" t="s">
        <v>1948</v>
      </c>
      <c r="F182" s="118" t="s">
        <v>1963</v>
      </c>
      <c r="G182" s="119">
        <v>45017051.835599996</v>
      </c>
      <c r="H182" s="119">
        <v>163270</v>
      </c>
      <c r="I182" s="119">
        <v>38.5</v>
      </c>
      <c r="J182" s="95">
        <v>275.72151549947938</v>
      </c>
      <c r="K182" s="120">
        <v>0.32803760219944322</v>
      </c>
      <c r="L182" s="120">
        <v>0.38238570475374728</v>
      </c>
      <c r="M182" s="120">
        <v>0.28957669304680939</v>
      </c>
      <c r="N182" s="9">
        <v>0.1127855379660478</v>
      </c>
      <c r="O182" s="9">
        <v>1.061880126858146E-2</v>
      </c>
      <c r="P182" s="9">
        <v>8.2681572821234721E-3</v>
      </c>
      <c r="Q182" s="9">
        <v>9.3641390610688414E-3</v>
      </c>
      <c r="R182" s="9">
        <v>3.4373338511410188E-2</v>
      </c>
      <c r="S182" s="9">
        <v>5.0830396926693222E-2</v>
      </c>
      <c r="T182" s="9">
        <v>1.4128620362332381E-2</v>
      </c>
      <c r="U182" s="9">
        <v>3.2011217229605128E-2</v>
      </c>
      <c r="V182" s="9">
        <v>2.4028912488334959E-2</v>
      </c>
      <c r="W182" s="9">
        <v>5.6816640758840138E-2</v>
      </c>
      <c r="X182" s="9">
        <v>0.11759146346992649</v>
      </c>
      <c r="Y182" s="9">
        <v>7.577759867959255E-2</v>
      </c>
      <c r="Z182" s="9">
        <v>4.9220990172986499E-2</v>
      </c>
      <c r="AA182" s="9">
        <v>2.341878543156346E-2</v>
      </c>
      <c r="AB182" s="9">
        <v>1.7633668352655441E-2</v>
      </c>
      <c r="AC182" s="9">
        <v>0.2160914444453102</v>
      </c>
      <c r="AD182" s="9">
        <v>1.885029972676052E-3</v>
      </c>
      <c r="AE182" s="9">
        <v>5.0665057890349988E-2</v>
      </c>
      <c r="AF182" s="9">
        <v>2.203463059171327E-4</v>
      </c>
      <c r="AG182" s="9">
        <v>2.755889583862103E-2</v>
      </c>
      <c r="AH182" s="9">
        <v>4.2406036763726679E-3</v>
      </c>
      <c r="AI182" s="9">
        <v>1.291181451303546E-2</v>
      </c>
      <c r="AJ182" s="9">
        <v>1.376146111316957E-2</v>
      </c>
      <c r="AK182" s="9">
        <v>3.1549146648355723E-2</v>
      </c>
      <c r="AL182" s="9">
        <v>4.24793163443009E-3</v>
      </c>
      <c r="AM182" s="9">
        <v>8.7298909528615485E-4</v>
      </c>
      <c r="AN182" s="9">
        <v>5.223186411730229E-4</v>
      </c>
      <c r="AO182" s="9">
        <v>5.5615750888836433E-4</v>
      </c>
      <c r="AP182" s="9">
        <v>8.5596312383294526E-4</v>
      </c>
      <c r="AQ182" s="9">
        <v>1.459060180282328E-3</v>
      </c>
      <c r="AR182" s="9">
        <v>7.9648462831992189E-4</v>
      </c>
      <c r="AS182" s="9">
        <v>8.1407477594753292E-4</v>
      </c>
      <c r="AT182" s="9">
        <v>7.7445343629694544E-4</v>
      </c>
      <c r="AU182" s="9">
        <v>5.4903239925712646E-4</v>
      </c>
      <c r="AV182" s="9">
        <v>8.0516386655492473E-4</v>
      </c>
      <c r="AW182" s="9">
        <v>9.5627052507751809E-4</v>
      </c>
      <c r="AX182" s="9">
        <v>1.723385370984648E-3</v>
      </c>
      <c r="AY182" s="9">
        <v>8.8195662200356002E-4</v>
      </c>
      <c r="AZ182" s="9">
        <v>7.8275706973088776E-4</v>
      </c>
      <c r="BA182" s="9">
        <v>1.032039486374369E-3</v>
      </c>
      <c r="BB182" s="9">
        <v>1.2387677819104251E-3</v>
      </c>
      <c r="BC182" s="9">
        <v>4.3653014894243171E-4</v>
      </c>
      <c r="BD182" s="9">
        <v>5.6228939188727978E-4</v>
      </c>
      <c r="BE182" s="9">
        <v>7.438478429259777E-6</v>
      </c>
      <c r="BF182" s="9">
        <v>5.9769045559377658E-4</v>
      </c>
      <c r="BG182" s="9">
        <v>8.109337707293779E-4</v>
      </c>
      <c r="BH182" s="9">
        <v>1.334257804426665E-3</v>
      </c>
      <c r="BI182" s="9">
        <v>7.8108299123071719E-4</v>
      </c>
      <c r="BJ182" s="9">
        <v>1.129773909356663E-3</v>
      </c>
      <c r="BK182" s="9">
        <v>8.1032502897022865E-4</v>
      </c>
    </row>
    <row r="183" spans="1:63" s="95" customFormat="1" x14ac:dyDescent="0.25">
      <c r="A183" s="95" t="s">
        <v>335</v>
      </c>
      <c r="B183" s="95" t="s">
        <v>134</v>
      </c>
      <c r="C183" s="95" t="s">
        <v>336</v>
      </c>
      <c r="D183" s="95" t="s">
        <v>114</v>
      </c>
      <c r="E183" s="95" t="s">
        <v>1948</v>
      </c>
      <c r="F183" s="118" t="s">
        <v>1963</v>
      </c>
      <c r="G183" s="119">
        <v>14528004.138599999</v>
      </c>
      <c r="H183" s="119">
        <v>66060</v>
      </c>
      <c r="I183" s="119">
        <v>9.6</v>
      </c>
      <c r="J183" s="95">
        <v>219.92134633060851</v>
      </c>
      <c r="K183" s="120">
        <v>0.32543772168926988</v>
      </c>
      <c r="L183" s="120">
        <v>0.36957537800857609</v>
      </c>
      <c r="M183" s="120">
        <v>0.30498690030215408</v>
      </c>
      <c r="N183" s="9">
        <v>9.2217649552252354E-2</v>
      </c>
      <c r="O183" s="9">
        <v>7.9578349923099742E-3</v>
      </c>
      <c r="P183" s="9">
        <v>6.8110953857117287E-3</v>
      </c>
      <c r="Q183" s="9">
        <v>6.5901350565294508E-3</v>
      </c>
      <c r="R183" s="9">
        <v>4.8605607653232998E-2</v>
      </c>
      <c r="S183" s="9">
        <v>5.2433564029685527E-2</v>
      </c>
      <c r="T183" s="9">
        <v>1.2350962012099939E-2</v>
      </c>
      <c r="U183" s="9">
        <v>4.5559969349795393E-2</v>
      </c>
      <c r="V183" s="9">
        <v>2.573603901756881E-2</v>
      </c>
      <c r="W183" s="9">
        <v>5.4391946712505808E-2</v>
      </c>
      <c r="X183" s="9">
        <v>0.1063890630747332</v>
      </c>
      <c r="Y183" s="9">
        <v>8.6317200845380304E-2</v>
      </c>
      <c r="Z183" s="9">
        <v>5.0369730138069259E-2</v>
      </c>
      <c r="AA183" s="9">
        <v>1.917731489662966E-2</v>
      </c>
      <c r="AB183" s="9">
        <v>1.4067799429051101E-2</v>
      </c>
      <c r="AC183" s="9">
        <v>0.19443259965623341</v>
      </c>
      <c r="AD183" s="9">
        <v>4.7726644330195866E-3</v>
      </c>
      <c r="AE183" s="9">
        <v>4.8330485858606297E-2</v>
      </c>
      <c r="AF183" s="9">
        <v>1.2173347967589781E-4</v>
      </c>
      <c r="AG183" s="9">
        <v>2.835196148153649E-2</v>
      </c>
      <c r="AH183" s="9">
        <v>4.3337433473890066E-3</v>
      </c>
      <c r="AI183" s="9">
        <v>1.036992616260609E-2</v>
      </c>
      <c r="AJ183" s="9">
        <v>2.6806542270333512E-2</v>
      </c>
      <c r="AK183" s="9">
        <v>5.0447423989211579E-2</v>
      </c>
      <c r="AL183" s="9">
        <v>3.057007175832612E-3</v>
      </c>
      <c r="AM183" s="9">
        <v>2.3024005977023609E-4</v>
      </c>
      <c r="AN183" s="9">
        <v>1.2626017867879721E-4</v>
      </c>
      <c r="AO183" s="9">
        <v>1.4778061693065689E-4</v>
      </c>
      <c r="AP183" s="9">
        <v>1.9430901609134821E-4</v>
      </c>
      <c r="AQ183" s="9">
        <v>6.6550190682116794E-4</v>
      </c>
      <c r="AR183" s="9">
        <v>2.6501759799534707E-4</v>
      </c>
      <c r="AS183" s="9">
        <v>2.2954971914227211E-4</v>
      </c>
      <c r="AT183" s="9">
        <v>3.555396028368908E-4</v>
      </c>
      <c r="AU183" s="9">
        <v>1.8967801729915319E-4</v>
      </c>
      <c r="AV183" s="9">
        <v>2.4863070635627941E-4</v>
      </c>
      <c r="AW183" s="9">
        <v>2.7907015645900181E-4</v>
      </c>
      <c r="AX183" s="9">
        <v>6.3321376741379016E-4</v>
      </c>
      <c r="AY183" s="9">
        <v>2.9112395358707661E-4</v>
      </c>
      <c r="AZ183" s="9">
        <v>2.0675778359731059E-4</v>
      </c>
      <c r="BA183" s="9">
        <v>2.6557748287264039E-4</v>
      </c>
      <c r="BB183" s="9">
        <v>3.595281079194541E-4</v>
      </c>
      <c r="BC183" s="9">
        <v>3.5650721278360318E-4</v>
      </c>
      <c r="BD183" s="9">
        <v>1.7301507494421741E-4</v>
      </c>
      <c r="BE183" s="9">
        <v>1.3255612726371651E-6</v>
      </c>
      <c r="BF183" s="9">
        <v>1.9833942721925209E-4</v>
      </c>
      <c r="BG183" s="9">
        <v>2.6732053787084371E-4</v>
      </c>
      <c r="BH183" s="9">
        <v>3.4565239826750519E-4</v>
      </c>
      <c r="BI183" s="9">
        <v>4.9077775466740525E-4</v>
      </c>
      <c r="BJ183" s="9">
        <v>5.827125290289516E-4</v>
      </c>
      <c r="BK183" s="9">
        <v>1.8810036144599709E-4</v>
      </c>
    </row>
    <row r="184" spans="1:63" s="95" customFormat="1" x14ac:dyDescent="0.25">
      <c r="A184" s="95" t="s">
        <v>876</v>
      </c>
      <c r="B184" s="95" t="s">
        <v>736</v>
      </c>
      <c r="C184" s="95" t="s">
        <v>877</v>
      </c>
      <c r="D184" s="95" t="s">
        <v>114</v>
      </c>
      <c r="E184" s="95" t="s">
        <v>1948</v>
      </c>
      <c r="F184" s="118" t="s">
        <v>1963</v>
      </c>
      <c r="G184" s="119">
        <v>29430505.445199996</v>
      </c>
      <c r="H184" s="119">
        <v>111950</v>
      </c>
      <c r="I184" s="119">
        <v>33</v>
      </c>
      <c r="J184" s="95">
        <v>262.88973153372035</v>
      </c>
      <c r="K184" s="120">
        <v>0.37535131857348358</v>
      </c>
      <c r="L184" s="120">
        <v>0.38961767120601082</v>
      </c>
      <c r="M184" s="120">
        <v>0.23503101022050571</v>
      </c>
      <c r="N184" s="9">
        <v>0.11290583983799191</v>
      </c>
      <c r="O184" s="9">
        <v>1.3692572342572779E-2</v>
      </c>
      <c r="P184" s="9">
        <v>4.7888388070642498E-3</v>
      </c>
      <c r="Q184" s="9">
        <v>7.2409294699177637E-3</v>
      </c>
      <c r="R184" s="9">
        <v>2.8769148087751321E-2</v>
      </c>
      <c r="S184" s="9">
        <v>4.6161372380644612E-2</v>
      </c>
      <c r="T184" s="9">
        <v>1.872559449051454E-2</v>
      </c>
      <c r="U184" s="9">
        <v>3.9421944704308098E-2</v>
      </c>
      <c r="V184" s="9">
        <v>3.8540058287753073E-2</v>
      </c>
      <c r="W184" s="9">
        <v>5.8549510421432777E-2</v>
      </c>
      <c r="X184" s="9">
        <v>0.11085386899773431</v>
      </c>
      <c r="Y184" s="9">
        <v>6.0017744209553317E-2</v>
      </c>
      <c r="Z184" s="9">
        <v>5.0164845410644129E-2</v>
      </c>
      <c r="AA184" s="9">
        <v>2.5872979745439069E-2</v>
      </c>
      <c r="AB184" s="9">
        <v>1.5556910450745851E-2</v>
      </c>
      <c r="AC184" s="9">
        <v>0.20846818086020399</v>
      </c>
      <c r="AD184" s="9">
        <v>3.761025532119904E-3</v>
      </c>
      <c r="AE184" s="9">
        <v>5.003732140133535E-2</v>
      </c>
      <c r="AF184" s="9">
        <v>1.519773030317368E-4</v>
      </c>
      <c r="AG184" s="9">
        <v>3.3902439810508327E-2</v>
      </c>
      <c r="AH184" s="9">
        <v>4.1828960744174264E-3</v>
      </c>
      <c r="AI184" s="9">
        <v>1.316484402488303E-2</v>
      </c>
      <c r="AJ184" s="9">
        <v>1.4786571490212201E-2</v>
      </c>
      <c r="AK184" s="9">
        <v>3.6047565939817561E-2</v>
      </c>
      <c r="AL184" s="9">
        <v>4.2350199194029119E-3</v>
      </c>
      <c r="AM184" s="9">
        <v>5.7096358192597655E-4</v>
      </c>
      <c r="AN184" s="9">
        <v>4.4002938160945658E-4</v>
      </c>
      <c r="AO184" s="9">
        <v>2.1045337452379429E-4</v>
      </c>
      <c r="AP184" s="9">
        <v>4.3243229149594431E-4</v>
      </c>
      <c r="AQ184" s="9">
        <v>7.9783868660985116E-4</v>
      </c>
      <c r="AR184" s="9">
        <v>4.725733305058382E-4</v>
      </c>
      <c r="AS184" s="9">
        <v>7.0491500673045752E-4</v>
      </c>
      <c r="AT184" s="9">
        <v>6.2311436908996803E-4</v>
      </c>
      <c r="AU184" s="9">
        <v>5.7532444112585069E-4</v>
      </c>
      <c r="AV184" s="9">
        <v>5.4208649914895784E-4</v>
      </c>
      <c r="AW184" s="9">
        <v>5.8896898983947584E-4</v>
      </c>
      <c r="AX184" s="9">
        <v>8.9178021084580512E-4</v>
      </c>
      <c r="AY184" s="9">
        <v>5.8726342926169182E-4</v>
      </c>
      <c r="AZ184" s="9">
        <v>5.6499639797263901E-4</v>
      </c>
      <c r="BA184" s="9">
        <v>5.9485839712106745E-4</v>
      </c>
      <c r="BB184" s="9">
        <v>7.8078004471691519E-4</v>
      </c>
      <c r="BC184" s="9">
        <v>5.6903484916246208E-4</v>
      </c>
      <c r="BD184" s="9">
        <v>3.6281229769041492E-4</v>
      </c>
      <c r="BE184" s="9">
        <v>3.3519201675184431E-6</v>
      </c>
      <c r="BF184" s="9">
        <v>4.8037683919750242E-4</v>
      </c>
      <c r="BG184" s="9">
        <v>5.2260236999565428E-4</v>
      </c>
      <c r="BH184" s="9">
        <v>8.8880152394649452E-4</v>
      </c>
      <c r="BI184" s="9">
        <v>5.4832332436907411E-4</v>
      </c>
      <c r="BJ184" s="9">
        <v>8.4336673763887491E-4</v>
      </c>
      <c r="BK184" s="9">
        <v>5.2780535406258264E-4</v>
      </c>
    </row>
    <row r="185" spans="1:63" s="95" customFormat="1" x14ac:dyDescent="0.25">
      <c r="A185" s="95" t="s">
        <v>1243</v>
      </c>
      <c r="B185" s="95" t="s">
        <v>693</v>
      </c>
      <c r="C185" s="95" t="s">
        <v>1244</v>
      </c>
      <c r="D185" s="95" t="s">
        <v>114</v>
      </c>
      <c r="E185" s="95" t="s">
        <v>1948</v>
      </c>
      <c r="F185" s="118" t="s">
        <v>1963</v>
      </c>
      <c r="G185" s="119">
        <v>15512714.4702</v>
      </c>
      <c r="H185" s="119">
        <v>64495</v>
      </c>
      <c r="I185" s="119">
        <v>18</v>
      </c>
      <c r="J185" s="95">
        <v>240.52584650282969</v>
      </c>
      <c r="K185" s="120">
        <v>0.36531873426437811</v>
      </c>
      <c r="L185" s="120">
        <v>0.37300502149906989</v>
      </c>
      <c r="M185" s="120">
        <v>0.26167624423655189</v>
      </c>
      <c r="N185" s="9">
        <v>6.9969608963278113E-2</v>
      </c>
      <c r="O185" s="9">
        <v>6.9842540615703613E-3</v>
      </c>
      <c r="P185" s="9">
        <v>1.317785714673375E-2</v>
      </c>
      <c r="Q185" s="9">
        <v>7.4884102553621724E-3</v>
      </c>
      <c r="R185" s="9">
        <v>4.7754191329305577E-2</v>
      </c>
      <c r="S185" s="9">
        <v>5.4291929026891422E-2</v>
      </c>
      <c r="T185" s="9">
        <v>1.0347300671124861E-2</v>
      </c>
      <c r="U185" s="9">
        <v>5.6369422715274772E-2</v>
      </c>
      <c r="V185" s="9">
        <v>3.2688719811420131E-2</v>
      </c>
      <c r="W185" s="9">
        <v>3.9141705355193269E-2</v>
      </c>
      <c r="X185" s="9">
        <v>0.1020453962307878</v>
      </c>
      <c r="Y185" s="9">
        <v>8.0085926526766452E-2</v>
      </c>
      <c r="Z185" s="9">
        <v>5.905751258365282E-2</v>
      </c>
      <c r="AA185" s="9">
        <v>1.76747312148052E-2</v>
      </c>
      <c r="AB185" s="9">
        <v>1.2991919061691269E-2</v>
      </c>
      <c r="AC185" s="9">
        <v>0.23382095695787419</v>
      </c>
      <c r="AD185" s="9">
        <v>1.8064072994951491E-3</v>
      </c>
      <c r="AE185" s="9">
        <v>5.51876150388027E-2</v>
      </c>
      <c r="AF185" s="9">
        <v>7.2781052581711558E-6</v>
      </c>
      <c r="AG185" s="9">
        <v>2.5891248647869691E-2</v>
      </c>
      <c r="AH185" s="9">
        <v>7.8582992263279208E-3</v>
      </c>
      <c r="AI185" s="9">
        <v>4.323848631547755E-3</v>
      </c>
      <c r="AJ185" s="9">
        <v>1.4017216151621671E-2</v>
      </c>
      <c r="AK185" s="9">
        <v>4.3801543570228342E-2</v>
      </c>
      <c r="AL185" s="9">
        <v>3.2167014171164661E-3</v>
      </c>
      <c r="AM185" s="9">
        <v>1.8648530036552869E-4</v>
      </c>
      <c r="AN185" s="9">
        <v>1.182932097104817E-4</v>
      </c>
      <c r="AO185" s="9">
        <v>3.0522044777288841E-4</v>
      </c>
      <c r="AP185" s="9">
        <v>2.3569837265301479E-4</v>
      </c>
      <c r="AQ185" s="9">
        <v>6.9797961564710734E-4</v>
      </c>
      <c r="AR185" s="9">
        <v>2.9293342157592922E-4</v>
      </c>
      <c r="AS185" s="9">
        <v>2.0529168801144011E-4</v>
      </c>
      <c r="AT185" s="9">
        <v>4.6958743080570718E-4</v>
      </c>
      <c r="AU185" s="9">
        <v>2.5718256570477508E-4</v>
      </c>
      <c r="AV185" s="9">
        <v>1.9099773693708079E-4</v>
      </c>
      <c r="AW185" s="9">
        <v>2.8574467439477439E-4</v>
      </c>
      <c r="AX185" s="9">
        <v>6.2715880194955933E-4</v>
      </c>
      <c r="AY185" s="9">
        <v>3.643776952911739E-4</v>
      </c>
      <c r="AZ185" s="9">
        <v>2.034207276443423E-4</v>
      </c>
      <c r="BA185" s="9">
        <v>2.6182234355258361E-4</v>
      </c>
      <c r="BB185" s="9">
        <v>4.615465583251183E-4</v>
      </c>
      <c r="BC185" s="9">
        <v>1.4404275434020441E-4</v>
      </c>
      <c r="BD185" s="9">
        <v>2.108981292236757E-4</v>
      </c>
      <c r="BE185" s="9">
        <v>8.4601179946951103E-8</v>
      </c>
      <c r="BF185" s="9">
        <v>1.9335137149866519E-4</v>
      </c>
      <c r="BG185" s="9">
        <v>5.1744717113297919E-4</v>
      </c>
      <c r="BH185" s="9">
        <v>1.5385184520420259E-4</v>
      </c>
      <c r="BI185" s="9">
        <v>2.7395179983185502E-4</v>
      </c>
      <c r="BJ185" s="9">
        <v>5.4009865247145916E-4</v>
      </c>
      <c r="BK185" s="9">
        <v>2.1128673851833279E-4</v>
      </c>
    </row>
    <row r="186" spans="1:63" s="95" customFormat="1" x14ac:dyDescent="0.25">
      <c r="A186" s="95" t="s">
        <v>1653</v>
      </c>
      <c r="B186" s="95" t="s">
        <v>693</v>
      </c>
      <c r="C186" s="95" t="s">
        <v>1654</v>
      </c>
      <c r="D186" s="95" t="s">
        <v>114</v>
      </c>
      <c r="E186" s="95" t="s">
        <v>1948</v>
      </c>
      <c r="F186" s="118" t="s">
        <v>1963</v>
      </c>
      <c r="G186" s="119">
        <v>18865859.5436</v>
      </c>
      <c r="H186" s="119">
        <v>75078</v>
      </c>
      <c r="I186" s="119">
        <v>35</v>
      </c>
      <c r="J186" s="95">
        <v>251.2834591171848</v>
      </c>
      <c r="K186" s="120">
        <v>0.38192361355091992</v>
      </c>
      <c r="L186" s="120">
        <v>0.38029495131582908</v>
      </c>
      <c r="M186" s="120">
        <v>0.2377814351332509</v>
      </c>
      <c r="N186" s="9">
        <v>9.3039947962499731E-2</v>
      </c>
      <c r="O186" s="9">
        <v>1.7356382865471351E-2</v>
      </c>
      <c r="P186" s="9">
        <v>6.2535016179733277E-3</v>
      </c>
      <c r="Q186" s="9">
        <v>9.9986302546501496E-3</v>
      </c>
      <c r="R186" s="9">
        <v>2.8752003623358339E-2</v>
      </c>
      <c r="S186" s="9">
        <v>4.6047533927184511E-2</v>
      </c>
      <c r="T186" s="9">
        <v>1.4249495630066099E-2</v>
      </c>
      <c r="U186" s="9">
        <v>3.3625127081967569E-2</v>
      </c>
      <c r="V186" s="9">
        <v>2.8673101052862009E-2</v>
      </c>
      <c r="W186" s="9">
        <v>5.5358529098450557E-2</v>
      </c>
      <c r="X186" s="9">
        <v>0.108367394486444</v>
      </c>
      <c r="Y186" s="9">
        <v>6.2278111435205577E-2</v>
      </c>
      <c r="Z186" s="9">
        <v>4.9948432086439648E-2</v>
      </c>
      <c r="AA186" s="9">
        <v>2.764549420054966E-2</v>
      </c>
      <c r="AB186" s="9">
        <v>1.647601958370409E-2</v>
      </c>
      <c r="AC186" s="9">
        <v>0.23566552336403471</v>
      </c>
      <c r="AD186" s="9">
        <v>3.3941625578689139E-3</v>
      </c>
      <c r="AE186" s="9">
        <v>6.5317432205937873E-2</v>
      </c>
      <c r="AF186" s="9">
        <v>3.3095851136992688E-4</v>
      </c>
      <c r="AG186" s="9">
        <v>3.2466036407779557E-2</v>
      </c>
      <c r="AH186" s="9">
        <v>4.7295388477456082E-3</v>
      </c>
      <c r="AI186" s="9">
        <v>8.6137124994923649E-3</v>
      </c>
      <c r="AJ186" s="9">
        <v>1.387426279711561E-2</v>
      </c>
      <c r="AK186" s="9">
        <v>3.2787704283951682E-2</v>
      </c>
      <c r="AL186" s="9">
        <v>4.7509636178771119E-3</v>
      </c>
      <c r="AM186" s="9">
        <v>3.0144320232362458E-4</v>
      </c>
      <c r="AN186" s="9">
        <v>3.5735501968319931E-4</v>
      </c>
      <c r="AO186" s="9">
        <v>1.7607308545155881E-4</v>
      </c>
      <c r="AP186" s="9">
        <v>3.825677367074509E-4</v>
      </c>
      <c r="AQ186" s="9">
        <v>5.1085804503219466E-4</v>
      </c>
      <c r="AR186" s="9">
        <v>3.020236185633472E-4</v>
      </c>
      <c r="AS186" s="9">
        <v>3.4367240936499389E-4</v>
      </c>
      <c r="AT186" s="9">
        <v>3.4051613036586981E-4</v>
      </c>
      <c r="AU186" s="9">
        <v>2.7423264698602689E-4</v>
      </c>
      <c r="AV186" s="9">
        <v>3.2837788294770982E-4</v>
      </c>
      <c r="AW186" s="9">
        <v>3.6887926048213572E-4</v>
      </c>
      <c r="AX186" s="9">
        <v>5.9286748137734539E-4</v>
      </c>
      <c r="AY186" s="9">
        <v>3.7462725642421199E-4</v>
      </c>
      <c r="AZ186" s="9">
        <v>3.8678321741070638E-4</v>
      </c>
      <c r="BA186" s="9">
        <v>4.0363291786030411E-4</v>
      </c>
      <c r="BB186" s="9">
        <v>5.6549531827063972E-4</v>
      </c>
      <c r="BC186" s="9">
        <v>3.2901011831536708E-4</v>
      </c>
      <c r="BD186" s="9">
        <v>3.0343179250747501E-4</v>
      </c>
      <c r="BE186" s="9">
        <v>4.6766247193460187E-6</v>
      </c>
      <c r="BF186" s="9">
        <v>2.9473004553564952E-4</v>
      </c>
      <c r="BG186" s="9">
        <v>3.785795325767991E-4</v>
      </c>
      <c r="BH186" s="9">
        <v>3.7258337979420179E-4</v>
      </c>
      <c r="BI186" s="9">
        <v>3.2962730700408159E-4</v>
      </c>
      <c r="BJ186" s="9">
        <v>4.9146836270284704E-4</v>
      </c>
      <c r="BK186" s="9">
        <v>3.7935347956145009E-4</v>
      </c>
    </row>
    <row r="187" spans="1:63" s="95" customFormat="1" x14ac:dyDescent="0.25">
      <c r="A187" s="95" t="s">
        <v>1711</v>
      </c>
      <c r="B187" s="95" t="s">
        <v>693</v>
      </c>
      <c r="C187" s="95" t="s">
        <v>1712</v>
      </c>
      <c r="D187" s="95" t="s">
        <v>114</v>
      </c>
      <c r="E187" s="95" t="s">
        <v>1951</v>
      </c>
      <c r="F187" s="118" t="s">
        <v>1963</v>
      </c>
      <c r="G187" s="119">
        <v>10739891.964</v>
      </c>
      <c r="H187" s="119">
        <v>50781</v>
      </c>
      <c r="I187" s="119">
        <v>20</v>
      </c>
      <c r="J187" s="95">
        <v>211.49429833993028</v>
      </c>
      <c r="K187" s="120">
        <v>0.31024254975216609</v>
      </c>
      <c r="L187" s="120">
        <v>0.37187066394212659</v>
      </c>
      <c r="M187" s="120">
        <v>0.31788678630570721</v>
      </c>
      <c r="N187" s="9">
        <v>0.1211359652447245</v>
      </c>
      <c r="O187" s="9">
        <v>1.938868687253922E-2</v>
      </c>
      <c r="P187" s="9">
        <v>4.7390555222674088E-3</v>
      </c>
      <c r="Q187" s="9">
        <v>1.1029243546705529E-2</v>
      </c>
      <c r="R187" s="9">
        <v>2.8417727529928299E-2</v>
      </c>
      <c r="S187" s="9">
        <v>4.9489661993003753E-2</v>
      </c>
      <c r="T187" s="9">
        <v>1.521896785533315E-2</v>
      </c>
      <c r="U187" s="9">
        <v>3.7452098759211183E-2</v>
      </c>
      <c r="V187" s="9">
        <v>2.697240215251236E-2</v>
      </c>
      <c r="W187" s="9">
        <v>5.9232979309497717E-2</v>
      </c>
      <c r="X187" s="9">
        <v>0.1142862695813625</v>
      </c>
      <c r="Y187" s="9">
        <v>6.4742208589499514E-2</v>
      </c>
      <c r="Z187" s="9">
        <v>6.3739134249074889E-2</v>
      </c>
      <c r="AA187" s="9">
        <v>2.3277447598068001E-2</v>
      </c>
      <c r="AB187" s="9">
        <v>1.4902217629765929E-2</v>
      </c>
      <c r="AC187" s="9">
        <v>0.1615530777680769</v>
      </c>
      <c r="AD187" s="9">
        <v>2.4671372839453832E-3</v>
      </c>
      <c r="AE187" s="9">
        <v>6.2686060662360904E-2</v>
      </c>
      <c r="AF187" s="9">
        <v>3.1386854743127687E-4</v>
      </c>
      <c r="AG187" s="9">
        <v>4.5055736768662979E-2</v>
      </c>
      <c r="AH187" s="9">
        <v>6.1391729093704774E-3</v>
      </c>
      <c r="AI187" s="9">
        <v>7.9980270891593878E-3</v>
      </c>
      <c r="AJ187" s="9">
        <v>1.467880767557609E-2</v>
      </c>
      <c r="AK187" s="9">
        <v>3.8394663185358002E-2</v>
      </c>
      <c r="AL187" s="9">
        <v>6.6893816765646007E-3</v>
      </c>
      <c r="AM187" s="9">
        <v>2.233630276422422E-4</v>
      </c>
      <c r="AN187" s="9">
        <v>2.2719104524659221E-4</v>
      </c>
      <c r="AO187" s="9">
        <v>7.5938786463674177E-5</v>
      </c>
      <c r="AP187" s="9">
        <v>2.4016831297177401E-4</v>
      </c>
      <c r="AQ187" s="9">
        <v>2.8735821419842309E-4</v>
      </c>
      <c r="AR187" s="9">
        <v>1.8473584236821731E-4</v>
      </c>
      <c r="AS187" s="9">
        <v>2.0889715361267671E-4</v>
      </c>
      <c r="AT187" s="9">
        <v>2.1585000473872091E-4</v>
      </c>
      <c r="AU187" s="9">
        <v>1.468135919228572E-4</v>
      </c>
      <c r="AV187" s="9">
        <v>1.9996550368303059E-4</v>
      </c>
      <c r="AW187" s="9">
        <v>2.2140213864194151E-4</v>
      </c>
      <c r="AX187" s="9">
        <v>3.5076144783405619E-4</v>
      </c>
      <c r="AY187" s="9">
        <v>2.7207323445314181E-4</v>
      </c>
      <c r="AZ187" s="9">
        <v>1.8534495488350321E-4</v>
      </c>
      <c r="BA187" s="9">
        <v>2.0777214672724001E-4</v>
      </c>
      <c r="BB187" s="9">
        <v>2.206227762894931E-4</v>
      </c>
      <c r="BC187" s="9">
        <v>1.3610437328693799E-4</v>
      </c>
      <c r="BD187" s="9">
        <v>1.6573151701683249E-4</v>
      </c>
      <c r="BE187" s="9">
        <v>2.524113685252706E-6</v>
      </c>
      <c r="BF187" s="9">
        <v>2.3278092159367001E-4</v>
      </c>
      <c r="BG187" s="9">
        <v>2.7967287480209699E-4</v>
      </c>
      <c r="BH187" s="9">
        <v>1.9688749074415961E-4</v>
      </c>
      <c r="BI187" s="9">
        <v>1.9847517515157959E-4</v>
      </c>
      <c r="BJ187" s="9">
        <v>3.2753488795152902E-4</v>
      </c>
      <c r="BK187" s="9">
        <v>3.0398383595670508E-4</v>
      </c>
    </row>
    <row r="188" spans="1:63" s="95" customFormat="1" x14ac:dyDescent="0.25">
      <c r="A188" s="95" t="s">
        <v>1713</v>
      </c>
      <c r="B188" s="95" t="s">
        <v>693</v>
      </c>
      <c r="C188" s="95" t="s">
        <v>1714</v>
      </c>
      <c r="D188" s="95" t="s">
        <v>114</v>
      </c>
      <c r="E188" s="95" t="s">
        <v>1948</v>
      </c>
      <c r="F188" s="118" t="s">
        <v>1963</v>
      </c>
      <c r="G188" s="119">
        <v>6558070.8449999997</v>
      </c>
      <c r="H188" s="119">
        <v>28886</v>
      </c>
      <c r="I188" s="119">
        <v>20</v>
      </c>
      <c r="J188" s="95">
        <v>227.03284791940732</v>
      </c>
      <c r="K188" s="120">
        <v>0.3520914972983199</v>
      </c>
      <c r="L188" s="120">
        <v>0.37591866320159151</v>
      </c>
      <c r="M188" s="120">
        <v>0.27198983950008881</v>
      </c>
      <c r="N188" s="9">
        <v>0.1064838925295325</v>
      </c>
      <c r="O188" s="9">
        <v>1.316465666043755E-2</v>
      </c>
      <c r="P188" s="9">
        <v>7.194271710221428E-3</v>
      </c>
      <c r="Q188" s="9">
        <v>1.1870340824199299E-2</v>
      </c>
      <c r="R188" s="9">
        <v>2.8575224374597939E-2</v>
      </c>
      <c r="S188" s="9">
        <v>5.0328449693747099E-2</v>
      </c>
      <c r="T188" s="9">
        <v>1.859703292534742E-2</v>
      </c>
      <c r="U188" s="9">
        <v>3.5153490118933838E-2</v>
      </c>
      <c r="V188" s="9">
        <v>2.3242315938239739E-2</v>
      </c>
      <c r="W188" s="9">
        <v>4.5448102403811308E-2</v>
      </c>
      <c r="X188" s="9">
        <v>0.11223210645241841</v>
      </c>
      <c r="Y188" s="9">
        <v>6.8859627228258738E-2</v>
      </c>
      <c r="Z188" s="9">
        <v>4.856930632274329E-2</v>
      </c>
      <c r="AA188" s="9">
        <v>2.4467578735398919E-2</v>
      </c>
      <c r="AB188" s="9">
        <v>1.2472793916212111E-2</v>
      </c>
      <c r="AC188" s="9">
        <v>0.24479849273695381</v>
      </c>
      <c r="AD188" s="9">
        <v>7.1772350597448581E-4</v>
      </c>
      <c r="AE188" s="9">
        <v>4.3912711410771722E-2</v>
      </c>
      <c r="AF188" s="9">
        <v>4.0584359295532321E-4</v>
      </c>
      <c r="AG188" s="9">
        <v>2.657961884753721E-2</v>
      </c>
      <c r="AH188" s="9">
        <v>4.9259945922831942E-3</v>
      </c>
      <c r="AI188" s="9">
        <v>1.8361346155305779E-2</v>
      </c>
      <c r="AJ188" s="9">
        <v>1.6081396747605139E-2</v>
      </c>
      <c r="AK188" s="9">
        <v>3.3618284781700723E-2</v>
      </c>
      <c r="AL188" s="9">
        <v>3.9393977948130937E-3</v>
      </c>
      <c r="AM188" s="9">
        <v>1.197073194915887E-4</v>
      </c>
      <c r="AN188" s="9">
        <v>9.4048300913805732E-5</v>
      </c>
      <c r="AO188" s="9">
        <v>7.0284133655740697E-5</v>
      </c>
      <c r="AP188" s="9">
        <v>1.5759113137757069E-4</v>
      </c>
      <c r="AQ188" s="9">
        <v>1.7616617444766999E-4</v>
      </c>
      <c r="AR188" s="9">
        <v>1.145377992992295E-4</v>
      </c>
      <c r="AS188" s="9">
        <v>1.5562866312048809E-4</v>
      </c>
      <c r="AT188" s="9">
        <v>1.2352161349997481E-4</v>
      </c>
      <c r="AU188" s="9">
        <v>7.7130232840125912E-5</v>
      </c>
      <c r="AV188" s="9">
        <v>9.354183022091501E-5</v>
      </c>
      <c r="AW188" s="9">
        <v>1.3255724605112031E-4</v>
      </c>
      <c r="AX188" s="9">
        <v>2.274508765465471E-4</v>
      </c>
      <c r="AY188" s="9">
        <v>1.2639798899115179E-4</v>
      </c>
      <c r="AZ188" s="9">
        <v>1.18777726972027E-4</v>
      </c>
      <c r="BA188" s="9">
        <v>1.060226796099224E-4</v>
      </c>
      <c r="BB188" s="9">
        <v>2.0381796109015941E-4</v>
      </c>
      <c r="BC188" s="9">
        <v>2.4139848362977189E-5</v>
      </c>
      <c r="BD188" s="9">
        <v>7.0782025269738343E-5</v>
      </c>
      <c r="BE188" s="9">
        <v>1.9898411703725298E-6</v>
      </c>
      <c r="BF188" s="9">
        <v>8.3722972750078657E-5</v>
      </c>
      <c r="BG188" s="9">
        <v>1.3681477988928279E-4</v>
      </c>
      <c r="BH188" s="9">
        <v>2.7557408600711598E-4</v>
      </c>
      <c r="BI188" s="9">
        <v>1.3256771918619559E-4</v>
      </c>
      <c r="BJ188" s="9">
        <v>1.7484807699905849E-4</v>
      </c>
      <c r="BK188" s="9">
        <v>1.091422635130615E-4</v>
      </c>
    </row>
    <row r="189" spans="1:63" s="95" customFormat="1" x14ac:dyDescent="0.25">
      <c r="A189" s="95" t="s">
        <v>716</v>
      </c>
      <c r="B189" s="95" t="s">
        <v>134</v>
      </c>
      <c r="C189" s="95" t="s">
        <v>717</v>
      </c>
      <c r="D189" s="95" t="s">
        <v>718</v>
      </c>
      <c r="E189" s="95" t="s">
        <v>1948</v>
      </c>
      <c r="F189" s="118" t="s">
        <v>1962</v>
      </c>
      <c r="G189" s="119">
        <v>22690003.749600001</v>
      </c>
      <c r="H189" s="119">
        <v>90809</v>
      </c>
      <c r="I189" s="119">
        <v>38</v>
      </c>
      <c r="J189" s="95">
        <v>249.86514276778735</v>
      </c>
      <c r="K189" s="120">
        <v>0.35017971118747487</v>
      </c>
      <c r="L189" s="120">
        <v>0.39504714216606007</v>
      </c>
      <c r="M189" s="120">
        <v>0.254773146646465</v>
      </c>
      <c r="N189" s="9">
        <v>9.8455237400528153E-2</v>
      </c>
      <c r="O189" s="9">
        <v>1.2978783299199071E-2</v>
      </c>
      <c r="P189" s="9">
        <v>6.3960694060479174E-3</v>
      </c>
      <c r="Q189" s="9">
        <v>6.5582312252572958E-3</v>
      </c>
      <c r="R189" s="9">
        <v>2.318228109127787E-2</v>
      </c>
      <c r="S189" s="9">
        <v>4.7544326060926262E-2</v>
      </c>
      <c r="T189" s="9">
        <v>1.299936046618903E-2</v>
      </c>
      <c r="U189" s="9">
        <v>3.3692526191638178E-2</v>
      </c>
      <c r="V189" s="9">
        <v>3.3226138775788228E-2</v>
      </c>
      <c r="W189" s="9">
        <v>5.3283136544882898E-2</v>
      </c>
      <c r="X189" s="9">
        <v>0.1063273718027555</v>
      </c>
      <c r="Y189" s="9">
        <v>6.3110142788971257E-2</v>
      </c>
      <c r="Z189" s="9">
        <v>5.0727440426598769E-2</v>
      </c>
      <c r="AA189" s="9">
        <v>2.4440397702471549E-2</v>
      </c>
      <c r="AB189" s="9">
        <v>1.7799784049188892E-2</v>
      </c>
      <c r="AC189" s="9">
        <v>0.216789499618953</v>
      </c>
      <c r="AD189" s="9">
        <v>3.9810261675318741E-3</v>
      </c>
      <c r="AE189" s="9">
        <v>5.9425545085686197E-2</v>
      </c>
      <c r="AF189" s="9">
        <v>8.8857553091354069E-3</v>
      </c>
      <c r="AG189" s="9">
        <v>4.3257522813666738E-2</v>
      </c>
      <c r="AH189" s="9">
        <v>4.7420156979727001E-3</v>
      </c>
      <c r="AI189" s="9">
        <v>1.231000078533665E-2</v>
      </c>
      <c r="AJ189" s="9">
        <v>1.6419936221524819E-2</v>
      </c>
      <c r="AK189" s="9">
        <v>3.7281729434830678E-2</v>
      </c>
      <c r="AL189" s="9">
        <v>6.1857416336410067E-3</v>
      </c>
      <c r="AM189" s="9">
        <v>3.834685844296828E-4</v>
      </c>
      <c r="AN189" s="9">
        <v>3.2123997031333577E-4</v>
      </c>
      <c r="AO189" s="9">
        <v>2.164899831251694E-4</v>
      </c>
      <c r="AP189" s="9">
        <v>3.016542776289064E-4</v>
      </c>
      <c r="AQ189" s="9">
        <v>4.9515733932781745E-4</v>
      </c>
      <c r="AR189" s="9">
        <v>3.7487644801445697E-4</v>
      </c>
      <c r="AS189" s="9">
        <v>3.7689648955629897E-4</v>
      </c>
      <c r="AT189" s="9">
        <v>4.101684582502338E-4</v>
      </c>
      <c r="AU189" s="9">
        <v>3.820140144495671E-4</v>
      </c>
      <c r="AV189" s="9">
        <v>3.7995666665376358E-4</v>
      </c>
      <c r="AW189" s="9">
        <v>4.3509652696703728E-4</v>
      </c>
      <c r="AX189" s="9">
        <v>7.222312721946757E-4</v>
      </c>
      <c r="AY189" s="9">
        <v>4.5737812721191931E-4</v>
      </c>
      <c r="AZ189" s="9">
        <v>4.1106117846709738E-4</v>
      </c>
      <c r="BA189" s="9">
        <v>5.2420835903458783E-4</v>
      </c>
      <c r="BB189" s="9">
        <v>6.2535429238925046E-4</v>
      </c>
      <c r="BC189" s="9">
        <v>4.6390235679406069E-4</v>
      </c>
      <c r="BD189" s="9">
        <v>3.318639546224745E-4</v>
      </c>
      <c r="BE189" s="9">
        <v>1.5094135583750459E-4</v>
      </c>
      <c r="BF189" s="9">
        <v>4.7207577627294813E-4</v>
      </c>
      <c r="BG189" s="9">
        <v>4.5630607584321221E-4</v>
      </c>
      <c r="BH189" s="9">
        <v>6.4009747940879463E-4</v>
      </c>
      <c r="BI189" s="9">
        <v>4.6896416964107971E-4</v>
      </c>
      <c r="BJ189" s="9">
        <v>6.7179309811369237E-4</v>
      </c>
      <c r="BK189" s="9">
        <v>5.9375745328733918E-4</v>
      </c>
    </row>
    <row r="190" spans="1:63" s="95" customFormat="1" x14ac:dyDescent="0.25">
      <c r="A190" s="95" t="s">
        <v>776</v>
      </c>
      <c r="B190" s="95" t="s">
        <v>736</v>
      </c>
      <c r="C190" s="95" t="s">
        <v>777</v>
      </c>
      <c r="D190" s="95" t="s">
        <v>718</v>
      </c>
      <c r="E190" s="95" t="s">
        <v>1948</v>
      </c>
      <c r="F190" s="118" t="s">
        <v>1963</v>
      </c>
      <c r="G190" s="119">
        <v>13282879.282799998</v>
      </c>
      <c r="H190" s="119">
        <v>55279</v>
      </c>
      <c r="I190" s="119">
        <v>60</v>
      </c>
      <c r="J190" s="95">
        <v>240.28798065811608</v>
      </c>
      <c r="K190" s="120">
        <v>0.38713059541956391</v>
      </c>
      <c r="L190" s="120">
        <v>0.3530983299344353</v>
      </c>
      <c r="M190" s="120">
        <v>0.2597710746460008</v>
      </c>
      <c r="N190" s="9">
        <v>0.1062939484560322</v>
      </c>
      <c r="O190" s="9">
        <v>1.062279527380465E-2</v>
      </c>
      <c r="P190" s="9">
        <v>1.0213154060676591E-2</v>
      </c>
      <c r="Q190" s="9">
        <v>8.1199854052348367E-3</v>
      </c>
      <c r="R190" s="9">
        <v>3.4688194056501219E-2</v>
      </c>
      <c r="S190" s="9">
        <v>4.9367793483018153E-2</v>
      </c>
      <c r="T190" s="9">
        <v>1.2508990715151481E-2</v>
      </c>
      <c r="U190" s="9">
        <v>2.951730787617763E-2</v>
      </c>
      <c r="V190" s="9">
        <v>3.745544745502561E-2</v>
      </c>
      <c r="W190" s="9">
        <v>5.2143171898667892E-2</v>
      </c>
      <c r="X190" s="9">
        <v>0.1188397143182414</v>
      </c>
      <c r="Y190" s="9">
        <v>6.0944361796393787E-2</v>
      </c>
      <c r="Z190" s="9">
        <v>5.1017659525067573E-2</v>
      </c>
      <c r="AA190" s="9">
        <v>2.758494546111584E-2</v>
      </c>
      <c r="AB190" s="9">
        <v>1.472368482874954E-2</v>
      </c>
      <c r="AC190" s="9">
        <v>0.1996264636119445</v>
      </c>
      <c r="AD190" s="9">
        <v>3.9754894032329796E-3</v>
      </c>
      <c r="AE190" s="9">
        <v>6.912214148492167E-2</v>
      </c>
      <c r="AF190" s="9">
        <v>0</v>
      </c>
      <c r="AG190" s="9">
        <v>2.6228015938603601E-2</v>
      </c>
      <c r="AH190" s="9">
        <v>5.4435139241106011E-3</v>
      </c>
      <c r="AI190" s="9">
        <v>1.054023954608378E-2</v>
      </c>
      <c r="AJ190" s="9">
        <v>1.399205658115118E-2</v>
      </c>
      <c r="AK190" s="9">
        <v>4.1849706203621377E-2</v>
      </c>
      <c r="AL190" s="9">
        <v>5.1812186964718494E-3</v>
      </c>
      <c r="AM190" s="9">
        <v>2.424934870761878E-4</v>
      </c>
      <c r="AN190" s="9">
        <v>1.540050562824548E-4</v>
      </c>
      <c r="AO190" s="9">
        <v>2.0248138098023229E-4</v>
      </c>
      <c r="AP190" s="9">
        <v>2.187653746047539E-4</v>
      </c>
      <c r="AQ190" s="9">
        <v>4.3397960038110841E-4</v>
      </c>
      <c r="AR190" s="9">
        <v>2.279994238604443E-4</v>
      </c>
      <c r="AS190" s="9">
        <v>2.124334724469556E-4</v>
      </c>
      <c r="AT190" s="9">
        <v>2.1047765819813281E-4</v>
      </c>
      <c r="AU190" s="9">
        <v>2.5224059541168489E-4</v>
      </c>
      <c r="AV190" s="9">
        <v>2.1779219169861089E-4</v>
      </c>
      <c r="AW190" s="9">
        <v>2.8484113587197012E-4</v>
      </c>
      <c r="AX190" s="9">
        <v>4.085180330825653E-4</v>
      </c>
      <c r="AY190" s="9">
        <v>2.6943471167487169E-4</v>
      </c>
      <c r="AZ190" s="9">
        <v>2.7175084068627078E-4</v>
      </c>
      <c r="BA190" s="9">
        <v>2.5398396180519972E-4</v>
      </c>
      <c r="BB190" s="9">
        <v>3.372924172215294E-4</v>
      </c>
      <c r="BC190" s="9">
        <v>2.7134555966497472E-4</v>
      </c>
      <c r="BD190" s="9">
        <v>2.2610213695614529E-4</v>
      </c>
      <c r="BE190" s="9">
        <v>0</v>
      </c>
      <c r="BF190" s="9">
        <v>1.676548346480601E-4</v>
      </c>
      <c r="BG190" s="9">
        <v>3.0681258846629571E-4</v>
      </c>
      <c r="BH190" s="9">
        <v>3.2102517381745941E-4</v>
      </c>
      <c r="BI190" s="9">
        <v>2.3407246116445319E-4</v>
      </c>
      <c r="BJ190" s="9">
        <v>4.4170516039513741E-4</v>
      </c>
      <c r="BK190" s="9">
        <v>2.9130624435879738E-4</v>
      </c>
    </row>
    <row r="191" spans="1:63" s="95" customFormat="1" x14ac:dyDescent="0.25">
      <c r="A191" s="95" t="s">
        <v>830</v>
      </c>
      <c r="B191" s="95" t="s">
        <v>736</v>
      </c>
      <c r="C191" s="95" t="s">
        <v>831</v>
      </c>
      <c r="D191" s="95" t="s">
        <v>718</v>
      </c>
      <c r="E191" s="95" t="s">
        <v>1950</v>
      </c>
      <c r="F191" s="118" t="s">
        <v>1963</v>
      </c>
      <c r="G191" s="119">
        <v>19218578.2568</v>
      </c>
      <c r="H191" s="119">
        <v>75602</v>
      </c>
      <c r="I191" s="119">
        <v>13</v>
      </c>
      <c r="J191" s="95">
        <v>254.20727304568661</v>
      </c>
      <c r="K191" s="120">
        <v>0.37899390848191872</v>
      </c>
      <c r="L191" s="120">
        <v>0.36638477586216611</v>
      </c>
      <c r="M191" s="120">
        <v>0.254621315655915</v>
      </c>
      <c r="N191" s="9">
        <v>0.13482628667315641</v>
      </c>
      <c r="O191" s="9">
        <v>1.3362850890634969E-2</v>
      </c>
      <c r="P191" s="9">
        <v>5.2729692126537416E-3</v>
      </c>
      <c r="Q191" s="9">
        <v>9.0944695063988074E-3</v>
      </c>
      <c r="R191" s="9">
        <v>2.5267280452900769E-2</v>
      </c>
      <c r="S191" s="9">
        <v>4.4527357736434868E-2</v>
      </c>
      <c r="T191" s="9">
        <v>1.3878833500174791E-2</v>
      </c>
      <c r="U191" s="9">
        <v>3.1764025500696909E-2</v>
      </c>
      <c r="V191" s="9">
        <v>3.2810346385153732E-2</v>
      </c>
      <c r="W191" s="9">
        <v>5.9870400659746387E-2</v>
      </c>
      <c r="X191" s="9">
        <v>0.112430340911848</v>
      </c>
      <c r="Y191" s="9">
        <v>6.7335041627754375E-2</v>
      </c>
      <c r="Z191" s="9">
        <v>4.9315472832244023E-2</v>
      </c>
      <c r="AA191" s="9">
        <v>2.716728505391533E-2</v>
      </c>
      <c r="AB191" s="9">
        <v>1.7499895345592421E-2</v>
      </c>
      <c r="AC191" s="9">
        <v>0.21315453542562629</v>
      </c>
      <c r="AD191" s="9">
        <v>3.7372135815986148E-3</v>
      </c>
      <c r="AE191" s="9">
        <v>5.4081410895029283E-2</v>
      </c>
      <c r="AF191" s="9">
        <v>9.0764468077170906E-6</v>
      </c>
      <c r="AG191" s="9">
        <v>2.519675422929166E-2</v>
      </c>
      <c r="AH191" s="9">
        <v>3.7797017682534291E-3</v>
      </c>
      <c r="AI191" s="9">
        <v>8.5781573176839203E-3</v>
      </c>
      <c r="AJ191" s="9">
        <v>1.0503994825461129E-2</v>
      </c>
      <c r="AK191" s="9">
        <v>3.2842020208628468E-2</v>
      </c>
      <c r="AL191" s="9">
        <v>3.6942790123139142E-3</v>
      </c>
      <c r="AM191" s="9">
        <v>4.4498455357148622E-4</v>
      </c>
      <c r="AN191" s="9">
        <v>2.8026838693358838E-4</v>
      </c>
      <c r="AO191" s="9">
        <v>1.5123742355286531E-4</v>
      </c>
      <c r="AP191" s="9">
        <v>3.5447003693210441E-4</v>
      </c>
      <c r="AQ191" s="9">
        <v>4.5732500708850661E-4</v>
      </c>
      <c r="AR191" s="9">
        <v>2.9750603584452169E-4</v>
      </c>
      <c r="AS191" s="9">
        <v>3.4098279570802988E-4</v>
      </c>
      <c r="AT191" s="9">
        <v>3.276752333960947E-4</v>
      </c>
      <c r="AU191" s="9">
        <v>3.1966098405931883E-4</v>
      </c>
      <c r="AV191" s="9">
        <v>3.6177274681387192E-4</v>
      </c>
      <c r="AW191" s="9">
        <v>3.8985531628104773E-4</v>
      </c>
      <c r="AX191" s="9">
        <v>6.529766555260643E-4</v>
      </c>
      <c r="AY191" s="9">
        <v>3.767862446676003E-4</v>
      </c>
      <c r="AZ191" s="9">
        <v>3.8718973038137552E-4</v>
      </c>
      <c r="BA191" s="9">
        <v>4.3672097997283691E-4</v>
      </c>
      <c r="BB191" s="9">
        <v>5.210289633247444E-4</v>
      </c>
      <c r="BC191" s="9">
        <v>3.6902761033746477E-4</v>
      </c>
      <c r="BD191" s="9">
        <v>2.5592594700870729E-4</v>
      </c>
      <c r="BE191" s="9">
        <v>1.3064992346238021E-7</v>
      </c>
      <c r="BF191" s="9">
        <v>2.3300973508688359E-4</v>
      </c>
      <c r="BG191" s="9">
        <v>3.0819826806645129E-4</v>
      </c>
      <c r="BH191" s="9">
        <v>3.7797357539324112E-4</v>
      </c>
      <c r="BI191" s="9">
        <v>2.5421553790223368E-4</v>
      </c>
      <c r="BJ191" s="9">
        <v>5.0147437656905254E-4</v>
      </c>
      <c r="BK191" s="9">
        <v>3.0048748327248588E-4</v>
      </c>
    </row>
    <row r="192" spans="1:63" s="95" customFormat="1" x14ac:dyDescent="0.25">
      <c r="A192" s="95" t="s">
        <v>844</v>
      </c>
      <c r="B192" s="95" t="s">
        <v>736</v>
      </c>
      <c r="C192" s="95" t="s">
        <v>845</v>
      </c>
      <c r="D192" s="95" t="s">
        <v>718</v>
      </c>
      <c r="E192" s="95" t="s">
        <v>1948</v>
      </c>
      <c r="F192" s="118" t="s">
        <v>1963</v>
      </c>
      <c r="G192" s="119">
        <v>16724925.784999998</v>
      </c>
      <c r="H192" s="119">
        <v>65134</v>
      </c>
      <c r="I192" s="119">
        <v>31</v>
      </c>
      <c r="J192" s="95">
        <v>256.77719447600327</v>
      </c>
      <c r="K192" s="120">
        <v>0.36477019214404488</v>
      </c>
      <c r="L192" s="120">
        <v>0.38157098737215178</v>
      </c>
      <c r="M192" s="120">
        <v>0.25365882048380328</v>
      </c>
      <c r="N192" s="9">
        <v>0.10323986613696309</v>
      </c>
      <c r="O192" s="9">
        <v>9.7100833110263605E-3</v>
      </c>
      <c r="P192" s="9">
        <v>6.5276806980144276E-3</v>
      </c>
      <c r="Q192" s="9">
        <v>4.7559030396172536E-3</v>
      </c>
      <c r="R192" s="9">
        <v>2.6661272344192209E-2</v>
      </c>
      <c r="S192" s="9">
        <v>4.3248678779674497E-2</v>
      </c>
      <c r="T192" s="9">
        <v>1.3968980035269959E-2</v>
      </c>
      <c r="U192" s="9">
        <v>2.2427399821838119E-2</v>
      </c>
      <c r="V192" s="9">
        <v>2.4141827142674169E-2</v>
      </c>
      <c r="W192" s="9">
        <v>4.9635192180014408E-2</v>
      </c>
      <c r="X192" s="9">
        <v>0.1168112137430295</v>
      </c>
      <c r="Y192" s="9">
        <v>6.6537626368145086E-2</v>
      </c>
      <c r="Z192" s="9">
        <v>4.8675434901186962E-2</v>
      </c>
      <c r="AA192" s="9">
        <v>3.044918706749896E-2</v>
      </c>
      <c r="AB192" s="9">
        <v>1.658176337101518E-2</v>
      </c>
      <c r="AC192" s="9">
        <v>0.244718766028937</v>
      </c>
      <c r="AD192" s="9">
        <v>4.5158204189252099E-3</v>
      </c>
      <c r="AE192" s="9">
        <v>5.7766120878100832E-2</v>
      </c>
      <c r="AF192" s="9">
        <v>0</v>
      </c>
      <c r="AG192" s="9">
        <v>3.2272372564095743E-2</v>
      </c>
      <c r="AH192" s="9">
        <v>3.6220226586371361E-3</v>
      </c>
      <c r="AI192" s="9">
        <v>1.9598903588164011E-2</v>
      </c>
      <c r="AJ192" s="9">
        <v>1.136560751049173E-2</v>
      </c>
      <c r="AK192" s="9">
        <v>3.820950947442249E-2</v>
      </c>
      <c r="AL192" s="9">
        <v>4.5587679380654882E-3</v>
      </c>
      <c r="AM192" s="9">
        <v>2.963053318900846E-4</v>
      </c>
      <c r="AN192" s="9">
        <v>1.7710043140573351E-4</v>
      </c>
      <c r="AO192" s="9">
        <v>1.628113242435186E-4</v>
      </c>
      <c r="AP192" s="9">
        <v>1.6119695089516849E-4</v>
      </c>
      <c r="AQ192" s="9">
        <v>4.1963237941197918E-4</v>
      </c>
      <c r="AR192" s="9">
        <v>2.5128315277097853E-4</v>
      </c>
      <c r="AS192" s="9">
        <v>2.9844607354188402E-4</v>
      </c>
      <c r="AT192" s="9">
        <v>2.0119105976777971E-4</v>
      </c>
      <c r="AU192" s="9">
        <v>2.045364077129636E-4</v>
      </c>
      <c r="AV192" s="9">
        <v>2.6081649958965521E-4</v>
      </c>
      <c r="AW192" s="9">
        <v>3.5222983657935719E-4</v>
      </c>
      <c r="AX192" s="9">
        <v>5.6110675565447412E-4</v>
      </c>
      <c r="AY192" s="9">
        <v>3.2340248305914518E-4</v>
      </c>
      <c r="AZ192" s="9">
        <v>3.7737659697180891E-4</v>
      </c>
      <c r="BA192" s="9">
        <v>3.5984957077866303E-4</v>
      </c>
      <c r="BB192" s="9">
        <v>5.2018309399558358E-4</v>
      </c>
      <c r="BC192" s="9">
        <v>3.8776559829317958E-4</v>
      </c>
      <c r="BD192" s="9">
        <v>2.377175151551759E-4</v>
      </c>
      <c r="BE192" s="9">
        <v>0</v>
      </c>
      <c r="BF192" s="9">
        <v>2.5952669263141912E-4</v>
      </c>
      <c r="BG192" s="9">
        <v>2.5682984771174577E-4</v>
      </c>
      <c r="BH192" s="9">
        <v>7.5096704669716735E-4</v>
      </c>
      <c r="BI192" s="9">
        <v>2.3920040917559441E-4</v>
      </c>
      <c r="BJ192" s="9">
        <v>5.073550842863635E-4</v>
      </c>
      <c r="BK192" s="9">
        <v>3.2245257560196261E-4</v>
      </c>
    </row>
    <row r="193" spans="1:63" s="95" customFormat="1" x14ac:dyDescent="0.25">
      <c r="A193" s="95" t="s">
        <v>852</v>
      </c>
      <c r="B193" s="95" t="s">
        <v>736</v>
      </c>
      <c r="C193" s="95" t="s">
        <v>853</v>
      </c>
      <c r="D193" s="95" t="s">
        <v>718</v>
      </c>
      <c r="E193" s="95" t="s">
        <v>1948</v>
      </c>
      <c r="F193" s="118" t="s">
        <v>1963</v>
      </c>
      <c r="G193" s="119">
        <v>21231642.9892</v>
      </c>
      <c r="H193" s="119">
        <v>89493</v>
      </c>
      <c r="I193" s="119">
        <v>40.1</v>
      </c>
      <c r="J193" s="95">
        <v>237.24361669851274</v>
      </c>
      <c r="K193" s="120">
        <v>0.336993875148417</v>
      </c>
      <c r="L193" s="120">
        <v>0.39583633673434698</v>
      </c>
      <c r="M193" s="120">
        <v>0.26716978811723602</v>
      </c>
      <c r="N193" s="9">
        <v>0.1047707717457091</v>
      </c>
      <c r="O193" s="9">
        <v>8.4438748817381917E-3</v>
      </c>
      <c r="P193" s="9">
        <v>4.018158716210138E-3</v>
      </c>
      <c r="Q193" s="9">
        <v>5.350576255742181E-3</v>
      </c>
      <c r="R193" s="9">
        <v>3.09445437181241E-2</v>
      </c>
      <c r="S193" s="9">
        <v>4.5382456845494829E-2</v>
      </c>
      <c r="T193" s="9">
        <v>1.4872402628965491E-2</v>
      </c>
      <c r="U193" s="9">
        <v>2.3600547750835359E-2</v>
      </c>
      <c r="V193" s="9">
        <v>3.4967698957890002E-2</v>
      </c>
      <c r="W193" s="9">
        <v>5.1834513578124027E-2</v>
      </c>
      <c r="X193" s="9">
        <v>0.12129787680252969</v>
      </c>
      <c r="Y193" s="9">
        <v>7.0906160230981549E-2</v>
      </c>
      <c r="Z193" s="9">
        <v>6.0045331741827433E-2</v>
      </c>
      <c r="AA193" s="9">
        <v>2.4224063499806679E-2</v>
      </c>
      <c r="AB193" s="9">
        <v>1.6039299940212071E-2</v>
      </c>
      <c r="AC193" s="9">
        <v>0.202667208579736</v>
      </c>
      <c r="AD193" s="9">
        <v>7.6561371765206439E-3</v>
      </c>
      <c r="AE193" s="9">
        <v>7.1291697716612243E-2</v>
      </c>
      <c r="AF193" s="9">
        <v>3.785388401580475E-4</v>
      </c>
      <c r="AG193" s="9">
        <v>3.1326395786353128E-2</v>
      </c>
      <c r="AH193" s="9">
        <v>6.1448390951423237E-3</v>
      </c>
      <c r="AI193" s="9">
        <v>7.703243106385209E-3</v>
      </c>
      <c r="AJ193" s="9">
        <v>1.356171729875608E-2</v>
      </c>
      <c r="AK193" s="9">
        <v>3.7661004832053702E-2</v>
      </c>
      <c r="AL193" s="9">
        <v>4.9109402740918143E-3</v>
      </c>
      <c r="AM193" s="9">
        <v>3.8085022890520969E-4</v>
      </c>
      <c r="AN193" s="9">
        <v>1.9505653123825481E-4</v>
      </c>
      <c r="AO193" s="9">
        <v>1.2693308563499269E-4</v>
      </c>
      <c r="AP193" s="9">
        <v>2.2969229812480859E-4</v>
      </c>
      <c r="AQ193" s="9">
        <v>6.1687084950743222E-4</v>
      </c>
      <c r="AR193" s="9">
        <v>3.3396470847290498E-4</v>
      </c>
      <c r="AS193" s="9">
        <v>4.0244297555089428E-4</v>
      </c>
      <c r="AT193" s="9">
        <v>2.681475787358857E-4</v>
      </c>
      <c r="AU193" s="9">
        <v>3.7522311711605247E-4</v>
      </c>
      <c r="AV193" s="9">
        <v>3.449740488474369E-4</v>
      </c>
      <c r="AW193" s="9">
        <v>4.6325151472116399E-4</v>
      </c>
      <c r="AX193" s="9">
        <v>7.5732833428235411E-4</v>
      </c>
      <c r="AY193" s="9">
        <v>5.0528313442815007E-4</v>
      </c>
      <c r="AZ193" s="9">
        <v>3.8024919391000929E-4</v>
      </c>
      <c r="BA193" s="9">
        <v>4.4085698773690349E-4</v>
      </c>
      <c r="BB193" s="9">
        <v>5.4562528696305574E-4</v>
      </c>
      <c r="BC193" s="9">
        <v>8.3265360039524582E-4</v>
      </c>
      <c r="BD193" s="9">
        <v>3.7157713215771321E-4</v>
      </c>
      <c r="BE193" s="9">
        <v>6.0013292711735948E-6</v>
      </c>
      <c r="BF193" s="9">
        <v>3.1906826628851391E-4</v>
      </c>
      <c r="BG193" s="9">
        <v>5.5185742590910562E-4</v>
      </c>
      <c r="BH193" s="9">
        <v>3.7383912523489033E-4</v>
      </c>
      <c r="BI193" s="9">
        <v>3.6149808006725792E-4</v>
      </c>
      <c r="BJ193" s="9">
        <v>6.3336564402492474E-4</v>
      </c>
      <c r="BK193" s="9">
        <v>4.3995176226381202E-4</v>
      </c>
    </row>
    <row r="194" spans="1:63" s="95" customFormat="1" x14ac:dyDescent="0.25">
      <c r="A194" s="95" t="s">
        <v>870</v>
      </c>
      <c r="B194" s="95" t="s">
        <v>736</v>
      </c>
      <c r="C194" s="95" t="s">
        <v>871</v>
      </c>
      <c r="D194" s="95" t="s">
        <v>718</v>
      </c>
      <c r="E194" s="95" t="s">
        <v>1948</v>
      </c>
      <c r="F194" s="118" t="s">
        <v>1963</v>
      </c>
      <c r="G194" s="119">
        <v>17670628.588799998</v>
      </c>
      <c r="H194" s="119">
        <v>66198</v>
      </c>
      <c r="I194" s="119">
        <v>23</v>
      </c>
      <c r="J194" s="95">
        <v>266.93598883349949</v>
      </c>
      <c r="K194" s="120">
        <v>0.3825625343780133</v>
      </c>
      <c r="L194" s="120">
        <v>0.36211242716807651</v>
      </c>
      <c r="M194" s="120">
        <v>0.25532503845391019</v>
      </c>
      <c r="N194" s="9">
        <v>9.9194935773675774E-2</v>
      </c>
      <c r="O194" s="9">
        <v>1.3285642357087259E-2</v>
      </c>
      <c r="P194" s="9">
        <v>7.3460725555008844E-3</v>
      </c>
      <c r="Q194" s="9">
        <v>7.3960380205756451E-3</v>
      </c>
      <c r="R194" s="9">
        <v>3.5664497598980549E-2</v>
      </c>
      <c r="S194" s="9">
        <v>5.717639941808151E-2</v>
      </c>
      <c r="T194" s="9">
        <v>1.4622626429184681E-2</v>
      </c>
      <c r="U194" s="9">
        <v>3.7343495846016581E-2</v>
      </c>
      <c r="V194" s="9">
        <v>2.512138629831899E-2</v>
      </c>
      <c r="W194" s="9">
        <v>5.991882202986322E-2</v>
      </c>
      <c r="X194" s="9">
        <v>0.12252303935595971</v>
      </c>
      <c r="Y194" s="9">
        <v>6.8981187269184077E-2</v>
      </c>
      <c r="Z194" s="9">
        <v>4.5227882758559573E-2</v>
      </c>
      <c r="AA194" s="9">
        <v>3.1377775508748949E-2</v>
      </c>
      <c r="AB194" s="9">
        <v>1.7286238109878348E-2</v>
      </c>
      <c r="AC194" s="9">
        <v>0.1968814275909318</v>
      </c>
      <c r="AD194" s="9">
        <v>5.3823100033813364E-3</v>
      </c>
      <c r="AE194" s="9">
        <v>4.9482828949524972E-2</v>
      </c>
      <c r="AF194" s="9">
        <v>3.6139986898462658E-3</v>
      </c>
      <c r="AG194" s="9">
        <v>2.938794820551727E-2</v>
      </c>
      <c r="AH194" s="9">
        <v>5.2154266448930526E-3</v>
      </c>
      <c r="AI194" s="9">
        <v>1.3443210806229729E-2</v>
      </c>
      <c r="AJ194" s="9">
        <v>1.09506511285109E-2</v>
      </c>
      <c r="AK194" s="9">
        <v>3.9114097445689673E-2</v>
      </c>
      <c r="AL194" s="9">
        <v>4.0620612058592503E-3</v>
      </c>
      <c r="AM194" s="9">
        <v>3.009626415792608E-4</v>
      </c>
      <c r="AN194" s="9">
        <v>2.5615938743914251E-4</v>
      </c>
      <c r="AO194" s="9">
        <v>1.936921300685802E-4</v>
      </c>
      <c r="AP194" s="9">
        <v>2.6500497162971771E-4</v>
      </c>
      <c r="AQ194" s="9">
        <v>5.9341058208480088E-4</v>
      </c>
      <c r="AR194" s="9">
        <v>3.5118696394681128E-4</v>
      </c>
      <c r="AS194" s="9">
        <v>3.302612449454895E-4</v>
      </c>
      <c r="AT194" s="9">
        <v>3.541406497932347E-4</v>
      </c>
      <c r="AU194" s="9">
        <v>2.2499618052760319E-4</v>
      </c>
      <c r="AV194" s="9">
        <v>3.3284319084124682E-4</v>
      </c>
      <c r="AW194" s="9">
        <v>3.905623921100081E-4</v>
      </c>
      <c r="AX194" s="9">
        <v>6.1495015358090034E-4</v>
      </c>
      <c r="AY194" s="9">
        <v>3.1766606475660262E-4</v>
      </c>
      <c r="AZ194" s="9">
        <v>4.1110472547590138E-4</v>
      </c>
      <c r="BA194" s="9">
        <v>3.9657179440189482E-4</v>
      </c>
      <c r="BB194" s="9">
        <v>4.4240982678135432E-4</v>
      </c>
      <c r="BC194" s="9">
        <v>4.8857627909982204E-4</v>
      </c>
      <c r="BD194" s="9">
        <v>2.1526506441714739E-4</v>
      </c>
      <c r="BE194" s="9">
        <v>4.7822691041785092E-5</v>
      </c>
      <c r="BF194" s="9">
        <v>2.4983395271464478E-4</v>
      </c>
      <c r="BG194" s="9">
        <v>3.909446088792123E-4</v>
      </c>
      <c r="BH194" s="9">
        <v>5.4453170117971955E-4</v>
      </c>
      <c r="BI194" s="9">
        <v>2.436353279769434E-4</v>
      </c>
      <c r="BJ194" s="9">
        <v>5.4904118557306571E-4</v>
      </c>
      <c r="BK194" s="9">
        <v>3.0373573034548111E-4</v>
      </c>
    </row>
    <row r="195" spans="1:63" s="95" customFormat="1" x14ac:dyDescent="0.25">
      <c r="A195" s="95" t="s">
        <v>878</v>
      </c>
      <c r="B195" s="95" t="s">
        <v>736</v>
      </c>
      <c r="C195" s="95" t="s">
        <v>879</v>
      </c>
      <c r="D195" s="95" t="s">
        <v>718</v>
      </c>
      <c r="E195" s="95" t="s">
        <v>1948</v>
      </c>
      <c r="F195" s="118" t="s">
        <v>1963</v>
      </c>
      <c r="G195" s="119">
        <v>20794951.596199997</v>
      </c>
      <c r="H195" s="119">
        <v>88666</v>
      </c>
      <c r="I195" s="119">
        <v>42</v>
      </c>
      <c r="J195" s="95">
        <v>234.53129267362908</v>
      </c>
      <c r="K195" s="120">
        <v>0.35157796318618839</v>
      </c>
      <c r="L195" s="120">
        <v>0.38398651593831762</v>
      </c>
      <c r="M195" s="120">
        <v>0.26443552087549388</v>
      </c>
      <c r="N195" s="9">
        <v>0.1043958547384703</v>
      </c>
      <c r="O195" s="9">
        <v>9.8883437922926854E-3</v>
      </c>
      <c r="P195" s="9">
        <v>3.5428859943032061E-3</v>
      </c>
      <c r="Q195" s="9">
        <v>8.4567315845800826E-3</v>
      </c>
      <c r="R195" s="9">
        <v>2.8587749056963201E-2</v>
      </c>
      <c r="S195" s="9">
        <v>5.7804106626490437E-2</v>
      </c>
      <c r="T195" s="9">
        <v>1.2720414070081671E-2</v>
      </c>
      <c r="U195" s="9">
        <v>2.8518150632283419E-2</v>
      </c>
      <c r="V195" s="9">
        <v>1.6918551272305141E-2</v>
      </c>
      <c r="W195" s="9">
        <v>5.6286430193171262E-2</v>
      </c>
      <c r="X195" s="9">
        <v>0.1152047598419066</v>
      </c>
      <c r="Y195" s="9">
        <v>7.4917357324197964E-2</v>
      </c>
      <c r="Z195" s="9">
        <v>5.0700704504996003E-2</v>
      </c>
      <c r="AA195" s="9">
        <v>1.9037559058252829E-2</v>
      </c>
      <c r="AB195" s="9">
        <v>1.754473478142277E-2</v>
      </c>
      <c r="AC195" s="9">
        <v>0.25400317920842008</v>
      </c>
      <c r="AD195" s="9">
        <v>2.8482780264194232E-3</v>
      </c>
      <c r="AE195" s="9">
        <v>4.0312434278596043E-2</v>
      </c>
      <c r="AF195" s="9">
        <v>0</v>
      </c>
      <c r="AG195" s="9">
        <v>2.8713960714769379E-2</v>
      </c>
      <c r="AH195" s="9">
        <v>3.7996101815217539E-3</v>
      </c>
      <c r="AI195" s="9">
        <v>1.165497463022157E-2</v>
      </c>
      <c r="AJ195" s="9">
        <v>9.2397035401357071E-3</v>
      </c>
      <c r="AK195" s="9">
        <v>3.9860702379498368E-2</v>
      </c>
      <c r="AL195" s="9">
        <v>5.0428235687001574E-3</v>
      </c>
      <c r="AM195" s="9">
        <v>3.725059314872379E-4</v>
      </c>
      <c r="AN195" s="9">
        <v>2.2422194972095049E-4</v>
      </c>
      <c r="AO195" s="9">
        <v>1.0986030181753021E-4</v>
      </c>
      <c r="AP195" s="9">
        <v>3.5635616906336411E-4</v>
      </c>
      <c r="AQ195" s="9">
        <v>5.5940453900575854E-4</v>
      </c>
      <c r="AR195" s="9">
        <v>4.1754869012858498E-4</v>
      </c>
      <c r="AS195" s="9">
        <v>3.378783197276086E-4</v>
      </c>
      <c r="AT195" s="9">
        <v>3.1805997156250741E-4</v>
      </c>
      <c r="AU195" s="9">
        <v>1.7820568903185251E-4</v>
      </c>
      <c r="AV195" s="9">
        <v>3.6771128982782478E-4</v>
      </c>
      <c r="AW195" s="9">
        <v>4.3188680132501132E-4</v>
      </c>
      <c r="AX195" s="9">
        <v>7.854500060292777E-4</v>
      </c>
      <c r="AY195" s="9">
        <v>4.1879878008484282E-4</v>
      </c>
      <c r="AZ195" s="9">
        <v>2.9333806949766969E-4</v>
      </c>
      <c r="BA195" s="9">
        <v>4.7336373996438499E-4</v>
      </c>
      <c r="BB195" s="9">
        <v>6.7125265455778395E-4</v>
      </c>
      <c r="BC195" s="9">
        <v>3.0406952635179209E-4</v>
      </c>
      <c r="BD195" s="9">
        <v>2.06245701336621E-4</v>
      </c>
      <c r="BE195" s="9">
        <v>0</v>
      </c>
      <c r="BF195" s="9">
        <v>2.8707947533374392E-4</v>
      </c>
      <c r="BG195" s="9">
        <v>3.3495871245212052E-4</v>
      </c>
      <c r="BH195" s="9">
        <v>5.5521135607009356E-4</v>
      </c>
      <c r="BI195" s="9">
        <v>2.4176042198536979E-4</v>
      </c>
      <c r="BJ195" s="9">
        <v>6.5802653347283517E-4</v>
      </c>
      <c r="BK195" s="9">
        <v>4.4345549760280411E-4</v>
      </c>
    </row>
    <row r="196" spans="1:63" s="95" customFormat="1" x14ac:dyDescent="0.25">
      <c r="A196" s="95" t="s">
        <v>880</v>
      </c>
      <c r="B196" s="95" t="s">
        <v>736</v>
      </c>
      <c r="C196" s="95" t="s">
        <v>881</v>
      </c>
      <c r="D196" s="95" t="s">
        <v>718</v>
      </c>
      <c r="E196" s="95" t="s">
        <v>1948</v>
      </c>
      <c r="F196" s="118" t="s">
        <v>1963</v>
      </c>
      <c r="G196" s="119">
        <v>14785109.991799997</v>
      </c>
      <c r="H196" s="119">
        <v>57733</v>
      </c>
      <c r="I196" s="119">
        <v>15</v>
      </c>
      <c r="J196" s="95">
        <v>256.09460779450222</v>
      </c>
      <c r="K196" s="120">
        <v>0.37175027030573798</v>
      </c>
      <c r="L196" s="120">
        <v>0.37057851976416062</v>
      </c>
      <c r="M196" s="120">
        <v>0.25767120993010129</v>
      </c>
      <c r="N196" s="9">
        <v>0.10062818807347459</v>
      </c>
      <c r="O196" s="9">
        <v>1.1984127070960511E-2</v>
      </c>
      <c r="P196" s="9">
        <v>6.8229042475214073E-3</v>
      </c>
      <c r="Q196" s="9">
        <v>1.046378898157343E-2</v>
      </c>
      <c r="R196" s="9">
        <v>3.3670263397449413E-2</v>
      </c>
      <c r="S196" s="9">
        <v>4.8422150477283238E-2</v>
      </c>
      <c r="T196" s="9">
        <v>1.080327030690771E-2</v>
      </c>
      <c r="U196" s="9">
        <v>2.6256930767901601E-2</v>
      </c>
      <c r="V196" s="9">
        <v>3.003270740485716E-2</v>
      </c>
      <c r="W196" s="9">
        <v>6.0605566716545461E-2</v>
      </c>
      <c r="X196" s="9">
        <v>0.118938810301553</v>
      </c>
      <c r="Y196" s="9">
        <v>6.04990605330996E-2</v>
      </c>
      <c r="Z196" s="9">
        <v>4.9142245963426728E-2</v>
      </c>
      <c r="AA196" s="9">
        <v>2.48720205078257E-2</v>
      </c>
      <c r="AB196" s="9">
        <v>1.58845104671985E-2</v>
      </c>
      <c r="AC196" s="9">
        <v>0.21480610774121911</v>
      </c>
      <c r="AD196" s="9">
        <v>4.217539613926684E-3</v>
      </c>
      <c r="AE196" s="9">
        <v>5.3914748013608842E-2</v>
      </c>
      <c r="AF196" s="9">
        <v>2.224965230299055E-5</v>
      </c>
      <c r="AG196" s="9">
        <v>2.9179652833431938E-2</v>
      </c>
      <c r="AH196" s="9">
        <v>5.0248421285836453E-3</v>
      </c>
      <c r="AI196" s="9">
        <v>2.440614374463906E-2</v>
      </c>
      <c r="AJ196" s="9">
        <v>1.2389767253729639E-2</v>
      </c>
      <c r="AK196" s="9">
        <v>4.323067102884063E-2</v>
      </c>
      <c r="AL196" s="9">
        <v>3.7817327721394469E-3</v>
      </c>
      <c r="AM196" s="9">
        <v>2.5541750525785712E-4</v>
      </c>
      <c r="AN196" s="9">
        <v>1.9330453394153919E-4</v>
      </c>
      <c r="AO196" s="9">
        <v>1.5049911794096161E-4</v>
      </c>
      <c r="AP196" s="9">
        <v>3.1365468276167902E-4</v>
      </c>
      <c r="AQ196" s="9">
        <v>4.6867696223155437E-4</v>
      </c>
      <c r="AR196" s="9">
        <v>2.4881328949557049E-4</v>
      </c>
      <c r="AS196" s="9">
        <v>2.0412461926434781E-4</v>
      </c>
      <c r="AT196" s="9">
        <v>2.0831123036642749E-4</v>
      </c>
      <c r="AU196" s="9">
        <v>2.2502664504080809E-4</v>
      </c>
      <c r="AV196" s="9">
        <v>2.8164162603152313E-4</v>
      </c>
      <c r="AW196" s="9">
        <v>3.1717881117915688E-4</v>
      </c>
      <c r="AX196" s="9">
        <v>4.511965772623337E-4</v>
      </c>
      <c r="AY196" s="9">
        <v>2.887536502426516E-4</v>
      </c>
      <c r="AZ196" s="9">
        <v>2.726147191852481E-4</v>
      </c>
      <c r="BA196" s="9">
        <v>3.0486185162960301E-4</v>
      </c>
      <c r="BB196" s="9">
        <v>4.0380766405463149E-4</v>
      </c>
      <c r="BC196" s="9">
        <v>3.2028069073996901E-4</v>
      </c>
      <c r="BD196" s="9">
        <v>1.962160501989331E-4</v>
      </c>
      <c r="BE196" s="9">
        <v>2.4630723275694618E-7</v>
      </c>
      <c r="BF196" s="9">
        <v>2.075249081651128E-4</v>
      </c>
      <c r="BG196" s="9">
        <v>3.151053124546188E-4</v>
      </c>
      <c r="BH196" s="9">
        <v>8.2704138198994655E-4</v>
      </c>
      <c r="BI196" s="9">
        <v>2.306064148437205E-4</v>
      </c>
      <c r="BJ196" s="9">
        <v>5.0765831438398935E-4</v>
      </c>
      <c r="BK196" s="9">
        <v>2.365637381898309E-4</v>
      </c>
    </row>
    <row r="197" spans="1:63" s="95" customFormat="1" x14ac:dyDescent="0.25">
      <c r="A197" s="95" t="s">
        <v>910</v>
      </c>
      <c r="B197" s="95" t="s">
        <v>134</v>
      </c>
      <c r="C197" s="95" t="s">
        <v>911</v>
      </c>
      <c r="D197" s="95" t="s">
        <v>718</v>
      </c>
      <c r="E197" s="95" t="s">
        <v>1949</v>
      </c>
      <c r="F197" s="118" t="s">
        <v>1963</v>
      </c>
      <c r="G197" s="119">
        <v>25187282.645799998</v>
      </c>
      <c r="H197" s="119">
        <v>104384</v>
      </c>
      <c r="I197" s="119">
        <v>36</v>
      </c>
      <c r="J197" s="95">
        <v>241.29447660369402</v>
      </c>
      <c r="K197" s="120">
        <v>0.3612302543647769</v>
      </c>
      <c r="L197" s="120">
        <v>0.39307085690379739</v>
      </c>
      <c r="M197" s="120">
        <v>0.24569888873142581</v>
      </c>
      <c r="N197" s="9">
        <v>7.8417431829539808E-2</v>
      </c>
      <c r="O197" s="9">
        <v>1.024288010945199E-2</v>
      </c>
      <c r="P197" s="9">
        <v>8.3182601422690117E-3</v>
      </c>
      <c r="Q197" s="9">
        <v>6.2697824564550749E-3</v>
      </c>
      <c r="R197" s="9">
        <v>3.0796858122793948E-2</v>
      </c>
      <c r="S197" s="9">
        <v>3.8842178480746031E-2</v>
      </c>
      <c r="T197" s="9">
        <v>1.096978381698043E-2</v>
      </c>
      <c r="U197" s="9">
        <v>2.8099079901977849E-2</v>
      </c>
      <c r="V197" s="9">
        <v>4.2105438309251488E-2</v>
      </c>
      <c r="W197" s="9">
        <v>4.6717308819855488E-2</v>
      </c>
      <c r="X197" s="9">
        <v>0.12185968335032139</v>
      </c>
      <c r="Y197" s="9">
        <v>6.4758983030457171E-2</v>
      </c>
      <c r="Z197" s="9">
        <v>6.2229956377504753E-2</v>
      </c>
      <c r="AA197" s="9">
        <v>2.828893827955543E-2</v>
      </c>
      <c r="AB197" s="9">
        <v>1.809686819212232E-2</v>
      </c>
      <c r="AC197" s="9">
        <v>0.21866200345100281</v>
      </c>
      <c r="AD197" s="9">
        <v>3.151785594852098E-3</v>
      </c>
      <c r="AE197" s="9">
        <v>7.2625017282493973E-2</v>
      </c>
      <c r="AF197" s="9">
        <v>1.2457808756317519E-4</v>
      </c>
      <c r="AG197" s="9">
        <v>3.263942692515491E-2</v>
      </c>
      <c r="AH197" s="9">
        <v>6.4263197688680966E-3</v>
      </c>
      <c r="AI197" s="9">
        <v>7.360453036225241E-3</v>
      </c>
      <c r="AJ197" s="9">
        <v>1.4322020643041909E-2</v>
      </c>
      <c r="AK197" s="9">
        <v>4.3535932070087859E-2</v>
      </c>
      <c r="AL197" s="9">
        <v>5.1390319214277783E-3</v>
      </c>
      <c r="AM197" s="9">
        <v>3.367864299055544E-4</v>
      </c>
      <c r="AN197" s="9">
        <v>2.7955591635496323E-4</v>
      </c>
      <c r="AO197" s="9">
        <v>3.104617774680307E-4</v>
      </c>
      <c r="AP197" s="9">
        <v>3.1799935456161207E-4</v>
      </c>
      <c r="AQ197" s="9">
        <v>7.253447434226668E-4</v>
      </c>
      <c r="AR197" s="9">
        <v>3.3771009480823691E-4</v>
      </c>
      <c r="AS197" s="9">
        <v>3.5071083007670649E-4</v>
      </c>
      <c r="AT197" s="9">
        <v>3.7720008982849101E-4</v>
      </c>
      <c r="AU197" s="9">
        <v>5.3381234875507489E-4</v>
      </c>
      <c r="AV197" s="9">
        <v>3.6734413190027068E-4</v>
      </c>
      <c r="AW197" s="9">
        <v>5.4985931337424917E-4</v>
      </c>
      <c r="AX197" s="9">
        <v>8.1719960683124108E-4</v>
      </c>
      <c r="AY197" s="9">
        <v>6.1870402523851243E-4</v>
      </c>
      <c r="AZ197" s="9">
        <v>5.2464537062628738E-4</v>
      </c>
      <c r="BA197" s="9">
        <v>5.8768368522839625E-4</v>
      </c>
      <c r="BB197" s="9">
        <v>6.9552415568834112E-4</v>
      </c>
      <c r="BC197" s="9">
        <v>4.0498525884181578E-4</v>
      </c>
      <c r="BD197" s="9">
        <v>4.4722303178432291E-4</v>
      </c>
      <c r="BE197" s="9">
        <v>2.3334933051190691E-6</v>
      </c>
      <c r="BF197" s="9">
        <v>3.927747835501458E-4</v>
      </c>
      <c r="BG197" s="9">
        <v>6.8187787451314929E-4</v>
      </c>
      <c r="BH197" s="9">
        <v>4.2203025372723383E-4</v>
      </c>
      <c r="BI197" s="9">
        <v>4.5104876138586392E-4</v>
      </c>
      <c r="BJ197" s="9">
        <v>8.6504427596594457E-4</v>
      </c>
      <c r="BK197" s="9">
        <v>5.4393827014851195E-4</v>
      </c>
    </row>
    <row r="198" spans="1:63" s="95" customFormat="1" x14ac:dyDescent="0.25">
      <c r="A198" s="95" t="s">
        <v>922</v>
      </c>
      <c r="B198" s="95" t="s">
        <v>519</v>
      </c>
      <c r="C198" s="95" t="s">
        <v>923</v>
      </c>
      <c r="D198" s="95" t="s">
        <v>55</v>
      </c>
      <c r="E198" s="95" t="s">
        <v>1949</v>
      </c>
      <c r="F198" s="118" t="s">
        <v>1963</v>
      </c>
      <c r="G198" s="119">
        <v>23150648.355799999</v>
      </c>
      <c r="H198" s="119">
        <v>66766</v>
      </c>
      <c r="I198" s="119">
        <v>46</v>
      </c>
      <c r="J198" s="95">
        <v>346.74307815055568</v>
      </c>
      <c r="K198" s="120">
        <v>0.36650488835329609</v>
      </c>
      <c r="L198" s="120">
        <v>0.39539154259670789</v>
      </c>
      <c r="M198" s="120">
        <v>0.2381035690499958</v>
      </c>
      <c r="N198" s="9">
        <v>0.10561425311166241</v>
      </c>
      <c r="O198" s="9">
        <v>1.421522956346101E-2</v>
      </c>
      <c r="P198" s="9">
        <v>4.4696620196491618E-3</v>
      </c>
      <c r="Q198" s="9">
        <v>7.6829596335138911E-3</v>
      </c>
      <c r="R198" s="9">
        <v>2.9376145902424201E-2</v>
      </c>
      <c r="S198" s="9">
        <v>4.5449817787503413E-2</v>
      </c>
      <c r="T198" s="9">
        <v>1.305390472276277E-2</v>
      </c>
      <c r="U198" s="9">
        <v>4.9169495621898103E-2</v>
      </c>
      <c r="V198" s="9">
        <v>2.4994698050440141E-2</v>
      </c>
      <c r="W198" s="9">
        <v>5.1125634130016112E-2</v>
      </c>
      <c r="X198" s="9">
        <v>0.13142548003689011</v>
      </c>
      <c r="Y198" s="9">
        <v>7.3132713906816582E-2</v>
      </c>
      <c r="Z198" s="9">
        <v>6.2986720163808241E-2</v>
      </c>
      <c r="AA198" s="9">
        <v>2.1283581470538139E-2</v>
      </c>
      <c r="AB198" s="9">
        <v>1.467985095821186E-2</v>
      </c>
      <c r="AC198" s="9">
        <v>0.20633568810244721</v>
      </c>
      <c r="AD198" s="9">
        <v>3.0744877545878561E-3</v>
      </c>
      <c r="AE198" s="9">
        <v>6.1161159634564553E-2</v>
      </c>
      <c r="AF198" s="9">
        <v>0</v>
      </c>
      <c r="AG198" s="9">
        <v>2.6599915346903879E-2</v>
      </c>
      <c r="AH198" s="9">
        <v>2.1132592185478341E-3</v>
      </c>
      <c r="AI198" s="9">
        <v>6.8947019318017179E-3</v>
      </c>
      <c r="AJ198" s="9">
        <v>1.541012707877157E-2</v>
      </c>
      <c r="AK198" s="9">
        <v>2.7362984273217119E-2</v>
      </c>
      <c r="AL198" s="9">
        <v>2.3875295795622109E-3</v>
      </c>
      <c r="AM198" s="9">
        <v>4.1964949690827252E-4</v>
      </c>
      <c r="AN198" s="9">
        <v>3.5894068022196158E-4</v>
      </c>
      <c r="AO198" s="9">
        <v>1.543378803566115E-4</v>
      </c>
      <c r="AP198" s="9">
        <v>3.6051598280600178E-4</v>
      </c>
      <c r="AQ198" s="9">
        <v>6.4011068669461615E-4</v>
      </c>
      <c r="AR198" s="9">
        <v>3.6559042699099242E-4</v>
      </c>
      <c r="AS198" s="9">
        <v>3.8611240282621242E-4</v>
      </c>
      <c r="AT198" s="9">
        <v>6.1065743208190608E-4</v>
      </c>
      <c r="AU198" s="9">
        <v>2.9317067278916459E-4</v>
      </c>
      <c r="AV198" s="9">
        <v>3.7192571186548778E-4</v>
      </c>
      <c r="AW198" s="9">
        <v>5.486473901294951E-4</v>
      </c>
      <c r="AX198" s="9">
        <v>8.5381154838891566E-4</v>
      </c>
      <c r="AY198" s="9">
        <v>5.7936818755700066E-4</v>
      </c>
      <c r="AZ198" s="9">
        <v>3.6518767575418882E-4</v>
      </c>
      <c r="BA198" s="9">
        <v>4.4104617801887981E-4</v>
      </c>
      <c r="BB198" s="9">
        <v>6.0720515642309679E-4</v>
      </c>
      <c r="BC198" s="9">
        <v>3.6549170290774228E-4</v>
      </c>
      <c r="BD198" s="9">
        <v>3.4844627760662782E-4</v>
      </c>
      <c r="BE198" s="9">
        <v>0</v>
      </c>
      <c r="BF198" s="9">
        <v>2.961444057345302E-4</v>
      </c>
      <c r="BG198" s="9">
        <v>2.074527730603371E-4</v>
      </c>
      <c r="BH198" s="9">
        <v>3.6574360413441022E-4</v>
      </c>
      <c r="BI198" s="9">
        <v>4.4900132731197731E-4</v>
      </c>
      <c r="BJ198" s="9">
        <v>5.0300946402840067E-4</v>
      </c>
      <c r="BK198" s="9">
        <v>2.3379717908399251E-4</v>
      </c>
    </row>
    <row r="199" spans="1:63" s="95" customFormat="1" x14ac:dyDescent="0.25">
      <c r="A199" s="95" t="s">
        <v>369</v>
      </c>
      <c r="B199" s="95" t="s">
        <v>37</v>
      </c>
      <c r="C199" s="95" t="s">
        <v>370</v>
      </c>
      <c r="D199" s="95" t="s">
        <v>52</v>
      </c>
      <c r="E199" s="95" t="s">
        <v>1948</v>
      </c>
      <c r="F199" s="118" t="s">
        <v>1963</v>
      </c>
      <c r="G199" s="119">
        <v>57174198.82599999</v>
      </c>
      <c r="H199" s="119">
        <v>146858</v>
      </c>
      <c r="I199" s="119">
        <v>45</v>
      </c>
      <c r="J199" s="95">
        <v>389.31620222255503</v>
      </c>
      <c r="K199" s="120">
        <v>0.46200206203363231</v>
      </c>
      <c r="L199" s="120">
        <v>0.35278780479638278</v>
      </c>
      <c r="M199" s="120">
        <v>0.18521013316998511</v>
      </c>
      <c r="N199" s="9">
        <v>0.14305575424658309</v>
      </c>
      <c r="O199" s="9">
        <v>2.400827278483867E-2</v>
      </c>
      <c r="P199" s="9">
        <v>1.797731610494565E-2</v>
      </c>
      <c r="Q199" s="9">
        <v>8.4276167447271226E-3</v>
      </c>
      <c r="R199" s="9">
        <v>1.6758989944140261E-2</v>
      </c>
      <c r="S199" s="9">
        <v>8.0593049109671577E-2</v>
      </c>
      <c r="T199" s="9">
        <v>2.238086449837565E-2</v>
      </c>
      <c r="U199" s="9">
        <v>3.864242804567302E-2</v>
      </c>
      <c r="V199" s="9">
        <v>3.6324653516979083E-2</v>
      </c>
      <c r="W199" s="9">
        <v>8.0420702126437413E-2</v>
      </c>
      <c r="X199" s="9">
        <v>0.1045317375267806</v>
      </c>
      <c r="Y199" s="9">
        <v>4.1269701340412281E-2</v>
      </c>
      <c r="Z199" s="9">
        <v>4.6614030245930707E-2</v>
      </c>
      <c r="AA199" s="9">
        <v>2.9583179019003751E-2</v>
      </c>
      <c r="AB199" s="9">
        <v>1.4967278301548721E-2</v>
      </c>
      <c r="AC199" s="9">
        <v>0.118781300306545</v>
      </c>
      <c r="AD199" s="9">
        <v>1.875167608391083E-3</v>
      </c>
      <c r="AE199" s="9">
        <v>8.1696873192754954E-2</v>
      </c>
      <c r="AF199" s="9">
        <v>6.6456221267904934E-3</v>
      </c>
      <c r="AG199" s="9">
        <v>2.8822599139762171E-2</v>
      </c>
      <c r="AH199" s="9">
        <v>2.416404011812858E-3</v>
      </c>
      <c r="AI199" s="9">
        <v>1.030415982008475E-2</v>
      </c>
      <c r="AJ199" s="9">
        <v>1.7086406180637798E-2</v>
      </c>
      <c r="AK199" s="9">
        <v>2.4100512342571941E-2</v>
      </c>
      <c r="AL199" s="9">
        <v>2.7153817146012842E-3</v>
      </c>
      <c r="AM199" s="9">
        <v>1.4089142094220819E-3</v>
      </c>
      <c r="AN199" s="9">
        <v>1.502604772579588E-3</v>
      </c>
      <c r="AO199" s="9">
        <v>1.538642573065752E-3</v>
      </c>
      <c r="AP199" s="9">
        <v>9.8020246898536975E-4</v>
      </c>
      <c r="AQ199" s="9">
        <v>9.0515539584923614E-4</v>
      </c>
      <c r="AR199" s="9">
        <v>1.606849857826438E-3</v>
      </c>
      <c r="AS199" s="9">
        <v>1.640836146663772E-3</v>
      </c>
      <c r="AT199" s="9">
        <v>1.189546281403479E-3</v>
      </c>
      <c r="AU199" s="9">
        <v>1.056061359861978E-3</v>
      </c>
      <c r="AV199" s="9">
        <v>1.450108167495371E-3</v>
      </c>
      <c r="AW199" s="9">
        <v>1.0816256008738001E-3</v>
      </c>
      <c r="AX199" s="9">
        <v>1.1942539971955711E-3</v>
      </c>
      <c r="AY199" s="9">
        <v>1.062765253948468E-3</v>
      </c>
      <c r="AZ199" s="9">
        <v>1.2581467124053219E-3</v>
      </c>
      <c r="BA199" s="9">
        <v>1.1146032208386599E-3</v>
      </c>
      <c r="BB199" s="9">
        <v>8.6641152085181977E-4</v>
      </c>
      <c r="BC199" s="9">
        <v>5.5253512322720735E-4</v>
      </c>
      <c r="BD199" s="9">
        <v>1.1536673351040421E-3</v>
      </c>
      <c r="BE199" s="9">
        <v>2.8545509015113292E-4</v>
      </c>
      <c r="BF199" s="9">
        <v>7.9537413380591259E-4</v>
      </c>
      <c r="BG199" s="9">
        <v>5.8796444359637606E-4</v>
      </c>
      <c r="BH199" s="9">
        <v>1.354842693597843E-3</v>
      </c>
      <c r="BI199" s="9">
        <v>1.2339773097483999E-3</v>
      </c>
      <c r="BJ199" s="9">
        <v>1.0981306507668149E-3</v>
      </c>
      <c r="BK199" s="9">
        <v>6.5907742782554798E-4</v>
      </c>
    </row>
    <row r="200" spans="1:63" s="95" customFormat="1" x14ac:dyDescent="0.25">
      <c r="A200" s="95" t="s">
        <v>371</v>
      </c>
      <c r="B200" s="95" t="s">
        <v>37</v>
      </c>
      <c r="C200" s="95" t="s">
        <v>372</v>
      </c>
      <c r="D200" s="95" t="s">
        <v>52</v>
      </c>
      <c r="E200" s="95" t="s">
        <v>1948</v>
      </c>
      <c r="F200" s="118" t="s">
        <v>1963</v>
      </c>
      <c r="G200" s="119">
        <v>43817698.748599999</v>
      </c>
      <c r="H200" s="119">
        <v>108408</v>
      </c>
      <c r="I200" s="119">
        <v>64.84</v>
      </c>
      <c r="J200" s="95">
        <v>404.19248347538928</v>
      </c>
      <c r="K200" s="120">
        <v>0.50879367157716082</v>
      </c>
      <c r="L200" s="120">
        <v>0.33280671471312501</v>
      </c>
      <c r="M200" s="120">
        <v>0.15839961370971409</v>
      </c>
      <c r="N200" s="9">
        <v>0.1092712300000355</v>
      </c>
      <c r="O200" s="9">
        <v>2.481664836409379E-2</v>
      </c>
      <c r="P200" s="9">
        <v>1.540091783090798E-2</v>
      </c>
      <c r="Q200" s="9">
        <v>7.099616178521834E-3</v>
      </c>
      <c r="R200" s="9">
        <v>1.8017397782562731E-2</v>
      </c>
      <c r="S200" s="9">
        <v>8.5233640002205069E-2</v>
      </c>
      <c r="T200" s="9">
        <v>1.2953952506140769E-2</v>
      </c>
      <c r="U200" s="9">
        <v>3.7390115472122773E-2</v>
      </c>
      <c r="V200" s="9">
        <v>3.7219283203362812E-2</v>
      </c>
      <c r="W200" s="9">
        <v>5.5912121495626708E-2</v>
      </c>
      <c r="X200" s="9">
        <v>0.105074062828107</v>
      </c>
      <c r="Y200" s="9">
        <v>3.958785764274312E-2</v>
      </c>
      <c r="Z200" s="9">
        <v>4.7186358799934533E-2</v>
      </c>
      <c r="AA200" s="9">
        <v>2.525246917631481E-2</v>
      </c>
      <c r="AB200" s="9">
        <v>1.6503685254987691E-2</v>
      </c>
      <c r="AC200" s="9">
        <v>0.14088662145785</v>
      </c>
      <c r="AD200" s="9">
        <v>1.9815833475979208E-3</v>
      </c>
      <c r="AE200" s="9">
        <v>7.2849458998278549E-2</v>
      </c>
      <c r="AF200" s="9">
        <v>2.7683199131090071E-2</v>
      </c>
      <c r="AG200" s="9">
        <v>5.3589049404808173E-2</v>
      </c>
      <c r="AH200" s="9">
        <v>5.7357211625864608E-3</v>
      </c>
      <c r="AI200" s="9">
        <v>9.9786910662857265E-3</v>
      </c>
      <c r="AJ200" s="9">
        <v>1.879893357646548E-2</v>
      </c>
      <c r="AK200" s="9">
        <v>2.6191980772400991E-2</v>
      </c>
      <c r="AL200" s="9">
        <v>5.3854045449695728E-3</v>
      </c>
      <c r="AM200" s="9">
        <v>8.2265209452614255E-4</v>
      </c>
      <c r="AN200" s="9">
        <v>1.1872936154196439E-3</v>
      </c>
      <c r="AO200" s="9">
        <v>1.0076057845925389E-3</v>
      </c>
      <c r="AP200" s="9">
        <v>6.3121461159776088E-4</v>
      </c>
      <c r="AQ200" s="9">
        <v>7.4387254432328363E-4</v>
      </c>
      <c r="AR200" s="9">
        <v>1.299032169152244E-3</v>
      </c>
      <c r="AS200" s="9">
        <v>7.2597525121596753E-4</v>
      </c>
      <c r="AT200" s="9">
        <v>8.7984242951304138E-4</v>
      </c>
      <c r="AU200" s="9">
        <v>8.2715487821996905E-4</v>
      </c>
      <c r="AV200" s="9">
        <v>7.7067215479388878E-4</v>
      </c>
      <c r="AW200" s="9">
        <v>8.3110419081269392E-4</v>
      </c>
      <c r="AX200" s="9">
        <v>8.7570642442435446E-4</v>
      </c>
      <c r="AY200" s="9">
        <v>8.2237200474157197E-4</v>
      </c>
      <c r="AZ200" s="9">
        <v>8.2095897213921374E-4</v>
      </c>
      <c r="BA200" s="9">
        <v>9.3948435133452048E-4</v>
      </c>
      <c r="BB200" s="9">
        <v>7.8555583048539504E-4</v>
      </c>
      <c r="BC200" s="9">
        <v>4.46337421481864E-4</v>
      </c>
      <c r="BD200" s="9">
        <v>7.8638034581226179E-4</v>
      </c>
      <c r="BE200" s="9">
        <v>9.0897006996421047E-4</v>
      </c>
      <c r="BF200" s="9">
        <v>1.130434838225043E-3</v>
      </c>
      <c r="BG200" s="9">
        <v>1.066843471861351E-3</v>
      </c>
      <c r="BH200" s="9">
        <v>1.0029540196460881E-3</v>
      </c>
      <c r="BI200" s="9">
        <v>1.037817093430361E-3</v>
      </c>
      <c r="BJ200" s="9">
        <v>9.1227808054625845E-4</v>
      </c>
      <c r="BK200" s="9">
        <v>9.9920601538812555E-4</v>
      </c>
    </row>
    <row r="201" spans="1:63" s="95" customFormat="1" x14ac:dyDescent="0.25">
      <c r="A201" s="95" t="s">
        <v>385</v>
      </c>
      <c r="B201" s="95" t="s">
        <v>37</v>
      </c>
      <c r="C201" s="95" t="s">
        <v>386</v>
      </c>
      <c r="D201" s="95" t="s">
        <v>52</v>
      </c>
      <c r="E201" s="95" t="s">
        <v>1948</v>
      </c>
      <c r="F201" s="118" t="s">
        <v>1963</v>
      </c>
      <c r="G201" s="119">
        <v>49293947.208599992</v>
      </c>
      <c r="H201" s="119">
        <v>130039</v>
      </c>
      <c r="I201" s="119">
        <v>81.599999999999994</v>
      </c>
      <c r="J201" s="95">
        <v>379.0704881504779</v>
      </c>
      <c r="K201" s="120">
        <v>0.48514443285215703</v>
      </c>
      <c r="L201" s="120">
        <v>0.33932351974926522</v>
      </c>
      <c r="M201" s="120">
        <v>0.17553204739857789</v>
      </c>
      <c r="N201" s="9">
        <v>0.13380454410564799</v>
      </c>
      <c r="O201" s="9">
        <v>2.4401367180968889E-2</v>
      </c>
      <c r="P201" s="9">
        <v>1.913700759593575E-2</v>
      </c>
      <c r="Q201" s="9">
        <v>9.9037118047696857E-3</v>
      </c>
      <c r="R201" s="9">
        <v>2.1964203198702639E-2</v>
      </c>
      <c r="S201" s="9">
        <v>7.1870109267307414E-2</v>
      </c>
      <c r="T201" s="9">
        <v>1.6325628683692001E-2</v>
      </c>
      <c r="U201" s="9">
        <v>3.4275607094657323E-2</v>
      </c>
      <c r="V201" s="9">
        <v>4.0679655155051959E-2</v>
      </c>
      <c r="W201" s="9">
        <v>6.095707365178659E-2</v>
      </c>
      <c r="X201" s="9">
        <v>0.100924054521615</v>
      </c>
      <c r="Y201" s="9">
        <v>3.7642670040579203E-2</v>
      </c>
      <c r="Z201" s="9">
        <v>4.2835486072605622E-2</v>
      </c>
      <c r="AA201" s="9">
        <v>2.9686388364965059E-2</v>
      </c>
      <c r="AB201" s="9">
        <v>1.5892301010216239E-2</v>
      </c>
      <c r="AC201" s="9">
        <v>0.12955796739221431</v>
      </c>
      <c r="AD201" s="9">
        <v>2.4128488837344259E-3</v>
      </c>
      <c r="AE201" s="9">
        <v>7.5187211156329051E-2</v>
      </c>
      <c r="AF201" s="9">
        <v>1.9594382170754529E-2</v>
      </c>
      <c r="AG201" s="9">
        <v>4.7025495167319853E-2</v>
      </c>
      <c r="AH201" s="9">
        <v>3.817797108790791E-3</v>
      </c>
      <c r="AI201" s="9">
        <v>6.1597863857475689E-3</v>
      </c>
      <c r="AJ201" s="9">
        <v>2.3785647770744909E-2</v>
      </c>
      <c r="AK201" s="9">
        <v>2.8115672578423598E-2</v>
      </c>
      <c r="AL201" s="9">
        <v>4.0433836374396091E-3</v>
      </c>
      <c r="AM201" s="9">
        <v>1.1355931756287601E-3</v>
      </c>
      <c r="AN201" s="9">
        <v>1.3160448820965841E-3</v>
      </c>
      <c r="AO201" s="9">
        <v>1.411430873084672E-3</v>
      </c>
      <c r="AP201" s="9">
        <v>9.9261698516382637E-4</v>
      </c>
      <c r="AQ201" s="9">
        <v>1.0222649034490031E-3</v>
      </c>
      <c r="AR201" s="9">
        <v>1.234805941488708E-3</v>
      </c>
      <c r="AS201" s="9">
        <v>1.031409114609275E-3</v>
      </c>
      <c r="AT201" s="9">
        <v>9.0923215509508537E-4</v>
      </c>
      <c r="AU201" s="9">
        <v>1.019148872612575E-3</v>
      </c>
      <c r="AV201" s="9">
        <v>9.4717306969397124E-4</v>
      </c>
      <c r="AW201" s="9">
        <v>8.9990397844665721E-4</v>
      </c>
      <c r="AX201" s="9">
        <v>9.3868200442668551E-4</v>
      </c>
      <c r="AY201" s="9">
        <v>8.4158325650632998E-4</v>
      </c>
      <c r="AZ201" s="9">
        <v>1.087968956962458E-3</v>
      </c>
      <c r="BA201" s="9">
        <v>1.0198514919370961E-3</v>
      </c>
      <c r="BB201" s="9">
        <v>8.1435349158637325E-4</v>
      </c>
      <c r="BC201" s="9">
        <v>6.1266435598769685E-4</v>
      </c>
      <c r="BD201" s="9">
        <v>9.149383489546948E-4</v>
      </c>
      <c r="BE201" s="9">
        <v>7.2528119301174898E-4</v>
      </c>
      <c r="BF201" s="9">
        <v>1.118264124819447E-3</v>
      </c>
      <c r="BG201" s="9">
        <v>8.0051053857375476E-4</v>
      </c>
      <c r="BH201" s="9">
        <v>6.9793444537007523E-4</v>
      </c>
      <c r="BI201" s="9">
        <v>1.480280863202067E-3</v>
      </c>
      <c r="BJ201" s="9">
        <v>1.103948742656077E-3</v>
      </c>
      <c r="BK201" s="9">
        <v>8.4571336102968661E-4</v>
      </c>
    </row>
    <row r="202" spans="1:63" s="95" customFormat="1" x14ac:dyDescent="0.25">
      <c r="A202" s="95" t="s">
        <v>387</v>
      </c>
      <c r="B202" s="95" t="s">
        <v>37</v>
      </c>
      <c r="C202" s="95" t="s">
        <v>388</v>
      </c>
      <c r="D202" s="95" t="s">
        <v>52</v>
      </c>
      <c r="E202" s="95" t="s">
        <v>1948</v>
      </c>
      <c r="F202" s="118" t="s">
        <v>1963</v>
      </c>
      <c r="G202" s="119">
        <v>98712665.826999992</v>
      </c>
      <c r="H202" s="119">
        <v>237367</v>
      </c>
      <c r="I202" s="119">
        <v>60</v>
      </c>
      <c r="J202" s="95">
        <v>415.86516165684361</v>
      </c>
      <c r="K202" s="120">
        <v>0.50174235076480023</v>
      </c>
      <c r="L202" s="120">
        <v>0.33671724342417297</v>
      </c>
      <c r="M202" s="120">
        <v>0.16154040581102669</v>
      </c>
      <c r="N202" s="9">
        <v>0.11026884425093229</v>
      </c>
      <c r="O202" s="9">
        <v>2.0279604528616709E-2</v>
      </c>
      <c r="P202" s="9">
        <v>2.3121494108894448E-2</v>
      </c>
      <c r="Q202" s="9">
        <v>9.019420990870974E-3</v>
      </c>
      <c r="R202" s="9">
        <v>2.5747720784253601E-2</v>
      </c>
      <c r="S202" s="9">
        <v>8.8872531177230471E-2</v>
      </c>
      <c r="T202" s="9">
        <v>1.6977688432948519E-2</v>
      </c>
      <c r="U202" s="9">
        <v>3.9544747220159548E-2</v>
      </c>
      <c r="V202" s="9">
        <v>4.2931823357455129E-2</v>
      </c>
      <c r="W202" s="9">
        <v>8.0979835988992221E-2</v>
      </c>
      <c r="X202" s="9">
        <v>0.1039674230796291</v>
      </c>
      <c r="Y202" s="9">
        <v>3.5462686468090733E-2</v>
      </c>
      <c r="Z202" s="9">
        <v>4.9386132958361903E-2</v>
      </c>
      <c r="AA202" s="9">
        <v>2.525215898383765E-2</v>
      </c>
      <c r="AB202" s="9">
        <v>1.5896564228713991E-2</v>
      </c>
      <c r="AC202" s="9">
        <v>0.1307745003439576</v>
      </c>
      <c r="AD202" s="9">
        <v>2.7364442292775971E-3</v>
      </c>
      <c r="AE202" s="9">
        <v>7.4190788595234897E-2</v>
      </c>
      <c r="AF202" s="9">
        <v>1.1250837387107771E-2</v>
      </c>
      <c r="AG202" s="9">
        <v>3.5511358699898583E-2</v>
      </c>
      <c r="AH202" s="9">
        <v>3.372109030883059E-3</v>
      </c>
      <c r="AI202" s="9">
        <v>6.560084554803048E-3</v>
      </c>
      <c r="AJ202" s="9">
        <v>1.580658510537682E-2</v>
      </c>
      <c r="AK202" s="9">
        <v>2.5489612834608238E-2</v>
      </c>
      <c r="AL202" s="9">
        <v>6.5990026598650381E-3</v>
      </c>
      <c r="AM202" s="9">
        <v>1.865543311581278E-3</v>
      </c>
      <c r="AN202" s="9">
        <v>2.1803018561596449E-3</v>
      </c>
      <c r="AO202" s="9">
        <v>3.399398517085938E-3</v>
      </c>
      <c r="AP202" s="9">
        <v>1.8020339520687921E-3</v>
      </c>
      <c r="AQ202" s="9">
        <v>2.388841807736063E-3</v>
      </c>
      <c r="AR202" s="9">
        <v>3.043817132632274E-3</v>
      </c>
      <c r="AS202" s="9">
        <v>2.1381600566375389E-3</v>
      </c>
      <c r="AT202" s="9">
        <v>2.0911203888694602E-3</v>
      </c>
      <c r="AU202" s="9">
        <v>2.144076623626672E-3</v>
      </c>
      <c r="AV202" s="9">
        <v>2.5083187639387671E-3</v>
      </c>
      <c r="AW202" s="9">
        <v>1.8479889259902769E-3</v>
      </c>
      <c r="AX202" s="9">
        <v>1.762829485095216E-3</v>
      </c>
      <c r="AY202" s="9">
        <v>1.934189452935707E-3</v>
      </c>
      <c r="AZ202" s="9">
        <v>1.8448380880823399E-3</v>
      </c>
      <c r="BA202" s="9">
        <v>2.033546111985298E-3</v>
      </c>
      <c r="BB202" s="9">
        <v>1.63859833290647E-3</v>
      </c>
      <c r="BC202" s="9">
        <v>1.3850954259735761E-3</v>
      </c>
      <c r="BD202" s="9">
        <v>1.799693070808455E-3</v>
      </c>
      <c r="BE202" s="9">
        <v>8.3015710998704767E-4</v>
      </c>
      <c r="BF202" s="9">
        <v>1.683367377983734E-3</v>
      </c>
      <c r="BG202" s="9">
        <v>1.4094718923884069E-3</v>
      </c>
      <c r="BH202" s="9">
        <v>1.4816957004068329E-3</v>
      </c>
      <c r="BI202" s="9">
        <v>1.9609557680483648E-3</v>
      </c>
      <c r="BJ202" s="9">
        <v>1.995098184402752E-3</v>
      </c>
      <c r="BK202" s="9">
        <v>2.7514216378755571E-3</v>
      </c>
    </row>
    <row r="203" spans="1:63" s="95" customFormat="1" x14ac:dyDescent="0.25">
      <c r="A203" s="95" t="s">
        <v>444</v>
      </c>
      <c r="B203" s="95" t="s">
        <v>392</v>
      </c>
      <c r="C203" s="95" t="s">
        <v>445</v>
      </c>
      <c r="D203" s="95" t="s">
        <v>52</v>
      </c>
      <c r="E203" s="95" t="s">
        <v>1948</v>
      </c>
      <c r="F203" s="118" t="s">
        <v>1963</v>
      </c>
      <c r="G203" s="119">
        <v>69525730.936999992</v>
      </c>
      <c r="H203" s="119">
        <v>158408</v>
      </c>
      <c r="I203" s="119">
        <v>54.2</v>
      </c>
      <c r="J203" s="95">
        <v>438.90290223347301</v>
      </c>
      <c r="K203" s="120">
        <v>0.50198915274920541</v>
      </c>
      <c r="L203" s="120">
        <v>0.33721362349929812</v>
      </c>
      <c r="M203" s="120">
        <v>0.16079722375149649</v>
      </c>
      <c r="N203" s="9">
        <v>0.11777594617417921</v>
      </c>
      <c r="O203" s="9">
        <v>1.849415420294101E-2</v>
      </c>
      <c r="P203" s="9">
        <v>1.474660152105293E-2</v>
      </c>
      <c r="Q203" s="9">
        <v>1.105829922987611E-2</v>
      </c>
      <c r="R203" s="9">
        <v>2.665773326144252E-2</v>
      </c>
      <c r="S203" s="9">
        <v>4.2114883317188219E-2</v>
      </c>
      <c r="T203" s="9">
        <v>1.491028005896766E-2</v>
      </c>
      <c r="U203" s="9">
        <v>3.8000607235864778E-2</v>
      </c>
      <c r="V203" s="9">
        <v>4.5431336859417207E-2</v>
      </c>
      <c r="W203" s="9">
        <v>7.0546758607550289E-2</v>
      </c>
      <c r="X203" s="9">
        <v>0.1138222002223689</v>
      </c>
      <c r="Y203" s="9">
        <v>3.1872932730110423E-2</v>
      </c>
      <c r="Z203" s="9">
        <v>5.2953327716579603E-2</v>
      </c>
      <c r="AA203" s="9">
        <v>2.7052502094201569E-2</v>
      </c>
      <c r="AB203" s="9">
        <v>1.3741150350690319E-2</v>
      </c>
      <c r="AC203" s="9">
        <v>0.1392891127957808</v>
      </c>
      <c r="AD203" s="9">
        <v>3.0708474275959212E-3</v>
      </c>
      <c r="AE203" s="9">
        <v>9.7598515540691766E-2</v>
      </c>
      <c r="AF203" s="9">
        <v>2.7556591612306669E-2</v>
      </c>
      <c r="AG203" s="9">
        <v>4.244688200537787E-2</v>
      </c>
      <c r="AH203" s="9">
        <v>3.4161764707828801E-3</v>
      </c>
      <c r="AI203" s="9">
        <v>7.5527454243843623E-3</v>
      </c>
      <c r="AJ203" s="9">
        <v>1.2498628041670999E-2</v>
      </c>
      <c r="AK203" s="9">
        <v>2.2535218210110789E-2</v>
      </c>
      <c r="AL203" s="9">
        <v>4.8565688888671582E-3</v>
      </c>
      <c r="AM203" s="9">
        <v>1.404887081704969E-3</v>
      </c>
      <c r="AN203" s="9">
        <v>1.401922225258141E-3</v>
      </c>
      <c r="AO203" s="9">
        <v>1.528658355316753E-3</v>
      </c>
      <c r="AP203" s="9">
        <v>1.5577757959414E-3</v>
      </c>
      <c r="AQ203" s="9">
        <v>1.743829907944996E-3</v>
      </c>
      <c r="AR203" s="9">
        <v>1.0169952230862499E-3</v>
      </c>
      <c r="AS203" s="9">
        <v>1.32397491638155E-3</v>
      </c>
      <c r="AT203" s="9">
        <v>1.4168147606892999E-3</v>
      </c>
      <c r="AU203" s="9">
        <v>1.5997377309347851E-3</v>
      </c>
      <c r="AV203" s="9">
        <v>1.5406897801821041E-3</v>
      </c>
      <c r="AW203" s="9">
        <v>1.4264658026382549E-3</v>
      </c>
      <c r="AX203" s="9">
        <v>1.117102447045907E-3</v>
      </c>
      <c r="AY203" s="9">
        <v>1.4622429980028591E-3</v>
      </c>
      <c r="AZ203" s="9">
        <v>1.3934759714019781E-3</v>
      </c>
      <c r="BA203" s="9">
        <v>1.239384757442806E-3</v>
      </c>
      <c r="BB203" s="9">
        <v>1.23054900885848E-3</v>
      </c>
      <c r="BC203" s="9">
        <v>1.095932072329134E-3</v>
      </c>
      <c r="BD203" s="9">
        <v>1.669259947035481E-3</v>
      </c>
      <c r="BE203" s="9">
        <v>1.4336173479666699E-3</v>
      </c>
      <c r="BF203" s="9">
        <v>1.4186972114823601E-3</v>
      </c>
      <c r="BG203" s="9">
        <v>1.006763384198181E-3</v>
      </c>
      <c r="BH203" s="9">
        <v>1.2027814829761491E-3</v>
      </c>
      <c r="BI203" s="9">
        <v>1.093262347094278E-3</v>
      </c>
      <c r="BJ203" s="9">
        <v>1.243641212980593E-3</v>
      </c>
      <c r="BK203" s="9">
        <v>1.427712302724793E-3</v>
      </c>
    </row>
    <row r="204" spans="1:63" s="95" customFormat="1" x14ac:dyDescent="0.25">
      <c r="A204" s="95" t="s">
        <v>648</v>
      </c>
      <c r="B204" s="95" t="s">
        <v>37</v>
      </c>
      <c r="C204" s="95" t="s">
        <v>649</v>
      </c>
      <c r="D204" s="95" t="s">
        <v>52</v>
      </c>
      <c r="E204" s="95" t="s">
        <v>1948</v>
      </c>
      <c r="F204" s="118" t="s">
        <v>1963</v>
      </c>
      <c r="G204" s="119">
        <v>58639577.283199996</v>
      </c>
      <c r="H204" s="119">
        <v>152793</v>
      </c>
      <c r="I204" s="119">
        <v>62.9</v>
      </c>
      <c r="J204" s="95">
        <v>383.78444878495742</v>
      </c>
      <c r="K204" s="120">
        <v>0.47567866305138717</v>
      </c>
      <c r="L204" s="120">
        <v>0.3485916250432341</v>
      </c>
      <c r="M204" s="120">
        <v>0.1757297119053787</v>
      </c>
      <c r="N204" s="9">
        <v>0.11225076930990049</v>
      </c>
      <c r="O204" s="9">
        <v>1.5090935651248281E-2</v>
      </c>
      <c r="P204" s="9">
        <v>1.542349282655991E-2</v>
      </c>
      <c r="Q204" s="9">
        <v>8.0990192544179024E-3</v>
      </c>
      <c r="R204" s="9">
        <v>1.8602660572414682E-2</v>
      </c>
      <c r="S204" s="9">
        <v>6.240905700883638E-2</v>
      </c>
      <c r="T204" s="9">
        <v>1.82492150608435E-2</v>
      </c>
      <c r="U204" s="9">
        <v>3.6152140217326108E-2</v>
      </c>
      <c r="V204" s="9">
        <v>4.0511901455578113E-2</v>
      </c>
      <c r="W204" s="9">
        <v>6.5940578115233614E-2</v>
      </c>
      <c r="X204" s="9">
        <v>0.1153192237613833</v>
      </c>
      <c r="Y204" s="9">
        <v>3.7883920441972863E-2</v>
      </c>
      <c r="Z204" s="9">
        <v>5.8644151666396457E-2</v>
      </c>
      <c r="AA204" s="9">
        <v>2.7418588308705031E-2</v>
      </c>
      <c r="AB204" s="9">
        <v>1.830907080768154E-2</v>
      </c>
      <c r="AC204" s="9">
        <v>0.1442434204137277</v>
      </c>
      <c r="AD204" s="9">
        <v>1.78655361670885E-3</v>
      </c>
      <c r="AE204" s="9">
        <v>8.0048982902702917E-2</v>
      </c>
      <c r="AF204" s="9">
        <v>1.9561642067226079E-2</v>
      </c>
      <c r="AG204" s="9">
        <v>4.6051251358360391E-2</v>
      </c>
      <c r="AH204" s="9">
        <v>2.8896383858420388E-3</v>
      </c>
      <c r="AI204" s="9">
        <v>7.59951217935677E-3</v>
      </c>
      <c r="AJ204" s="9">
        <v>1.566893059415753E-2</v>
      </c>
      <c r="AK204" s="9">
        <v>2.7383937646470249E-2</v>
      </c>
      <c r="AL204" s="9">
        <v>4.4614063769492186E-3</v>
      </c>
      <c r="AM204" s="9">
        <v>1.126819849438291E-3</v>
      </c>
      <c r="AN204" s="9">
        <v>9.626888883056961E-4</v>
      </c>
      <c r="AO204" s="9">
        <v>1.3454933963582959E-3</v>
      </c>
      <c r="AP204" s="9">
        <v>9.6012856580894113E-4</v>
      </c>
      <c r="AQ204" s="9">
        <v>1.0240857218282E-3</v>
      </c>
      <c r="AR204" s="9">
        <v>1.2682687076823311E-3</v>
      </c>
      <c r="AS204" s="9">
        <v>1.3636989023366141E-3</v>
      </c>
      <c r="AT204" s="9">
        <v>1.134323408178934E-3</v>
      </c>
      <c r="AU204" s="9">
        <v>1.200483636087943E-3</v>
      </c>
      <c r="AV204" s="9">
        <v>1.211912412038534E-3</v>
      </c>
      <c r="AW204" s="9">
        <v>1.2162320506454609E-3</v>
      </c>
      <c r="AX204" s="9">
        <v>1.117393751151939E-3</v>
      </c>
      <c r="AY204" s="9">
        <v>1.3627975578157439E-3</v>
      </c>
      <c r="AZ204" s="9">
        <v>1.188550067428981E-3</v>
      </c>
      <c r="BA204" s="9">
        <v>1.38972768350377E-3</v>
      </c>
      <c r="BB204" s="9">
        <v>1.0724031978664209E-3</v>
      </c>
      <c r="BC204" s="9">
        <v>5.365643288446412E-4</v>
      </c>
      <c r="BD204" s="9">
        <v>1.1521709585140269E-3</v>
      </c>
      <c r="BE204" s="9">
        <v>8.5643301565141699E-4</v>
      </c>
      <c r="BF204" s="9">
        <v>1.2952860918253989E-3</v>
      </c>
      <c r="BG204" s="9">
        <v>7.1665635777946684E-4</v>
      </c>
      <c r="BH204" s="9">
        <v>1.01846931233614E-3</v>
      </c>
      <c r="BI204" s="9">
        <v>1.153404786732053E-3</v>
      </c>
      <c r="BJ204" s="9">
        <v>1.2717729413993209E-3</v>
      </c>
      <c r="BK204" s="9">
        <v>1.1037310939898729E-3</v>
      </c>
    </row>
    <row r="205" spans="1:63" s="95" customFormat="1" x14ac:dyDescent="0.25">
      <c r="A205" s="95" t="s">
        <v>1223</v>
      </c>
      <c r="B205" s="95" t="s">
        <v>693</v>
      </c>
      <c r="C205" s="95" t="s">
        <v>1224</v>
      </c>
      <c r="D205" s="95" t="s">
        <v>52</v>
      </c>
      <c r="E205" s="95" t="s">
        <v>1948</v>
      </c>
      <c r="F205" s="118" t="s">
        <v>1962</v>
      </c>
      <c r="G205" s="119">
        <v>53547929.816599995</v>
      </c>
      <c r="H205" s="119">
        <v>122935</v>
      </c>
      <c r="I205" s="119">
        <v>41.1</v>
      </c>
      <c r="J205" s="95">
        <v>435.57920703298487</v>
      </c>
      <c r="K205" s="120">
        <v>0.53603500691178685</v>
      </c>
      <c r="L205" s="120">
        <v>0.31652276591354139</v>
      </c>
      <c r="M205" s="120">
        <v>0.1474422271746717</v>
      </c>
      <c r="N205" s="9">
        <v>0.113016069801694</v>
      </c>
      <c r="O205" s="9">
        <v>1.8849747757826711E-2</v>
      </c>
      <c r="P205" s="9">
        <v>1.3679258779325571E-2</v>
      </c>
      <c r="Q205" s="9">
        <v>1.0273599113296891E-2</v>
      </c>
      <c r="R205" s="9">
        <v>1.7601954970719921E-2</v>
      </c>
      <c r="S205" s="9">
        <v>4.2991711608945327E-2</v>
      </c>
      <c r="T205" s="9">
        <v>1.450618604263321E-2</v>
      </c>
      <c r="U205" s="9">
        <v>4.804652345755734E-2</v>
      </c>
      <c r="V205" s="9">
        <v>3.9486594233522632E-2</v>
      </c>
      <c r="W205" s="9">
        <v>7.3849997043389529E-2</v>
      </c>
      <c r="X205" s="9">
        <v>0.115563721403581</v>
      </c>
      <c r="Y205" s="9">
        <v>2.3410152195123001E-2</v>
      </c>
      <c r="Z205" s="9">
        <v>4.1804102425886537E-2</v>
      </c>
      <c r="AA205" s="9">
        <v>2.312006703162486E-2</v>
      </c>
      <c r="AB205" s="9">
        <v>1.335267851980949E-2</v>
      </c>
      <c r="AC205" s="9">
        <v>0.1231876801792543</v>
      </c>
      <c r="AD205" s="9">
        <v>4.5198818842747601E-3</v>
      </c>
      <c r="AE205" s="9">
        <v>0.13040012078979241</v>
      </c>
      <c r="AF205" s="9">
        <v>1.8388634328828701E-2</v>
      </c>
      <c r="AG205" s="9">
        <v>5.4991613344754053E-2</v>
      </c>
      <c r="AH205" s="9">
        <v>4.6872597335683649E-3</v>
      </c>
      <c r="AI205" s="9">
        <v>1.6936539292532221E-2</v>
      </c>
      <c r="AJ205" s="9">
        <v>1.495324336937434E-2</v>
      </c>
      <c r="AK205" s="9">
        <v>1.9168040585955601E-2</v>
      </c>
      <c r="AL205" s="9">
        <v>3.2146221067291449E-3</v>
      </c>
      <c r="AM205" s="9">
        <v>1.040705052888558E-3</v>
      </c>
      <c r="AN205" s="9">
        <v>1.103056187290976E-3</v>
      </c>
      <c r="AO205" s="9">
        <v>1.094671220717227E-3</v>
      </c>
      <c r="AP205" s="9">
        <v>1.117228163236831E-3</v>
      </c>
      <c r="AQ205" s="9">
        <v>8.8888270263469773E-4</v>
      </c>
      <c r="AR205" s="9">
        <v>8.0143940640471797E-4</v>
      </c>
      <c r="AS205" s="9">
        <v>9.9437419396250764E-4</v>
      </c>
      <c r="AT205" s="9">
        <v>1.382888453261358E-3</v>
      </c>
      <c r="AU205" s="9">
        <v>1.0733604629885E-3</v>
      </c>
      <c r="AV205" s="9">
        <v>1.245062823134756E-3</v>
      </c>
      <c r="AW205" s="9">
        <v>1.1180431172319271E-3</v>
      </c>
      <c r="AX205" s="9">
        <v>6.3339970942842159E-4</v>
      </c>
      <c r="AY205" s="9">
        <v>8.9114390639818996E-4</v>
      </c>
      <c r="AZ205" s="9">
        <v>9.193561370256575E-4</v>
      </c>
      <c r="BA205" s="9">
        <v>9.297241193753405E-4</v>
      </c>
      <c r="BB205" s="9">
        <v>8.4014000546840369E-4</v>
      </c>
      <c r="BC205" s="9">
        <v>1.245245923442741E-3</v>
      </c>
      <c r="BD205" s="9">
        <v>1.7217155424849829E-3</v>
      </c>
      <c r="BE205" s="9">
        <v>7.3851593387739699E-4</v>
      </c>
      <c r="BF205" s="9">
        <v>1.418871377504992E-3</v>
      </c>
      <c r="BG205" s="9">
        <v>1.0663721151284379E-3</v>
      </c>
      <c r="BH205" s="9">
        <v>2.0821365440789781E-3</v>
      </c>
      <c r="BI205" s="9">
        <v>1.0097179909489471E-3</v>
      </c>
      <c r="BJ205" s="9">
        <v>8.166081384319454E-4</v>
      </c>
      <c r="BK205" s="9">
        <v>7.2953094951423573E-4</v>
      </c>
    </row>
    <row r="206" spans="1:63" s="95" customFormat="1" x14ac:dyDescent="0.25">
      <c r="A206" s="95" t="s">
        <v>189</v>
      </c>
      <c r="B206" s="95" t="s">
        <v>185</v>
      </c>
      <c r="C206" s="95" t="s">
        <v>190</v>
      </c>
      <c r="D206" s="95" t="s">
        <v>114</v>
      </c>
      <c r="E206" s="95" t="s">
        <v>1948</v>
      </c>
      <c r="F206" s="118" t="s">
        <v>1963</v>
      </c>
      <c r="G206" s="119">
        <v>41890131.293200001</v>
      </c>
      <c r="H206" s="119">
        <v>127074</v>
      </c>
      <c r="I206" s="119">
        <v>41.3</v>
      </c>
      <c r="J206" s="95">
        <v>329.65147310386072</v>
      </c>
      <c r="K206" s="120">
        <v>0.4360177511394725</v>
      </c>
      <c r="L206" s="120">
        <v>0.3569084790540622</v>
      </c>
      <c r="M206" s="120">
        <v>0.2070737698064653</v>
      </c>
      <c r="N206" s="9">
        <v>0.15939539263192321</v>
      </c>
      <c r="O206" s="9">
        <v>2.586017391058066E-2</v>
      </c>
      <c r="P206" s="9">
        <v>8.4524315381071906E-3</v>
      </c>
      <c r="Q206" s="9">
        <v>6.8456030332785184E-3</v>
      </c>
      <c r="R206" s="9">
        <v>2.4430448061740689E-2</v>
      </c>
      <c r="S206" s="9">
        <v>5.6103880088211461E-2</v>
      </c>
      <c r="T206" s="9">
        <v>1.760488404089542E-2</v>
      </c>
      <c r="U206" s="9">
        <v>4.2539178886393053E-2</v>
      </c>
      <c r="V206" s="9">
        <v>5.1719372160590631E-2</v>
      </c>
      <c r="W206" s="9">
        <v>6.7779325101658197E-2</v>
      </c>
      <c r="X206" s="9">
        <v>9.7176524330035388E-2</v>
      </c>
      <c r="Y206" s="9">
        <v>4.2965504755319572E-2</v>
      </c>
      <c r="Z206" s="9">
        <v>4.025416650534213E-2</v>
      </c>
      <c r="AA206" s="9">
        <v>2.3488810290581429E-2</v>
      </c>
      <c r="AB206" s="9">
        <v>1.044427749898825E-2</v>
      </c>
      <c r="AC206" s="9">
        <v>0.1342709972202582</v>
      </c>
      <c r="AD206" s="9">
        <v>2.0782762062001902E-3</v>
      </c>
      <c r="AE206" s="9">
        <v>9.5195680006290986E-2</v>
      </c>
      <c r="AF206" s="9">
        <v>1.0421348964760151E-3</v>
      </c>
      <c r="AG206" s="9">
        <v>2.5078042169578232E-2</v>
      </c>
      <c r="AH206" s="9">
        <v>4.1768597740586572E-3</v>
      </c>
      <c r="AI206" s="9">
        <v>1.7110756062383419E-2</v>
      </c>
      <c r="AJ206" s="9">
        <v>1.8649763727668019E-2</v>
      </c>
      <c r="AK206" s="9">
        <v>2.4196227205096361E-2</v>
      </c>
      <c r="AL206" s="9">
        <v>3.1412898983441172E-3</v>
      </c>
      <c r="AM206" s="9">
        <v>1.1492857830913111E-3</v>
      </c>
      <c r="AN206" s="9">
        <v>1.184918120545602E-3</v>
      </c>
      <c r="AO206" s="9">
        <v>5.2962393612710455E-4</v>
      </c>
      <c r="AP206" s="9">
        <v>5.8290231354104496E-4</v>
      </c>
      <c r="AQ206" s="9">
        <v>9.6600592314528095E-4</v>
      </c>
      <c r="AR206" s="9">
        <v>8.1892411927431553E-4</v>
      </c>
      <c r="AS206" s="9">
        <v>9.4491899321649591E-4</v>
      </c>
      <c r="AT206" s="9">
        <v>9.5869197571394249E-4</v>
      </c>
      <c r="AU206" s="9">
        <v>1.100814063180956E-3</v>
      </c>
      <c r="AV206" s="9">
        <v>8.9475231596869984E-4</v>
      </c>
      <c r="AW206" s="9">
        <v>7.3614472321311319E-4</v>
      </c>
      <c r="AX206" s="9">
        <v>9.102450977289487E-4</v>
      </c>
      <c r="AY206" s="9">
        <v>6.7189991330706355E-4</v>
      </c>
      <c r="AZ206" s="9">
        <v>7.3134200603762944E-4</v>
      </c>
      <c r="BA206" s="9">
        <v>5.6941501487055453E-4</v>
      </c>
      <c r="BB206" s="9">
        <v>7.1702023264479022E-4</v>
      </c>
      <c r="BC206" s="9">
        <v>4.4832826107601102E-4</v>
      </c>
      <c r="BD206" s="9">
        <v>9.8415942194802022E-4</v>
      </c>
      <c r="BE206" s="9">
        <v>3.2771712768817691E-5</v>
      </c>
      <c r="BF206" s="9">
        <v>5.0664644865411866E-4</v>
      </c>
      <c r="BG206" s="9">
        <v>7.4405401337781585E-4</v>
      </c>
      <c r="BH206" s="9">
        <v>1.647094588298956E-3</v>
      </c>
      <c r="BI206" s="9">
        <v>9.8605884879080234E-4</v>
      </c>
      <c r="BJ206" s="9">
        <v>8.0713920978604684E-4</v>
      </c>
      <c r="BK206" s="9">
        <v>5.5819587089497044E-4</v>
      </c>
    </row>
    <row r="207" spans="1:63" s="95" customFormat="1" x14ac:dyDescent="0.25">
      <c r="A207" s="95" t="s">
        <v>309</v>
      </c>
      <c r="B207" s="95" t="s">
        <v>134</v>
      </c>
      <c r="C207" s="95" t="s">
        <v>310</v>
      </c>
      <c r="D207" s="95" t="s">
        <v>114</v>
      </c>
      <c r="E207" s="95" t="s">
        <v>1948</v>
      </c>
      <c r="F207" s="118" t="s">
        <v>1963</v>
      </c>
      <c r="G207" s="119">
        <v>116647673.8214</v>
      </c>
      <c r="H207" s="119">
        <v>323764</v>
      </c>
      <c r="I207" s="119">
        <v>56.4</v>
      </c>
      <c r="J207" s="95">
        <v>360.28611526111615</v>
      </c>
      <c r="K207" s="120">
        <v>0.44426268133379948</v>
      </c>
      <c r="L207" s="120">
        <v>0.37402069645122099</v>
      </c>
      <c r="M207" s="120">
        <v>0.18171662221497939</v>
      </c>
      <c r="N207" s="9">
        <v>9.9834921379111041E-2</v>
      </c>
      <c r="O207" s="9">
        <v>1.5707904645545199E-2</v>
      </c>
      <c r="P207" s="9">
        <v>1.711169749800075E-2</v>
      </c>
      <c r="Q207" s="9">
        <v>1.6722354016385371E-2</v>
      </c>
      <c r="R207" s="9">
        <v>3.8901866099258393E-2</v>
      </c>
      <c r="S207" s="9">
        <v>5.5316937600140587E-2</v>
      </c>
      <c r="T207" s="9">
        <v>1.205265919863524E-2</v>
      </c>
      <c r="U207" s="9">
        <v>4.7556852553815553E-2</v>
      </c>
      <c r="V207" s="9">
        <v>4.681173855986271E-2</v>
      </c>
      <c r="W207" s="9">
        <v>6.9269529373246388E-2</v>
      </c>
      <c r="X207" s="9">
        <v>0.1003976356005334</v>
      </c>
      <c r="Y207" s="9">
        <v>5.1993566286504242E-2</v>
      </c>
      <c r="Z207" s="9">
        <v>4.3908502374571737E-2</v>
      </c>
      <c r="AA207" s="9">
        <v>2.3910815440612819E-2</v>
      </c>
      <c r="AB207" s="9">
        <v>1.6476998981628511E-2</v>
      </c>
      <c r="AC207" s="9">
        <v>0.15601086697322081</v>
      </c>
      <c r="AD207" s="9">
        <v>5.2307891035683679E-3</v>
      </c>
      <c r="AE207" s="9">
        <v>6.3417457948192035E-2</v>
      </c>
      <c r="AF207" s="9">
        <v>1.4971534087315381E-2</v>
      </c>
      <c r="AG207" s="9">
        <v>3.0245684182235499E-2</v>
      </c>
      <c r="AH207" s="9">
        <v>9.3480801193330659E-3</v>
      </c>
      <c r="AI207" s="9">
        <v>7.5156346063592443E-3</v>
      </c>
      <c r="AJ207" s="9">
        <v>2.27868285884642E-2</v>
      </c>
      <c r="AK207" s="9">
        <v>3.082868412570813E-2</v>
      </c>
      <c r="AL207" s="9">
        <v>3.6704606577512931E-3</v>
      </c>
      <c r="AM207" s="9">
        <v>1.9999132511124441E-3</v>
      </c>
      <c r="AN207" s="9">
        <v>1.999638837803434E-3</v>
      </c>
      <c r="AO207" s="9">
        <v>2.9788967051943352E-3</v>
      </c>
      <c r="AP207" s="9">
        <v>3.9560146213382698E-3</v>
      </c>
      <c r="AQ207" s="9">
        <v>4.2736130711767129E-3</v>
      </c>
      <c r="AR207" s="9">
        <v>2.243289382927215E-3</v>
      </c>
      <c r="AS207" s="9">
        <v>1.7973004931533601E-3</v>
      </c>
      <c r="AT207" s="9">
        <v>2.9776901263118948E-3</v>
      </c>
      <c r="AU207" s="9">
        <v>2.768164552066364E-3</v>
      </c>
      <c r="AV207" s="9">
        <v>2.540529458972833E-3</v>
      </c>
      <c r="AW207" s="9">
        <v>2.1130108828119332E-3</v>
      </c>
      <c r="AX207" s="9">
        <v>3.0603031173767319E-3</v>
      </c>
      <c r="AY207" s="9">
        <v>2.036192240116772E-3</v>
      </c>
      <c r="AZ207" s="9">
        <v>2.0683798240678009E-3</v>
      </c>
      <c r="BA207" s="9">
        <v>2.4957727269088901E-3</v>
      </c>
      <c r="BB207" s="9">
        <v>2.3146240090489668E-3</v>
      </c>
      <c r="BC207" s="9">
        <v>3.1349922257159209E-3</v>
      </c>
      <c r="BD207" s="9">
        <v>1.8215179312151509E-3</v>
      </c>
      <c r="BE207" s="9">
        <v>1.3080306230709431E-3</v>
      </c>
      <c r="BF207" s="9">
        <v>1.6976618711125129E-3</v>
      </c>
      <c r="BG207" s="9">
        <v>4.6265088931752608E-3</v>
      </c>
      <c r="BH207" s="9">
        <v>2.0099784679702311E-3</v>
      </c>
      <c r="BI207" s="9">
        <v>3.3472626626417671E-3</v>
      </c>
      <c r="BJ207" s="9">
        <v>2.857144375443614E-3</v>
      </c>
      <c r="BK207" s="9">
        <v>1.812072553520743E-3</v>
      </c>
    </row>
    <row r="208" spans="1:63" s="95" customFormat="1" x14ac:dyDescent="0.25">
      <c r="A208" s="95" t="s">
        <v>394</v>
      </c>
      <c r="B208" s="95" t="s">
        <v>392</v>
      </c>
      <c r="C208" s="95" t="s">
        <v>395</v>
      </c>
      <c r="D208" s="95" t="s">
        <v>114</v>
      </c>
      <c r="E208" s="95" t="s">
        <v>1948</v>
      </c>
      <c r="F208" s="118" t="s">
        <v>1962</v>
      </c>
      <c r="G208" s="119">
        <v>137439645.22099999</v>
      </c>
      <c r="H208" s="119">
        <v>244210</v>
      </c>
      <c r="I208" s="119">
        <v>112.3</v>
      </c>
      <c r="J208" s="95">
        <v>562.79286360509388</v>
      </c>
      <c r="K208" s="120">
        <v>0.52453341457646818</v>
      </c>
      <c r="L208" s="120">
        <v>0.32084110843360331</v>
      </c>
      <c r="M208" s="120">
        <v>0.1546254769899286</v>
      </c>
      <c r="N208" s="9">
        <v>0.1699706337872699</v>
      </c>
      <c r="O208" s="9">
        <v>2.7804485156144771E-2</v>
      </c>
      <c r="P208" s="9">
        <v>1.5094306453687549E-2</v>
      </c>
      <c r="Q208" s="9">
        <v>1.1925050783465591E-2</v>
      </c>
      <c r="R208" s="9">
        <v>1.7079470421471721E-2</v>
      </c>
      <c r="S208" s="9">
        <v>0.1159735641524389</v>
      </c>
      <c r="T208" s="9">
        <v>2.1162757419847082E-2</v>
      </c>
      <c r="U208" s="9">
        <v>4.1449257251392167E-2</v>
      </c>
      <c r="V208" s="9">
        <v>3.6142828252144828E-2</v>
      </c>
      <c r="W208" s="9">
        <v>7.1989729062361438E-2</v>
      </c>
      <c r="X208" s="9">
        <v>9.4106297916173184E-2</v>
      </c>
      <c r="Y208" s="9">
        <v>2.3593100701198869E-2</v>
      </c>
      <c r="Z208" s="9">
        <v>3.9000859423342832E-2</v>
      </c>
      <c r="AA208" s="9">
        <v>2.9776339643714279E-2</v>
      </c>
      <c r="AB208" s="9">
        <v>2.2832738326370911E-2</v>
      </c>
      <c r="AC208" s="9">
        <v>8.7331130581650901E-2</v>
      </c>
      <c r="AD208" s="9">
        <v>1.573658968679294E-3</v>
      </c>
      <c r="AE208" s="9">
        <v>6.9311506298836659E-2</v>
      </c>
      <c r="AF208" s="9">
        <v>2.827939505542201E-2</v>
      </c>
      <c r="AG208" s="9">
        <v>2.562392542683007E-2</v>
      </c>
      <c r="AH208" s="9">
        <v>2.1857254074566369E-3</v>
      </c>
      <c r="AI208" s="9">
        <v>7.9739879167075953E-3</v>
      </c>
      <c r="AJ208" s="9">
        <v>2.1970879435466509E-2</v>
      </c>
      <c r="AK208" s="9">
        <v>1.530882444307839E-2</v>
      </c>
      <c r="AL208" s="9">
        <v>2.539547714848012E-3</v>
      </c>
      <c r="AM208" s="9">
        <v>3.7983144400672761E-3</v>
      </c>
      <c r="AN208" s="9">
        <v>3.9485396903388079E-3</v>
      </c>
      <c r="AO208" s="9">
        <v>2.931324217812753E-3</v>
      </c>
      <c r="AP208" s="9">
        <v>3.1470892173803269E-3</v>
      </c>
      <c r="AQ208" s="9">
        <v>2.0930880966495949E-3</v>
      </c>
      <c r="AR208" s="9">
        <v>5.246558493254682E-3</v>
      </c>
      <c r="AS208" s="9">
        <v>3.520451890352458E-3</v>
      </c>
      <c r="AT208" s="9">
        <v>2.8951528177059301E-3</v>
      </c>
      <c r="AU208" s="9">
        <v>2.3842270402904208E-3</v>
      </c>
      <c r="AV208" s="9">
        <v>2.9453769264140548E-3</v>
      </c>
      <c r="AW208" s="9">
        <v>2.2094556100280081E-3</v>
      </c>
      <c r="AX208" s="9">
        <v>1.5491312040308641E-3</v>
      </c>
      <c r="AY208" s="9">
        <v>2.0175888716866971E-3</v>
      </c>
      <c r="AZ208" s="9">
        <v>2.8733964981808909E-3</v>
      </c>
      <c r="BA208" s="9">
        <v>3.8580980639784501E-3</v>
      </c>
      <c r="BB208" s="9">
        <v>1.4453832879189909E-3</v>
      </c>
      <c r="BC208" s="9">
        <v>1.052127136538924E-3</v>
      </c>
      <c r="BD208" s="9">
        <v>2.2208452693431319E-3</v>
      </c>
      <c r="BE208" s="9">
        <v>2.7561957971791091E-3</v>
      </c>
      <c r="BF208" s="9">
        <v>1.6044337403776001E-3</v>
      </c>
      <c r="BG208" s="9">
        <v>1.2067433634635101E-3</v>
      </c>
      <c r="BH208" s="9">
        <v>2.3789738256936601E-3</v>
      </c>
      <c r="BI208" s="9">
        <v>3.6003248803828151E-3</v>
      </c>
      <c r="BJ208" s="9">
        <v>1.582732004221382E-3</v>
      </c>
      <c r="BK208" s="9">
        <v>1.3986199833747441E-3</v>
      </c>
    </row>
    <row r="209" spans="1:63" s="95" customFormat="1" x14ac:dyDescent="0.25">
      <c r="A209" s="95" t="s">
        <v>408</v>
      </c>
      <c r="B209" s="95" t="s">
        <v>392</v>
      </c>
      <c r="C209" s="95" t="s">
        <v>409</v>
      </c>
      <c r="D209" s="95" t="s">
        <v>114</v>
      </c>
      <c r="E209" s="95" t="s">
        <v>1948</v>
      </c>
      <c r="F209" s="118" t="s">
        <v>1963</v>
      </c>
      <c r="G209" s="119">
        <v>146259388.9314</v>
      </c>
      <c r="H209" s="119">
        <v>313483</v>
      </c>
      <c r="I209" s="119">
        <v>72.7</v>
      </c>
      <c r="J209" s="95">
        <v>466.56242581383998</v>
      </c>
      <c r="K209" s="120">
        <v>0.50478451811733482</v>
      </c>
      <c r="L209" s="120">
        <v>0.33771201836881359</v>
      </c>
      <c r="M209" s="120">
        <v>0.15750346351385169</v>
      </c>
      <c r="N209" s="9">
        <v>0.14469213520207611</v>
      </c>
      <c r="O209" s="9">
        <v>2.0336972579137112E-2</v>
      </c>
      <c r="P209" s="9">
        <v>1.1419581357084671E-2</v>
      </c>
      <c r="Q209" s="9">
        <v>1.096597524562529E-2</v>
      </c>
      <c r="R209" s="9">
        <v>1.8677797013563029E-2</v>
      </c>
      <c r="S209" s="9">
        <v>6.8967085194890962E-2</v>
      </c>
      <c r="T209" s="9">
        <v>1.9465794372116159E-2</v>
      </c>
      <c r="U209" s="9">
        <v>3.5035785758140203E-2</v>
      </c>
      <c r="V209" s="9">
        <v>4.6187107463239542E-2</v>
      </c>
      <c r="W209" s="9">
        <v>7.3071550001914357E-2</v>
      </c>
      <c r="X209" s="9">
        <v>0.1040157582150491</v>
      </c>
      <c r="Y209" s="9">
        <v>3.2321712525511082E-2</v>
      </c>
      <c r="Z209" s="9">
        <v>5.2806204880328202E-2</v>
      </c>
      <c r="AA209" s="9">
        <v>3.3168652487066602E-2</v>
      </c>
      <c r="AB209" s="9">
        <v>1.246145861993846E-2</v>
      </c>
      <c r="AC209" s="9">
        <v>0.1289409422030468</v>
      </c>
      <c r="AD209" s="9">
        <v>3.877995831385839E-3</v>
      </c>
      <c r="AE209" s="9">
        <v>8.4684170575926254E-2</v>
      </c>
      <c r="AF209" s="9">
        <v>1.966144891692018E-2</v>
      </c>
      <c r="AG209" s="9">
        <v>2.8417264016893599E-2</v>
      </c>
      <c r="AH209" s="9">
        <v>2.9095009752591449E-3</v>
      </c>
      <c r="AI209" s="9">
        <v>7.4429991763015294E-3</v>
      </c>
      <c r="AJ209" s="9">
        <v>1.9679662845979121E-2</v>
      </c>
      <c r="AK209" s="9">
        <v>1.8148423398648309E-2</v>
      </c>
      <c r="AL209" s="9">
        <v>2.6440211439584232E-3</v>
      </c>
      <c r="AM209" s="9">
        <v>3.6263949915033081E-3</v>
      </c>
      <c r="AN209" s="9">
        <v>3.2390758124537841E-3</v>
      </c>
      <c r="AO209" s="9">
        <v>2.487219052906648E-3</v>
      </c>
      <c r="AP209" s="9">
        <v>3.2457064528633628E-3</v>
      </c>
      <c r="AQ209" s="9">
        <v>2.567153978923091E-3</v>
      </c>
      <c r="AR209" s="9">
        <v>3.499214346481381E-3</v>
      </c>
      <c r="AS209" s="9">
        <v>3.6317124198708781E-3</v>
      </c>
      <c r="AT209" s="9">
        <v>2.7446044413993401E-3</v>
      </c>
      <c r="AU209" s="9">
        <v>3.417113465819909E-3</v>
      </c>
      <c r="AV209" s="9">
        <v>3.3529866242912191E-3</v>
      </c>
      <c r="AW209" s="9">
        <v>2.7389171215262209E-3</v>
      </c>
      <c r="AX209" s="9">
        <v>2.3801849446950518E-3</v>
      </c>
      <c r="AY209" s="9">
        <v>3.0637732000601331E-3</v>
      </c>
      <c r="AZ209" s="9">
        <v>3.5897585346491888E-3</v>
      </c>
      <c r="BA209" s="9">
        <v>2.3615508551618979E-3</v>
      </c>
      <c r="BB209" s="9">
        <v>2.3934146541023469E-3</v>
      </c>
      <c r="BC209" s="9">
        <v>2.907890835418034E-3</v>
      </c>
      <c r="BD209" s="9">
        <v>3.0431850554282101E-3</v>
      </c>
      <c r="BE209" s="9">
        <v>2.1491594137780781E-3</v>
      </c>
      <c r="BF209" s="9">
        <v>1.995591046861942E-3</v>
      </c>
      <c r="BG209" s="9">
        <v>1.801569353693911E-3</v>
      </c>
      <c r="BH209" s="9">
        <v>2.490435058981953E-3</v>
      </c>
      <c r="BI209" s="9">
        <v>3.6168047512818778E-3</v>
      </c>
      <c r="BJ209" s="9">
        <v>2.1043482068630651E-3</v>
      </c>
      <c r="BK209" s="9">
        <v>1.633132553808954E-3</v>
      </c>
    </row>
    <row r="210" spans="1:63" s="95" customFormat="1" x14ac:dyDescent="0.25">
      <c r="A210" s="95" t="s">
        <v>416</v>
      </c>
      <c r="B210" s="95" t="s">
        <v>392</v>
      </c>
      <c r="C210" s="95" t="s">
        <v>417</v>
      </c>
      <c r="D210" s="95" t="s">
        <v>114</v>
      </c>
      <c r="E210" s="95" t="s">
        <v>1948</v>
      </c>
      <c r="F210" s="118" t="s">
        <v>1963</v>
      </c>
      <c r="G210" s="119">
        <v>102052220.76199998</v>
      </c>
      <c r="H210" s="119">
        <v>199108</v>
      </c>
      <c r="I210" s="119">
        <v>61.8</v>
      </c>
      <c r="J210" s="95">
        <v>512.54706371416512</v>
      </c>
      <c r="K210" s="120">
        <v>0.53344715722964431</v>
      </c>
      <c r="L210" s="120">
        <v>0.32666840293428279</v>
      </c>
      <c r="M210" s="120">
        <v>0.1398844398360729</v>
      </c>
      <c r="N210" s="9">
        <v>0.13189040628491319</v>
      </c>
      <c r="O210" s="9">
        <v>2.0177684597120969E-2</v>
      </c>
      <c r="P210" s="9">
        <v>9.2231766975755403E-3</v>
      </c>
      <c r="Q210" s="9">
        <v>1.2776756475713179E-2</v>
      </c>
      <c r="R210" s="9">
        <v>2.3043312473024151E-2</v>
      </c>
      <c r="S210" s="9">
        <v>5.5122415141555088E-2</v>
      </c>
      <c r="T210" s="9">
        <v>1.6933524826650861E-2</v>
      </c>
      <c r="U210" s="9">
        <v>3.9517134667074412E-2</v>
      </c>
      <c r="V210" s="9">
        <v>3.8617010001981249E-2</v>
      </c>
      <c r="W210" s="9">
        <v>6.5570573460902393E-2</v>
      </c>
      <c r="X210" s="9">
        <v>0.112139057758244</v>
      </c>
      <c r="Y210" s="9">
        <v>2.8318490826995179E-2</v>
      </c>
      <c r="Z210" s="9">
        <v>4.846956295621669E-2</v>
      </c>
      <c r="AA210" s="9">
        <v>2.9687016110280469E-2</v>
      </c>
      <c r="AB210" s="9">
        <v>1.623804799844341E-2</v>
      </c>
      <c r="AC210" s="9">
        <v>0.14676836737984969</v>
      </c>
      <c r="AD210" s="9">
        <v>5.8043186066148306E-3</v>
      </c>
      <c r="AE210" s="9">
        <v>8.7877170449111031E-2</v>
      </c>
      <c r="AF210" s="9">
        <v>2.9131993732480741E-2</v>
      </c>
      <c r="AG210" s="9">
        <v>2.9863657901812331E-2</v>
      </c>
      <c r="AH210" s="9">
        <v>2.8121992343016632E-3</v>
      </c>
      <c r="AI210" s="9">
        <v>9.0319812892785036E-3</v>
      </c>
      <c r="AJ210" s="9">
        <v>1.6766330977492819E-2</v>
      </c>
      <c r="AK210" s="9">
        <v>2.0560089563843011E-2</v>
      </c>
      <c r="AL210" s="9">
        <v>3.659720588524568E-3</v>
      </c>
      <c r="AM210" s="9">
        <v>2.3115357305376382E-3</v>
      </c>
      <c r="AN210" s="9">
        <v>2.2473119610299189E-3</v>
      </c>
      <c r="AO210" s="9">
        <v>1.404758297418061E-3</v>
      </c>
      <c r="AP210" s="9">
        <v>2.6444771520366668E-3</v>
      </c>
      <c r="AQ210" s="9">
        <v>2.214768818336643E-3</v>
      </c>
      <c r="AR210" s="9">
        <v>1.955753591554255E-3</v>
      </c>
      <c r="AS210" s="9">
        <v>2.209245163021322E-3</v>
      </c>
      <c r="AT210" s="9">
        <v>2.164764069160796E-3</v>
      </c>
      <c r="AU210" s="9">
        <v>1.997903482315825E-3</v>
      </c>
      <c r="AV210" s="9">
        <v>2.1040192416723379E-3</v>
      </c>
      <c r="AW210" s="9">
        <v>2.0648755338404752E-3</v>
      </c>
      <c r="AX210" s="9">
        <v>1.458289233864883E-3</v>
      </c>
      <c r="AY210" s="9">
        <v>1.9665182646700901E-3</v>
      </c>
      <c r="AZ210" s="9">
        <v>2.2467832669930111E-3</v>
      </c>
      <c r="BA210" s="9">
        <v>2.1518870284101248E-3</v>
      </c>
      <c r="BB210" s="9">
        <v>1.9050956866543121E-3</v>
      </c>
      <c r="BC210" s="9">
        <v>3.0435415029731109E-3</v>
      </c>
      <c r="BD210" s="9">
        <v>2.20830681652623E-3</v>
      </c>
      <c r="BE210" s="9">
        <v>2.2267965672801201E-3</v>
      </c>
      <c r="BF210" s="9">
        <v>1.4665251345641001E-3</v>
      </c>
      <c r="BG210" s="9">
        <v>1.2176873325812089E-3</v>
      </c>
      <c r="BH210" s="9">
        <v>2.113330903814205E-3</v>
      </c>
      <c r="BI210" s="9">
        <v>2.154778680787491E-3</v>
      </c>
      <c r="BJ210" s="9">
        <v>1.6670972220330081E-3</v>
      </c>
      <c r="BK210" s="9">
        <v>1.580744448863376E-3</v>
      </c>
    </row>
    <row r="211" spans="1:63" s="95" customFormat="1" x14ac:dyDescent="0.25">
      <c r="A211" s="95" t="s">
        <v>418</v>
      </c>
      <c r="B211" s="95" t="s">
        <v>392</v>
      </c>
      <c r="C211" s="95" t="s">
        <v>419</v>
      </c>
      <c r="D211" s="95" t="s">
        <v>114</v>
      </c>
      <c r="E211" s="95" t="s">
        <v>1948</v>
      </c>
      <c r="F211" s="118" t="s">
        <v>1963</v>
      </c>
      <c r="G211" s="119">
        <v>121337841.63499999</v>
      </c>
      <c r="H211" s="119">
        <v>270994</v>
      </c>
      <c r="I211" s="119">
        <v>70.7</v>
      </c>
      <c r="J211" s="95">
        <v>447.75102635113689</v>
      </c>
      <c r="K211" s="120">
        <v>0.49884970415308538</v>
      </c>
      <c r="L211" s="120">
        <v>0.34806499115507172</v>
      </c>
      <c r="M211" s="120">
        <v>0.15308530469184281</v>
      </c>
      <c r="N211" s="9">
        <v>0.17173535690074429</v>
      </c>
      <c r="O211" s="9">
        <v>2.6765903183217941E-2</v>
      </c>
      <c r="P211" s="9">
        <v>9.547146747039029E-3</v>
      </c>
      <c r="Q211" s="9">
        <v>1.0817577232532989E-2</v>
      </c>
      <c r="R211" s="9">
        <v>1.6685054944312959E-2</v>
      </c>
      <c r="S211" s="9">
        <v>8.2395911912904546E-2</v>
      </c>
      <c r="T211" s="9">
        <v>1.9821947352054271E-2</v>
      </c>
      <c r="U211" s="9">
        <v>4.4736677276606331E-2</v>
      </c>
      <c r="V211" s="9">
        <v>3.1643805073197258E-2</v>
      </c>
      <c r="W211" s="9">
        <v>7.5181483190572398E-2</v>
      </c>
      <c r="X211" s="9">
        <v>0.1055762421582655</v>
      </c>
      <c r="Y211" s="9">
        <v>3.2832703865845192E-2</v>
      </c>
      <c r="Z211" s="9">
        <v>4.4871672567537997E-2</v>
      </c>
      <c r="AA211" s="9">
        <v>3.3566459207227291E-2</v>
      </c>
      <c r="AB211" s="9">
        <v>1.243850158407153E-2</v>
      </c>
      <c r="AC211" s="9">
        <v>0.1244377830444236</v>
      </c>
      <c r="AD211" s="9">
        <v>3.9069642980911583E-3</v>
      </c>
      <c r="AE211" s="9">
        <v>6.7435008810833572E-2</v>
      </c>
      <c r="AF211" s="9">
        <v>7.9802356237606113E-3</v>
      </c>
      <c r="AG211" s="9">
        <v>2.6970198482889961E-2</v>
      </c>
      <c r="AH211" s="9">
        <v>1.692025311227483E-3</v>
      </c>
      <c r="AI211" s="9">
        <v>9.5711974806911224E-3</v>
      </c>
      <c r="AJ211" s="9">
        <v>1.6498824941001071E-2</v>
      </c>
      <c r="AK211" s="9">
        <v>2.0413444751796579E-2</v>
      </c>
      <c r="AL211" s="9">
        <v>2.4778740591553218E-3</v>
      </c>
      <c r="AM211" s="9">
        <v>3.5828813694135648E-3</v>
      </c>
      <c r="AN211" s="9">
        <v>3.548617939612443E-3</v>
      </c>
      <c r="AO211" s="9">
        <v>1.7309319011334029E-3</v>
      </c>
      <c r="AP211" s="9">
        <v>2.6652288970871879E-3</v>
      </c>
      <c r="AQ211" s="9">
        <v>1.9089582908307561E-3</v>
      </c>
      <c r="AR211" s="9">
        <v>3.479980981388285E-3</v>
      </c>
      <c r="AS211" s="9">
        <v>3.078422107404792E-3</v>
      </c>
      <c r="AT211" s="9">
        <v>2.9172534054399892E-3</v>
      </c>
      <c r="AU211" s="9">
        <v>1.948811648000274E-3</v>
      </c>
      <c r="AV211" s="9">
        <v>2.8716858056711632E-3</v>
      </c>
      <c r="AW211" s="9">
        <v>2.314133890206278E-3</v>
      </c>
      <c r="AX211" s="9">
        <v>2.012637318698158E-3</v>
      </c>
      <c r="AY211" s="9">
        <v>2.1671373917598021E-3</v>
      </c>
      <c r="AZ211" s="9">
        <v>3.0240256546496401E-3</v>
      </c>
      <c r="BA211" s="9">
        <v>1.9621807898160489E-3</v>
      </c>
      <c r="BB211" s="9">
        <v>1.922745938369822E-3</v>
      </c>
      <c r="BC211" s="9">
        <v>2.4386683087565149E-3</v>
      </c>
      <c r="BD211" s="9">
        <v>2.0172237553332021E-3</v>
      </c>
      <c r="BE211" s="9">
        <v>7.2612494521008314E-4</v>
      </c>
      <c r="BF211" s="9">
        <v>1.5765798014711E-3</v>
      </c>
      <c r="BG211" s="9">
        <v>8.7213128323428125E-4</v>
      </c>
      <c r="BH211" s="9">
        <v>2.6658521448113559E-3</v>
      </c>
      <c r="BI211" s="9">
        <v>2.524079074196097E-3</v>
      </c>
      <c r="BJ211" s="9">
        <v>1.9703234686491359E-3</v>
      </c>
      <c r="BK211" s="9">
        <v>1.2740259444489091E-3</v>
      </c>
    </row>
    <row r="212" spans="1:63" s="95" customFormat="1" x14ac:dyDescent="0.25">
      <c r="A212" s="95" t="s">
        <v>428</v>
      </c>
      <c r="B212" s="95" t="s">
        <v>392</v>
      </c>
      <c r="C212" s="95" t="s">
        <v>429</v>
      </c>
      <c r="D212" s="95" t="s">
        <v>114</v>
      </c>
      <c r="E212" s="95" t="s">
        <v>1948</v>
      </c>
      <c r="F212" s="118" t="s">
        <v>1963</v>
      </c>
      <c r="G212" s="119">
        <v>131818832.62439999</v>
      </c>
      <c r="H212" s="119">
        <v>249434</v>
      </c>
      <c r="I212" s="119">
        <v>133.1</v>
      </c>
      <c r="J212" s="95">
        <v>528.4717906315899</v>
      </c>
      <c r="K212" s="120">
        <v>0.54177555790922283</v>
      </c>
      <c r="L212" s="120">
        <v>0.32643856196975718</v>
      </c>
      <c r="M212" s="120">
        <v>0.13178588012101991</v>
      </c>
      <c r="N212" s="9">
        <v>0.1408900868896926</v>
      </c>
      <c r="O212" s="9">
        <v>1.9985080910075479E-2</v>
      </c>
      <c r="P212" s="9">
        <v>1.5979087512479499E-2</v>
      </c>
      <c r="Q212" s="9">
        <v>1.004106663067519E-2</v>
      </c>
      <c r="R212" s="9">
        <v>1.815037250937656E-2</v>
      </c>
      <c r="S212" s="9">
        <v>7.5266548033063443E-2</v>
      </c>
      <c r="T212" s="9">
        <v>1.8000873159630369E-2</v>
      </c>
      <c r="U212" s="9">
        <v>4.1945417173370317E-2</v>
      </c>
      <c r="V212" s="9">
        <v>5.4099742987687709E-2</v>
      </c>
      <c r="W212" s="9">
        <v>7.4673276643320324E-2</v>
      </c>
      <c r="X212" s="9">
        <v>0.1039938439883759</v>
      </c>
      <c r="Y212" s="9">
        <v>2.7215973433700271E-2</v>
      </c>
      <c r="Z212" s="9">
        <v>4.976387178034096E-2</v>
      </c>
      <c r="AA212" s="9">
        <v>3.004587607211099E-2</v>
      </c>
      <c r="AB212" s="9">
        <v>1.29014188308902E-2</v>
      </c>
      <c r="AC212" s="9">
        <v>0.1070457260952682</v>
      </c>
      <c r="AD212" s="9">
        <v>3.5289535891316029E-3</v>
      </c>
      <c r="AE212" s="9">
        <v>7.8673532206427241E-2</v>
      </c>
      <c r="AF212" s="9">
        <v>4.201930883605353E-2</v>
      </c>
      <c r="AG212" s="9">
        <v>3.0448478062218821E-2</v>
      </c>
      <c r="AH212" s="9">
        <v>3.4244539957696131E-3</v>
      </c>
      <c r="AI212" s="9">
        <v>6.0202850513002368E-3</v>
      </c>
      <c r="AJ212" s="9">
        <v>1.664205129487966E-2</v>
      </c>
      <c r="AK212" s="9">
        <v>1.6666357337543791E-2</v>
      </c>
      <c r="AL212" s="9">
        <v>2.5783169766174091E-3</v>
      </c>
      <c r="AM212" s="9">
        <v>3.1892595230937249E-3</v>
      </c>
      <c r="AN212" s="9">
        <v>2.8748816057457801E-3</v>
      </c>
      <c r="AO212" s="9">
        <v>3.1433668698502642E-3</v>
      </c>
      <c r="AP212" s="9">
        <v>2.684238307827018E-3</v>
      </c>
      <c r="AQ212" s="9">
        <v>2.2531549192645779E-3</v>
      </c>
      <c r="AR212" s="9">
        <v>3.4491328028465008E-3</v>
      </c>
      <c r="AS212" s="9">
        <v>3.0332774389765448E-3</v>
      </c>
      <c r="AT212" s="9">
        <v>2.96777970902432E-3</v>
      </c>
      <c r="AU212" s="9">
        <v>3.6150397772503661E-3</v>
      </c>
      <c r="AV212" s="9">
        <v>3.094766969534157E-3</v>
      </c>
      <c r="AW212" s="9">
        <v>2.4732420776782831E-3</v>
      </c>
      <c r="AX212" s="9">
        <v>1.810170388394737E-3</v>
      </c>
      <c r="AY212" s="9">
        <v>2.6077446451308372E-3</v>
      </c>
      <c r="AZ212" s="9">
        <v>2.9369836135298001E-3</v>
      </c>
      <c r="BA212" s="9">
        <v>2.208234244046666E-3</v>
      </c>
      <c r="BB212" s="9">
        <v>1.794633134937659E-3</v>
      </c>
      <c r="BC212" s="9">
        <v>2.3899892687082808E-3</v>
      </c>
      <c r="BD212" s="9">
        <v>2.5534891491227358E-3</v>
      </c>
      <c r="BE212" s="9">
        <v>4.1484060507226443E-3</v>
      </c>
      <c r="BF212" s="9">
        <v>1.931230526741076E-3</v>
      </c>
      <c r="BG212" s="9">
        <v>1.915151160408008E-3</v>
      </c>
      <c r="BH212" s="9">
        <v>1.819380554972257E-3</v>
      </c>
      <c r="BI212" s="9">
        <v>2.7624441752111132E-3</v>
      </c>
      <c r="BJ212" s="9">
        <v>1.7454147187194911E-3</v>
      </c>
      <c r="BK212" s="9">
        <v>1.4383747926510529E-3</v>
      </c>
    </row>
    <row r="213" spans="1:63" s="95" customFormat="1" x14ac:dyDescent="0.25">
      <c r="A213" s="95" t="s">
        <v>438</v>
      </c>
      <c r="B213" s="95" t="s">
        <v>392</v>
      </c>
      <c r="C213" s="95" t="s">
        <v>439</v>
      </c>
      <c r="D213" s="95" t="s">
        <v>114</v>
      </c>
      <c r="E213" s="95" t="s">
        <v>1948</v>
      </c>
      <c r="F213" s="118" t="s">
        <v>1963</v>
      </c>
      <c r="G213" s="119">
        <v>86151926.024799988</v>
      </c>
      <c r="H213" s="119">
        <v>183189</v>
      </c>
      <c r="I213" s="119">
        <v>105.18</v>
      </c>
      <c r="J213" s="95">
        <v>470.28984286611092</v>
      </c>
      <c r="K213" s="120">
        <v>0.50568251739281866</v>
      </c>
      <c r="L213" s="120">
        <v>0.33074332196606671</v>
      </c>
      <c r="M213" s="120">
        <v>0.16357416064111471</v>
      </c>
      <c r="N213" s="9">
        <v>0.17850646728235231</v>
      </c>
      <c r="O213" s="9">
        <v>2.6649663778069269E-2</v>
      </c>
      <c r="P213" s="9">
        <v>9.3610085470542687E-3</v>
      </c>
      <c r="Q213" s="9">
        <v>1.1172265157789711E-2</v>
      </c>
      <c r="R213" s="9">
        <v>1.3688784377662929E-2</v>
      </c>
      <c r="S213" s="9">
        <v>8.423033569790836E-2</v>
      </c>
      <c r="T213" s="9">
        <v>2.30863046565753E-2</v>
      </c>
      <c r="U213" s="9">
        <v>4.2526076517626792E-2</v>
      </c>
      <c r="V213" s="9">
        <v>3.6622652229936152E-2</v>
      </c>
      <c r="W213" s="9">
        <v>6.7705991071041582E-2</v>
      </c>
      <c r="X213" s="9">
        <v>0.1033623960161117</v>
      </c>
      <c r="Y213" s="9">
        <v>2.8785318473578639E-2</v>
      </c>
      <c r="Z213" s="9">
        <v>4.5295069765416897E-2</v>
      </c>
      <c r="AA213" s="9">
        <v>3.8159098637997657E-2</v>
      </c>
      <c r="AB213" s="9">
        <v>1.021579945565422E-2</v>
      </c>
      <c r="AC213" s="9">
        <v>0.1081406963571778</v>
      </c>
      <c r="AD213" s="9">
        <v>2.655996938098263E-3</v>
      </c>
      <c r="AE213" s="9">
        <v>7.363565948401489E-2</v>
      </c>
      <c r="AF213" s="9">
        <v>1.6178715917988019E-2</v>
      </c>
      <c r="AG213" s="9">
        <v>2.912556389135729E-2</v>
      </c>
      <c r="AH213" s="9">
        <v>2.6411545303784991E-3</v>
      </c>
      <c r="AI213" s="9">
        <v>1.1291566327539269E-2</v>
      </c>
      <c r="AJ213" s="9">
        <v>1.785845749838906E-2</v>
      </c>
      <c r="AK213" s="9">
        <v>1.710941023480882E-2</v>
      </c>
      <c r="AL213" s="9">
        <v>1.995547155472403E-3</v>
      </c>
      <c r="AM213" s="9">
        <v>2.6396448535865899E-3</v>
      </c>
      <c r="AN213" s="9">
        <v>2.5043089617117378E-3</v>
      </c>
      <c r="AO213" s="9">
        <v>1.202950780346034E-3</v>
      </c>
      <c r="AP213" s="9">
        <v>1.951032822948587E-3</v>
      </c>
      <c r="AQ213" s="9">
        <v>1.1100754893487851E-3</v>
      </c>
      <c r="AR213" s="9">
        <v>2.5214976621425848E-3</v>
      </c>
      <c r="AS213" s="9">
        <v>2.541295139598122E-3</v>
      </c>
      <c r="AT213" s="9">
        <v>1.9655521887259339E-3</v>
      </c>
      <c r="AU213" s="9">
        <v>1.5986367464718319E-3</v>
      </c>
      <c r="AV213" s="9">
        <v>1.8330400936857839E-3</v>
      </c>
      <c r="AW213" s="9">
        <v>1.605845219613655E-3</v>
      </c>
      <c r="AX213" s="9">
        <v>1.250687308453639E-3</v>
      </c>
      <c r="AY213" s="9">
        <v>1.5505434935475339E-3</v>
      </c>
      <c r="AZ213" s="9">
        <v>2.4366709160527772E-3</v>
      </c>
      <c r="BA213" s="9">
        <v>1.142252572916777E-3</v>
      </c>
      <c r="BB213" s="9">
        <v>1.184343365837857E-3</v>
      </c>
      <c r="BC213" s="9">
        <v>1.1750590572078799E-3</v>
      </c>
      <c r="BD213" s="9">
        <v>1.5612615651518511E-3</v>
      </c>
      <c r="BE213" s="9">
        <v>1.043418479316108E-3</v>
      </c>
      <c r="BF213" s="9">
        <v>1.2067713484278399E-3</v>
      </c>
      <c r="BG213" s="9">
        <v>9.6491188073658527E-4</v>
      </c>
      <c r="BH213" s="9">
        <v>2.2291680200321618E-3</v>
      </c>
      <c r="BI213" s="9">
        <v>1.9364786749693991E-3</v>
      </c>
      <c r="BJ213" s="9">
        <v>1.1705099358677749E-3</v>
      </c>
      <c r="BK213" s="9">
        <v>7.272435368058781E-4</v>
      </c>
    </row>
    <row r="214" spans="1:63" s="95" customFormat="1" x14ac:dyDescent="0.25">
      <c r="A214" s="95" t="s">
        <v>440</v>
      </c>
      <c r="B214" s="95" t="s">
        <v>392</v>
      </c>
      <c r="C214" s="95" t="s">
        <v>441</v>
      </c>
      <c r="D214" s="95" t="s">
        <v>114</v>
      </c>
      <c r="E214" s="95" t="s">
        <v>1948</v>
      </c>
      <c r="F214" s="118" t="s">
        <v>1963</v>
      </c>
      <c r="G214" s="119">
        <v>127851316.954</v>
      </c>
      <c r="H214" s="119">
        <v>287783</v>
      </c>
      <c r="I214" s="119">
        <v>48.3</v>
      </c>
      <c r="J214" s="95">
        <v>444.26292364038181</v>
      </c>
      <c r="K214" s="120">
        <v>0.51040480372235686</v>
      </c>
      <c r="L214" s="120">
        <v>0.33654967367321548</v>
      </c>
      <c r="M214" s="120">
        <v>0.1530455226044275</v>
      </c>
      <c r="N214" s="9">
        <v>0.16224527429186031</v>
      </c>
      <c r="O214" s="9">
        <v>2.3698292202532729E-2</v>
      </c>
      <c r="P214" s="9">
        <v>1.1589100928611359E-2</v>
      </c>
      <c r="Q214" s="9">
        <v>1.091472099693383E-2</v>
      </c>
      <c r="R214" s="9">
        <v>1.124626321268588E-2</v>
      </c>
      <c r="S214" s="9">
        <v>6.8879932377560446E-2</v>
      </c>
      <c r="T214" s="9">
        <v>2.1315939955956421E-2</v>
      </c>
      <c r="U214" s="9">
        <v>3.6329994980106098E-2</v>
      </c>
      <c r="V214" s="9">
        <v>4.3284778192462361E-2</v>
      </c>
      <c r="W214" s="9">
        <v>6.685339109796401E-2</v>
      </c>
      <c r="X214" s="9">
        <v>0.1078749572408524</v>
      </c>
      <c r="Y214" s="9">
        <v>3.4303630626966203E-2</v>
      </c>
      <c r="Z214" s="9">
        <v>4.7211221290664733E-2</v>
      </c>
      <c r="AA214" s="9">
        <v>3.199483143093014E-2</v>
      </c>
      <c r="AB214" s="9">
        <v>1.2935852010103589E-2</v>
      </c>
      <c r="AC214" s="9">
        <v>0.13241147581457949</v>
      </c>
      <c r="AD214" s="9">
        <v>3.9576089307789761E-3</v>
      </c>
      <c r="AE214" s="9">
        <v>7.9011907230966572E-2</v>
      </c>
      <c r="AF214" s="9">
        <v>1.503057132352908E-2</v>
      </c>
      <c r="AG214" s="9">
        <v>3.304602505910046E-2</v>
      </c>
      <c r="AH214" s="9">
        <v>2.8902614426114721E-3</v>
      </c>
      <c r="AI214" s="9">
        <v>6.2937509469802172E-3</v>
      </c>
      <c r="AJ214" s="9">
        <v>1.516541549473677E-2</v>
      </c>
      <c r="AK214" s="9">
        <v>1.866125868875999E-2</v>
      </c>
      <c r="AL214" s="9">
        <v>2.8535442317664311E-3</v>
      </c>
      <c r="AM214" s="9">
        <v>3.526122797931454E-3</v>
      </c>
      <c r="AN214" s="9">
        <v>3.2730079181309511E-3</v>
      </c>
      <c r="AO214" s="9">
        <v>2.1888136780511321E-3</v>
      </c>
      <c r="AP214" s="9">
        <v>2.8013657358044882E-3</v>
      </c>
      <c r="AQ214" s="9">
        <v>1.3403854564248831E-3</v>
      </c>
      <c r="AR214" s="9">
        <v>3.030516010533133E-3</v>
      </c>
      <c r="AS214" s="9">
        <v>3.448569667789181E-3</v>
      </c>
      <c r="AT214" s="9">
        <v>2.4679049755224492E-3</v>
      </c>
      <c r="AU214" s="9">
        <v>2.7769561843785759E-3</v>
      </c>
      <c r="AV214" s="9">
        <v>2.6601255749360291E-3</v>
      </c>
      <c r="AW214" s="9">
        <v>2.4631767930934911E-3</v>
      </c>
      <c r="AX214" s="9">
        <v>2.1905421984295681E-3</v>
      </c>
      <c r="AY214" s="9">
        <v>2.375265099847488E-3</v>
      </c>
      <c r="AZ214" s="9">
        <v>3.0027033659670421E-3</v>
      </c>
      <c r="BA214" s="9">
        <v>2.125781665835387E-3</v>
      </c>
      <c r="BB214" s="9">
        <v>2.1313164078914822E-3</v>
      </c>
      <c r="BC214" s="9">
        <v>2.5733498561667208E-3</v>
      </c>
      <c r="BD214" s="9">
        <v>2.462146358384289E-3</v>
      </c>
      <c r="BE214" s="9">
        <v>1.4247012189030511E-3</v>
      </c>
      <c r="BF214" s="9">
        <v>2.012350881884931E-3</v>
      </c>
      <c r="BG214" s="9">
        <v>1.551903825004089E-3</v>
      </c>
      <c r="BH214" s="9">
        <v>1.826131297175581E-3</v>
      </c>
      <c r="BI214" s="9">
        <v>2.4168901963061919E-3</v>
      </c>
      <c r="BJ214" s="9">
        <v>1.876354230132981E-3</v>
      </c>
      <c r="BK214" s="9">
        <v>1.528397493141122E-3</v>
      </c>
    </row>
    <row r="215" spans="1:63" s="95" customFormat="1" x14ac:dyDescent="0.25">
      <c r="A215" s="95" t="s">
        <v>452</v>
      </c>
      <c r="B215" s="95" t="s">
        <v>392</v>
      </c>
      <c r="C215" s="95" t="s">
        <v>453</v>
      </c>
      <c r="D215" s="95" t="s">
        <v>114</v>
      </c>
      <c r="E215" s="95" t="s">
        <v>1948</v>
      </c>
      <c r="F215" s="118" t="s">
        <v>1962</v>
      </c>
      <c r="G215" s="119">
        <v>99393436.90199998</v>
      </c>
      <c r="H215" s="119">
        <v>218393</v>
      </c>
      <c r="I215" s="119">
        <v>63.27</v>
      </c>
      <c r="J215" s="95">
        <v>455.11274126002201</v>
      </c>
      <c r="K215" s="120">
        <v>0.50499682147498393</v>
      </c>
      <c r="L215" s="120">
        <v>0.33705203539044382</v>
      </c>
      <c r="M215" s="120">
        <v>0.1579511431345724</v>
      </c>
      <c r="N215" s="9">
        <v>0.1277899890245266</v>
      </c>
      <c r="O215" s="9">
        <v>1.7414036438376308E-2</v>
      </c>
      <c r="P215" s="9">
        <v>8.4644812176179144E-3</v>
      </c>
      <c r="Q215" s="9">
        <v>9.9007744011287632E-3</v>
      </c>
      <c r="R215" s="9">
        <v>1.5285248336979709E-2</v>
      </c>
      <c r="S215" s="9">
        <v>5.4060394895194687E-2</v>
      </c>
      <c r="T215" s="9">
        <v>1.703007749837401E-2</v>
      </c>
      <c r="U215" s="9">
        <v>3.6389973070390838E-2</v>
      </c>
      <c r="V215" s="9">
        <v>4.0897051254004738E-2</v>
      </c>
      <c r="W215" s="9">
        <v>6.466850529420054E-2</v>
      </c>
      <c r="X215" s="9">
        <v>0.1111188926740255</v>
      </c>
      <c r="Y215" s="9">
        <v>3.3336347165351478E-2</v>
      </c>
      <c r="Z215" s="9">
        <v>4.7208849766743603E-2</v>
      </c>
      <c r="AA215" s="9">
        <v>3.5566273780510443E-2</v>
      </c>
      <c r="AB215" s="9">
        <v>1.335396412593951E-2</v>
      </c>
      <c r="AC215" s="9">
        <v>0.1415903657064646</v>
      </c>
      <c r="AD215" s="9">
        <v>4.7960462701106344E-3</v>
      </c>
      <c r="AE215" s="9">
        <v>0.1000755432940334</v>
      </c>
      <c r="AF215" s="9">
        <v>2.4929867973463509E-2</v>
      </c>
      <c r="AG215" s="9">
        <v>4.2118085835015077E-2</v>
      </c>
      <c r="AH215" s="9">
        <v>3.6502568293081822E-3</v>
      </c>
      <c r="AI215" s="9">
        <v>7.6131038609747008E-3</v>
      </c>
      <c r="AJ215" s="9">
        <v>1.4013314967464351E-2</v>
      </c>
      <c r="AK215" s="9">
        <v>2.317239115671748E-2</v>
      </c>
      <c r="AL215" s="9">
        <v>5.5561651630833316E-3</v>
      </c>
      <c r="AM215" s="9">
        <v>2.181003833930259E-3</v>
      </c>
      <c r="AN215" s="9">
        <v>1.888703018094457E-3</v>
      </c>
      <c r="AO215" s="9">
        <v>1.2554332134299009E-3</v>
      </c>
      <c r="AP215" s="9">
        <v>1.9955405537034369E-3</v>
      </c>
      <c r="AQ215" s="9">
        <v>1.430632813071612E-3</v>
      </c>
      <c r="AR215" s="9">
        <v>1.86782981721141E-3</v>
      </c>
      <c r="AS215" s="9">
        <v>2.1636417826545159E-3</v>
      </c>
      <c r="AT215" s="9">
        <v>1.941239186070869E-3</v>
      </c>
      <c r="AU215" s="9">
        <v>2.0604403507856399E-3</v>
      </c>
      <c r="AV215" s="9">
        <v>2.0207181380010029E-3</v>
      </c>
      <c r="AW215" s="9">
        <v>1.9924942284084281E-3</v>
      </c>
      <c r="AX215" s="9">
        <v>1.671720877557693E-3</v>
      </c>
      <c r="AY215" s="9">
        <v>1.865196067178813E-3</v>
      </c>
      <c r="AZ215" s="9">
        <v>2.6212303706912789E-3</v>
      </c>
      <c r="BA215" s="9">
        <v>1.7233283930139359E-3</v>
      </c>
      <c r="BB215" s="9">
        <v>1.789741157068271E-3</v>
      </c>
      <c r="BC215" s="9">
        <v>2.448970426148573E-3</v>
      </c>
      <c r="BD215" s="9">
        <v>2.4489701757759719E-3</v>
      </c>
      <c r="BE215" s="9">
        <v>1.8556775135997201E-3</v>
      </c>
      <c r="BF215" s="9">
        <v>2.0141291985034549E-3</v>
      </c>
      <c r="BG215" s="9">
        <v>1.539165485126693E-3</v>
      </c>
      <c r="BH215" s="9">
        <v>1.7346762028103281E-3</v>
      </c>
      <c r="BI215" s="9">
        <v>1.753790485550574E-3</v>
      </c>
      <c r="BJ215" s="9">
        <v>1.8296961231096111E-3</v>
      </c>
      <c r="BK215" s="9">
        <v>2.3370127113686349E-3</v>
      </c>
    </row>
    <row r="216" spans="1:63" s="95" customFormat="1" x14ac:dyDescent="0.25">
      <c r="A216" s="95" t="s">
        <v>456</v>
      </c>
      <c r="B216" s="95" t="s">
        <v>392</v>
      </c>
      <c r="C216" s="95" t="s">
        <v>457</v>
      </c>
      <c r="D216" s="95" t="s">
        <v>114</v>
      </c>
      <c r="E216" s="95" t="s">
        <v>1948</v>
      </c>
      <c r="F216" s="118" t="s">
        <v>1963</v>
      </c>
      <c r="G216" s="119">
        <v>156626085.44139999</v>
      </c>
      <c r="H216" s="119">
        <v>306401</v>
      </c>
      <c r="I216" s="119">
        <v>62.3</v>
      </c>
      <c r="J216" s="95">
        <v>511.18007265446261</v>
      </c>
      <c r="K216" s="120">
        <v>0.53902035524101244</v>
      </c>
      <c r="L216" s="120">
        <v>0.31742440968361352</v>
      </c>
      <c r="M216" s="120">
        <v>0.14355523507537399</v>
      </c>
      <c r="N216" s="9">
        <v>0.17614831757321561</v>
      </c>
      <c r="O216" s="9">
        <v>2.6521340083407501E-2</v>
      </c>
      <c r="P216" s="9">
        <v>8.7424729738653055E-3</v>
      </c>
      <c r="Q216" s="9">
        <v>1.118222257643953E-2</v>
      </c>
      <c r="R216" s="9">
        <v>1.4305894730158799E-2</v>
      </c>
      <c r="S216" s="9">
        <v>6.1378326822258113E-2</v>
      </c>
      <c r="T216" s="9">
        <v>2.13115920457339E-2</v>
      </c>
      <c r="U216" s="9">
        <v>3.8145630184139037E-2</v>
      </c>
      <c r="V216" s="9">
        <v>3.7340477746177957E-2</v>
      </c>
      <c r="W216" s="9">
        <v>7.7363867928872856E-2</v>
      </c>
      <c r="X216" s="9">
        <v>0.11030640238110789</v>
      </c>
      <c r="Y216" s="9">
        <v>2.7491392768187201E-2</v>
      </c>
      <c r="Z216" s="9">
        <v>4.8295234639348518E-2</v>
      </c>
      <c r="AA216" s="9">
        <v>3.7381264090587993E-2</v>
      </c>
      <c r="AB216" s="9">
        <v>1.194352708812165E-2</v>
      </c>
      <c r="AC216" s="9">
        <v>0.106158775826528</v>
      </c>
      <c r="AD216" s="9">
        <v>2.597602191898472E-3</v>
      </c>
      <c r="AE216" s="9">
        <v>8.1388191074879962E-2</v>
      </c>
      <c r="AF216" s="9">
        <v>2.956256886251277E-2</v>
      </c>
      <c r="AG216" s="9">
        <v>2.6253477935457129E-2</v>
      </c>
      <c r="AH216" s="9">
        <v>2.8086570849904209E-3</v>
      </c>
      <c r="AI216" s="9">
        <v>1.0921839917682939E-2</v>
      </c>
      <c r="AJ216" s="9">
        <v>1.257642382198401E-2</v>
      </c>
      <c r="AK216" s="9">
        <v>1.713610226894869E-2</v>
      </c>
      <c r="AL216" s="9">
        <v>2.7383973834957821E-3</v>
      </c>
      <c r="AM216" s="9">
        <v>4.7425330049570098E-3</v>
      </c>
      <c r="AN216" s="9">
        <v>4.5376600473199602E-3</v>
      </c>
      <c r="AO216" s="9">
        <v>2.0455016451673661E-3</v>
      </c>
      <c r="AP216" s="9">
        <v>3.5554272111790841E-3</v>
      </c>
      <c r="AQ216" s="9">
        <v>2.1122385961334761E-3</v>
      </c>
      <c r="AR216" s="9">
        <v>3.3453795817383739E-3</v>
      </c>
      <c r="AS216" s="9">
        <v>4.2712687253510916E-3</v>
      </c>
      <c r="AT216" s="9">
        <v>3.2100690590416299E-3</v>
      </c>
      <c r="AU216" s="9">
        <v>2.967701300440175E-3</v>
      </c>
      <c r="AV216" s="9">
        <v>3.8134965498372499E-3</v>
      </c>
      <c r="AW216" s="9">
        <v>3.12019799797648E-3</v>
      </c>
      <c r="AX216" s="9">
        <v>2.1747771682436418E-3</v>
      </c>
      <c r="AY216" s="9">
        <v>3.0100770927231979E-3</v>
      </c>
      <c r="AZ216" s="9">
        <v>4.3460335412148178E-3</v>
      </c>
      <c r="BA216" s="9">
        <v>2.4314352203113122E-3</v>
      </c>
      <c r="BB216" s="9">
        <v>2.1168237032961851E-3</v>
      </c>
      <c r="BC216" s="9">
        <v>2.0924017985346861E-3</v>
      </c>
      <c r="BD216" s="9">
        <v>3.1418771662380949E-3</v>
      </c>
      <c r="BE216" s="9">
        <v>3.4713384811671062E-3</v>
      </c>
      <c r="BF216" s="9">
        <v>1.980513518706505E-3</v>
      </c>
      <c r="BG216" s="9">
        <v>1.8682409133225181E-3</v>
      </c>
      <c r="BH216" s="9">
        <v>3.9257689799532111E-3</v>
      </c>
      <c r="BI216" s="9">
        <v>2.4829401832984592E-3</v>
      </c>
      <c r="BJ216" s="9">
        <v>2.1344816651548918E-3</v>
      </c>
      <c r="BK216" s="9">
        <v>1.8169989022290679E-3</v>
      </c>
    </row>
    <row r="217" spans="1:63" s="95" customFormat="1" x14ac:dyDescent="0.25">
      <c r="A217" s="95" t="s">
        <v>460</v>
      </c>
      <c r="B217" s="95" t="s">
        <v>392</v>
      </c>
      <c r="C217" s="95" t="s">
        <v>461</v>
      </c>
      <c r="D217" s="95" t="s">
        <v>114</v>
      </c>
      <c r="E217" s="95" t="s">
        <v>1948</v>
      </c>
      <c r="F217" s="118" t="s">
        <v>1963</v>
      </c>
      <c r="G217" s="119">
        <v>127443259.43499999</v>
      </c>
      <c r="H217" s="119">
        <v>256861</v>
      </c>
      <c r="I217" s="119">
        <v>83.9</v>
      </c>
      <c r="J217" s="95">
        <v>496.15651825306287</v>
      </c>
      <c r="K217" s="120">
        <v>0.50612685971838545</v>
      </c>
      <c r="L217" s="120">
        <v>0.34249023509301918</v>
      </c>
      <c r="M217" s="120">
        <v>0.15138290518859529</v>
      </c>
      <c r="N217" s="9">
        <v>0.1662098931874795</v>
      </c>
      <c r="O217" s="9">
        <v>2.9035181755925881E-2</v>
      </c>
      <c r="P217" s="9">
        <v>1.094362030446085E-2</v>
      </c>
      <c r="Q217" s="9">
        <v>1.3370531097647751E-2</v>
      </c>
      <c r="R217" s="9">
        <v>1.7861124493758849E-2</v>
      </c>
      <c r="S217" s="9">
        <v>7.295546360115561E-2</v>
      </c>
      <c r="T217" s="9">
        <v>1.7262764513222791E-2</v>
      </c>
      <c r="U217" s="9">
        <v>3.68202610101463E-2</v>
      </c>
      <c r="V217" s="9">
        <v>5.0384178478494843E-2</v>
      </c>
      <c r="W217" s="9">
        <v>6.6346797506727992E-2</v>
      </c>
      <c r="X217" s="9">
        <v>0.1025803270650944</v>
      </c>
      <c r="Y217" s="9">
        <v>2.6776630592937421E-2</v>
      </c>
      <c r="Z217" s="9">
        <v>4.187413041311016E-2</v>
      </c>
      <c r="AA217" s="9">
        <v>3.1531836933744603E-2</v>
      </c>
      <c r="AB217" s="9">
        <v>1.0895162889437411E-2</v>
      </c>
      <c r="AC217" s="9">
        <v>0.1183879962194536</v>
      </c>
      <c r="AD217" s="9">
        <v>2.0390240560137331E-3</v>
      </c>
      <c r="AE217" s="9">
        <v>8.7226845385685661E-2</v>
      </c>
      <c r="AF217" s="9">
        <v>2.5252817196084638E-2</v>
      </c>
      <c r="AG217" s="9">
        <v>2.3939360700144709E-2</v>
      </c>
      <c r="AH217" s="9">
        <v>3.1510578097040812E-3</v>
      </c>
      <c r="AI217" s="9">
        <v>7.186384817161333E-3</v>
      </c>
      <c r="AJ217" s="9">
        <v>1.909732758537503E-2</v>
      </c>
      <c r="AK217" s="9">
        <v>1.559631437595828E-2</v>
      </c>
      <c r="AL217" s="9">
        <v>3.2749680110745398E-3</v>
      </c>
      <c r="AM217" s="9">
        <v>3.641182251292441E-3</v>
      </c>
      <c r="AN217" s="9">
        <v>4.0421714003742049E-3</v>
      </c>
      <c r="AO217" s="9">
        <v>2.0834363423031061E-3</v>
      </c>
      <c r="AP217" s="9">
        <v>3.4591229777036141E-3</v>
      </c>
      <c r="AQ217" s="9">
        <v>2.1458058793596278E-3</v>
      </c>
      <c r="AR217" s="9">
        <v>3.235503413507776E-3</v>
      </c>
      <c r="AS217" s="9">
        <v>2.815172633880543E-3</v>
      </c>
      <c r="AT217" s="9">
        <v>2.5212164297631142E-3</v>
      </c>
      <c r="AU217" s="9">
        <v>3.25827835084007E-3</v>
      </c>
      <c r="AV217" s="9">
        <v>2.6610855208281619E-3</v>
      </c>
      <c r="AW217" s="9">
        <v>2.3610174512078402E-3</v>
      </c>
      <c r="AX217" s="9">
        <v>1.723564870357016E-3</v>
      </c>
      <c r="AY217" s="9">
        <v>2.1236005239248668E-3</v>
      </c>
      <c r="AZ217" s="9">
        <v>2.982923025229007E-3</v>
      </c>
      <c r="BA217" s="9">
        <v>1.8047519357611791E-3</v>
      </c>
      <c r="BB217" s="9">
        <v>1.920835361828681E-3</v>
      </c>
      <c r="BC217" s="9">
        <v>1.3364369554857241E-3</v>
      </c>
      <c r="BD217" s="9">
        <v>2.7398807208628721E-3</v>
      </c>
      <c r="BE217" s="9">
        <v>2.4127832658249909E-3</v>
      </c>
      <c r="BF217" s="9">
        <v>1.4694580724973481E-3</v>
      </c>
      <c r="BG217" s="9">
        <v>1.7054705139865069E-3</v>
      </c>
      <c r="BH217" s="9">
        <v>2.1018082174805389E-3</v>
      </c>
      <c r="BI217" s="9">
        <v>3.0678588529718591E-3</v>
      </c>
      <c r="BJ217" s="9">
        <v>1.580724003677548E-3</v>
      </c>
      <c r="BK217" s="9">
        <v>1.7681493279216171E-3</v>
      </c>
    </row>
    <row r="218" spans="1:63" s="95" customFormat="1" x14ac:dyDescent="0.25">
      <c r="A218" s="95" t="s">
        <v>462</v>
      </c>
      <c r="B218" s="95" t="s">
        <v>392</v>
      </c>
      <c r="C218" s="95" t="s">
        <v>463</v>
      </c>
      <c r="D218" s="95" t="s">
        <v>114</v>
      </c>
      <c r="E218" s="95" t="s">
        <v>1948</v>
      </c>
      <c r="F218" s="118" t="s">
        <v>1963</v>
      </c>
      <c r="G218" s="119">
        <v>128056649.64979999</v>
      </c>
      <c r="H218" s="119">
        <v>282442</v>
      </c>
      <c r="I218" s="119">
        <v>49.1</v>
      </c>
      <c r="J218" s="95">
        <v>453.39096044426816</v>
      </c>
      <c r="K218" s="120">
        <v>0.48038629045563169</v>
      </c>
      <c r="L218" s="120">
        <v>0.35417889437408068</v>
      </c>
      <c r="M218" s="120">
        <v>0.1654348151702876</v>
      </c>
      <c r="N218" s="9">
        <v>0.15071506381526009</v>
      </c>
      <c r="O218" s="9">
        <v>2.0452854888525419E-2</v>
      </c>
      <c r="P218" s="9">
        <v>8.9043702472197377E-3</v>
      </c>
      <c r="Q218" s="9">
        <v>1.159860031624853E-2</v>
      </c>
      <c r="R218" s="9">
        <v>2.0738782368278131E-2</v>
      </c>
      <c r="S218" s="9">
        <v>7.1384607971063233E-2</v>
      </c>
      <c r="T218" s="9">
        <v>1.8467675804586501E-2</v>
      </c>
      <c r="U218" s="9">
        <v>4.1091693183863777E-2</v>
      </c>
      <c r="V218" s="9">
        <v>4.1530185225770143E-2</v>
      </c>
      <c r="W218" s="9">
        <v>7.6208282859189028E-2</v>
      </c>
      <c r="X218" s="9">
        <v>0.106580616684157</v>
      </c>
      <c r="Y218" s="9">
        <v>3.2066596973079002E-2</v>
      </c>
      <c r="Z218" s="9">
        <v>4.7233241812436627E-2</v>
      </c>
      <c r="AA218" s="9">
        <v>3.0106492107414871E-2</v>
      </c>
      <c r="AB218" s="9">
        <v>1.288132319280794E-2</v>
      </c>
      <c r="AC218" s="9">
        <v>0.12515323538112369</v>
      </c>
      <c r="AD218" s="9">
        <v>3.5451949739377462E-3</v>
      </c>
      <c r="AE218" s="9">
        <v>9.0134233171735703E-2</v>
      </c>
      <c r="AF218" s="9">
        <v>1.547309735428164E-2</v>
      </c>
      <c r="AG218" s="9">
        <v>2.8127564138617941E-2</v>
      </c>
      <c r="AH218" s="9">
        <v>2.618931416191593E-3</v>
      </c>
      <c r="AI218" s="9">
        <v>7.9852403621841588E-3</v>
      </c>
      <c r="AJ218" s="9">
        <v>1.3435656152990021E-2</v>
      </c>
      <c r="AK218" s="9">
        <v>2.0618188899782421E-2</v>
      </c>
      <c r="AL218" s="9">
        <v>2.948270699255128E-3</v>
      </c>
      <c r="AM218" s="9">
        <v>3.3209718792554408E-3</v>
      </c>
      <c r="AN218" s="9">
        <v>2.863961020244683E-3</v>
      </c>
      <c r="AO218" s="9">
        <v>1.705082584038528E-3</v>
      </c>
      <c r="AP218" s="9">
        <v>3.018185417736856E-3</v>
      </c>
      <c r="AQ218" s="9">
        <v>2.5060392989130092E-3</v>
      </c>
      <c r="AR218" s="9">
        <v>3.1842826407397239E-3</v>
      </c>
      <c r="AS218" s="9">
        <v>3.0292137366722599E-3</v>
      </c>
      <c r="AT218" s="9">
        <v>2.8300902960440161E-3</v>
      </c>
      <c r="AU218" s="9">
        <v>2.7013500107506928E-3</v>
      </c>
      <c r="AV218" s="9">
        <v>3.0744259204460822E-3</v>
      </c>
      <c r="AW218" s="9">
        <v>2.467381681890618E-3</v>
      </c>
      <c r="AX218" s="9">
        <v>2.0760966596094668E-3</v>
      </c>
      <c r="AY218" s="9">
        <v>2.4093381990552359E-3</v>
      </c>
      <c r="AZ218" s="9">
        <v>2.8646787093531338E-3</v>
      </c>
      <c r="BA218" s="9">
        <v>2.1461854942705421E-3</v>
      </c>
      <c r="BB218" s="9">
        <v>2.042431703870127E-3</v>
      </c>
      <c r="BC218" s="9">
        <v>2.337164286839557E-3</v>
      </c>
      <c r="BD218" s="9">
        <v>2.8477000849457192E-3</v>
      </c>
      <c r="BE218" s="9">
        <v>1.4869923180672821E-3</v>
      </c>
      <c r="BF218" s="9">
        <v>1.736599869170425E-3</v>
      </c>
      <c r="BG218" s="9">
        <v>1.4257223555672221E-3</v>
      </c>
      <c r="BH218" s="9">
        <v>2.3490572402955672E-3</v>
      </c>
      <c r="BI218" s="9">
        <v>2.1709241367342692E-3</v>
      </c>
      <c r="BJ218" s="9">
        <v>2.1018783237080839E-3</v>
      </c>
      <c r="BK218" s="9">
        <v>1.601040153510697E-3</v>
      </c>
    </row>
    <row r="219" spans="1:63" s="95" customFormat="1" x14ac:dyDescent="0.25">
      <c r="A219" s="95" t="s">
        <v>472</v>
      </c>
      <c r="B219" s="95" t="s">
        <v>392</v>
      </c>
      <c r="C219" s="95" t="s">
        <v>473</v>
      </c>
      <c r="D219" s="95" t="s">
        <v>114</v>
      </c>
      <c r="E219" s="95" t="s">
        <v>1948</v>
      </c>
      <c r="F219" s="118" t="s">
        <v>1963</v>
      </c>
      <c r="G219" s="119">
        <v>157766063.55719998</v>
      </c>
      <c r="H219" s="119">
        <v>323538</v>
      </c>
      <c r="I219" s="119">
        <v>61.8</v>
      </c>
      <c r="J219" s="95">
        <v>487.62761578918082</v>
      </c>
      <c r="K219" s="120">
        <v>0.48365039382272262</v>
      </c>
      <c r="L219" s="120">
        <v>0.35649946217409267</v>
      </c>
      <c r="M219" s="120">
        <v>0.15985014400318459</v>
      </c>
      <c r="N219" s="9">
        <v>0.16523213115391999</v>
      </c>
      <c r="O219" s="9">
        <v>2.6803796664701611E-2</v>
      </c>
      <c r="P219" s="9">
        <v>1.065522936727612E-2</v>
      </c>
      <c r="Q219" s="9">
        <v>1.3492137101160279E-2</v>
      </c>
      <c r="R219" s="9">
        <v>1.936049832933838E-2</v>
      </c>
      <c r="S219" s="9">
        <v>6.7661007955105754E-2</v>
      </c>
      <c r="T219" s="9">
        <v>2.0352955971911581E-2</v>
      </c>
      <c r="U219" s="9">
        <v>3.9405239953228373E-2</v>
      </c>
      <c r="V219" s="9">
        <v>4.3008110959557283E-2</v>
      </c>
      <c r="W219" s="9">
        <v>6.0861592990307148E-2</v>
      </c>
      <c r="X219" s="9">
        <v>0.10502578628502129</v>
      </c>
      <c r="Y219" s="9">
        <v>3.059678056252035E-2</v>
      </c>
      <c r="Z219" s="9">
        <v>4.361483527421911E-2</v>
      </c>
      <c r="AA219" s="9">
        <v>3.2742366832269283E-2</v>
      </c>
      <c r="AB219" s="9">
        <v>1.181845491891048E-2</v>
      </c>
      <c r="AC219" s="9">
        <v>0.1183031398091348</v>
      </c>
      <c r="AD219" s="9">
        <v>2.6302286017537879E-3</v>
      </c>
      <c r="AE219" s="9">
        <v>0.1017255191285622</v>
      </c>
      <c r="AF219" s="9">
        <v>1.142417059327579E-2</v>
      </c>
      <c r="AG219" s="9">
        <v>2.435671831320381E-2</v>
      </c>
      <c r="AH219" s="9">
        <v>3.8213324017025881E-3</v>
      </c>
      <c r="AI219" s="9">
        <v>8.321252817868309E-3</v>
      </c>
      <c r="AJ219" s="9">
        <v>2.0210422214475759E-2</v>
      </c>
      <c r="AK219" s="9">
        <v>1.6728661468012159E-2</v>
      </c>
      <c r="AL219" s="9">
        <v>1.847630332563698E-3</v>
      </c>
      <c r="AM219" s="9">
        <v>4.4845950198086721E-3</v>
      </c>
      <c r="AN219" s="9">
        <v>4.6230614894701826E-3</v>
      </c>
      <c r="AO219" s="9">
        <v>2.513189294218364E-3</v>
      </c>
      <c r="AP219" s="9">
        <v>4.3245534438308931E-3</v>
      </c>
      <c r="AQ219" s="9">
        <v>2.8816507503936131E-3</v>
      </c>
      <c r="AR219" s="9">
        <v>3.7176258835470428E-3</v>
      </c>
      <c r="AS219" s="9">
        <v>4.1121160081281864E-3</v>
      </c>
      <c r="AT219" s="9">
        <v>3.3428771865497311E-3</v>
      </c>
      <c r="AU219" s="9">
        <v>3.4457800146284168E-3</v>
      </c>
      <c r="AV219" s="9">
        <v>3.0243034282539578E-3</v>
      </c>
      <c r="AW219" s="9">
        <v>2.9948442301084739E-3</v>
      </c>
      <c r="AX219" s="9">
        <v>2.440004445238468E-3</v>
      </c>
      <c r="AY219" s="9">
        <v>2.7403399257942339E-3</v>
      </c>
      <c r="AZ219" s="9">
        <v>3.8374791031336249E-3</v>
      </c>
      <c r="BA219" s="9">
        <v>2.425424000803391E-3</v>
      </c>
      <c r="BB219" s="9">
        <v>2.378055152397111E-3</v>
      </c>
      <c r="BC219" s="9">
        <v>2.1358109172129672E-3</v>
      </c>
      <c r="BD219" s="9">
        <v>3.9587181682122219E-3</v>
      </c>
      <c r="BE219" s="9">
        <v>1.35231023811457E-3</v>
      </c>
      <c r="BF219" s="9">
        <v>1.8522798543700971E-3</v>
      </c>
      <c r="BG219" s="9">
        <v>2.5623935965938629E-3</v>
      </c>
      <c r="BH219" s="9">
        <v>3.0151888104472E-3</v>
      </c>
      <c r="BI219" s="9">
        <v>4.0223637523413534E-3</v>
      </c>
      <c r="BJ219" s="9">
        <v>2.1005761939384671E-3</v>
      </c>
      <c r="BK219" s="9">
        <v>1.2358624603575649E-3</v>
      </c>
    </row>
    <row r="220" spans="1:63" s="95" customFormat="1" x14ac:dyDescent="0.25">
      <c r="A220" s="95" t="s">
        <v>484</v>
      </c>
      <c r="B220" s="95" t="s">
        <v>392</v>
      </c>
      <c r="C220" s="95" t="s">
        <v>485</v>
      </c>
      <c r="D220" s="95" t="s">
        <v>114</v>
      </c>
      <c r="E220" s="95" t="s">
        <v>1948</v>
      </c>
      <c r="F220" s="118" t="s">
        <v>1963</v>
      </c>
      <c r="G220" s="119">
        <v>129660939.7916</v>
      </c>
      <c r="H220" s="119">
        <v>299901</v>
      </c>
      <c r="I220" s="119">
        <v>110</v>
      </c>
      <c r="J220" s="95">
        <v>432.34580675489582</v>
      </c>
      <c r="K220" s="120">
        <v>0.47077451874079101</v>
      </c>
      <c r="L220" s="120">
        <v>0.35933919027491013</v>
      </c>
      <c r="M220" s="120">
        <v>0.169886290984299</v>
      </c>
      <c r="N220" s="9">
        <v>0.16518827081922549</v>
      </c>
      <c r="O220" s="9">
        <v>2.3329809636043329E-2</v>
      </c>
      <c r="P220" s="9">
        <v>9.3932944509734495E-3</v>
      </c>
      <c r="Q220" s="9">
        <v>1.335869691031092E-2</v>
      </c>
      <c r="R220" s="9">
        <v>1.956282113700842E-2</v>
      </c>
      <c r="S220" s="9">
        <v>6.6676318846277824E-2</v>
      </c>
      <c r="T220" s="9">
        <v>1.7905444690186439E-2</v>
      </c>
      <c r="U220" s="9">
        <v>3.6597883513867828E-2</v>
      </c>
      <c r="V220" s="9">
        <v>4.728326489353403E-2</v>
      </c>
      <c r="W220" s="9">
        <v>6.4304036121777292E-2</v>
      </c>
      <c r="X220" s="9">
        <v>0.1010379027914744</v>
      </c>
      <c r="Y220" s="9">
        <v>2.9182584221512181E-2</v>
      </c>
      <c r="Z220" s="9">
        <v>4.4111739817969772E-2</v>
      </c>
      <c r="AA220" s="9">
        <v>3.196592517369426E-2</v>
      </c>
      <c r="AB220" s="9">
        <v>9.4445468349508115E-3</v>
      </c>
      <c r="AC220" s="9">
        <v>0.12483500179495439</v>
      </c>
      <c r="AD220" s="9">
        <v>4.0569623633589591E-3</v>
      </c>
      <c r="AE220" s="9">
        <v>8.2388074979391435E-2</v>
      </c>
      <c r="AF220" s="9">
        <v>2.78343981968407E-2</v>
      </c>
      <c r="AG220" s="9">
        <v>2.608007318136786E-2</v>
      </c>
      <c r="AH220" s="9">
        <v>2.8012348678413709E-3</v>
      </c>
      <c r="AI220" s="9">
        <v>1.027637853791241E-2</v>
      </c>
      <c r="AJ220" s="9">
        <v>2.2686994520786621E-2</v>
      </c>
      <c r="AK220" s="9">
        <v>1.7118913922330711E-2</v>
      </c>
      <c r="AL220" s="9">
        <v>2.579427776409023E-3</v>
      </c>
      <c r="AM220" s="9">
        <v>3.6799717712644219E-3</v>
      </c>
      <c r="AN220" s="9">
        <v>3.3027910919839441E-3</v>
      </c>
      <c r="AO220" s="9">
        <v>1.8185150047189231E-3</v>
      </c>
      <c r="AP220" s="9">
        <v>3.514480789021369E-3</v>
      </c>
      <c r="AQ220" s="9">
        <v>2.3899722095323578E-3</v>
      </c>
      <c r="AR220" s="9">
        <v>3.0070135770677571E-3</v>
      </c>
      <c r="AS220" s="9">
        <v>2.9693372791722589E-3</v>
      </c>
      <c r="AT220" s="9">
        <v>2.548349380381404E-3</v>
      </c>
      <c r="AU220" s="9">
        <v>3.10943291432855E-3</v>
      </c>
      <c r="AV220" s="9">
        <v>2.6227496243866918E-3</v>
      </c>
      <c r="AW220" s="9">
        <v>2.364825906170623E-3</v>
      </c>
      <c r="AX220" s="9">
        <v>1.9101839323799161E-3</v>
      </c>
      <c r="AY220" s="9">
        <v>2.2748928369476181E-3</v>
      </c>
      <c r="AZ220" s="9">
        <v>3.0751038466563358E-3</v>
      </c>
      <c r="BA220" s="9">
        <v>1.5909064653559289E-3</v>
      </c>
      <c r="BB220" s="9">
        <v>2.0596744312455549E-3</v>
      </c>
      <c r="BC220" s="9">
        <v>2.7040009451454409E-3</v>
      </c>
      <c r="BD220" s="9">
        <v>2.6316345488821931E-3</v>
      </c>
      <c r="BE220" s="9">
        <v>2.70439451611561E-3</v>
      </c>
      <c r="BF220" s="9">
        <v>1.6279204912064279E-3</v>
      </c>
      <c r="BG220" s="9">
        <v>1.5417611623323431E-3</v>
      </c>
      <c r="BH220" s="9">
        <v>3.0563454763511948E-3</v>
      </c>
      <c r="BI220" s="9">
        <v>3.7061199935267699E-3</v>
      </c>
      <c r="BJ220" s="9">
        <v>1.764371399383399E-3</v>
      </c>
      <c r="BK220" s="9">
        <v>1.416168674797307E-3</v>
      </c>
    </row>
    <row r="221" spans="1:63" s="95" customFormat="1" x14ac:dyDescent="0.25">
      <c r="A221" s="95" t="s">
        <v>488</v>
      </c>
      <c r="B221" s="95" t="s">
        <v>392</v>
      </c>
      <c r="C221" s="95" t="s">
        <v>489</v>
      </c>
      <c r="D221" s="95" t="s">
        <v>114</v>
      </c>
      <c r="E221" s="95" t="s">
        <v>1948</v>
      </c>
      <c r="F221" s="118" t="s">
        <v>1963</v>
      </c>
      <c r="G221" s="119">
        <v>111585026.57459998</v>
      </c>
      <c r="H221" s="119">
        <v>318776</v>
      </c>
      <c r="I221" s="119">
        <v>71.2</v>
      </c>
      <c r="J221" s="95">
        <v>350.04211915137898</v>
      </c>
      <c r="K221" s="120">
        <v>0.40545755020089069</v>
      </c>
      <c r="L221" s="120">
        <v>0.3805602450135982</v>
      </c>
      <c r="M221" s="120">
        <v>0.21398220478551111</v>
      </c>
      <c r="N221" s="9">
        <v>0.17023714494365491</v>
      </c>
      <c r="O221" s="9">
        <v>2.3788696862267519E-2</v>
      </c>
      <c r="P221" s="9">
        <v>6.3124059437843502E-3</v>
      </c>
      <c r="Q221" s="9">
        <v>1.7230073618468889E-2</v>
      </c>
      <c r="R221" s="9">
        <v>1.9775821749677049E-2</v>
      </c>
      <c r="S221" s="9">
        <v>6.4477003371204711E-2</v>
      </c>
      <c r="T221" s="9">
        <v>1.440737159566278E-2</v>
      </c>
      <c r="U221" s="9">
        <v>3.4250586841734119E-2</v>
      </c>
      <c r="V221" s="9">
        <v>3.8418473269719783E-2</v>
      </c>
      <c r="W221" s="9">
        <v>6.9603929328174718E-2</v>
      </c>
      <c r="X221" s="9">
        <v>8.9687476258370855E-2</v>
      </c>
      <c r="Y221" s="9">
        <v>3.671560937672079E-2</v>
      </c>
      <c r="Z221" s="9">
        <v>4.6933660808323688E-2</v>
      </c>
      <c r="AA221" s="9">
        <v>3.0441984301331011E-2</v>
      </c>
      <c r="AB221" s="9">
        <v>1.063723956813388E-2</v>
      </c>
      <c r="AC221" s="9">
        <v>0.14876632087262159</v>
      </c>
      <c r="AD221" s="9">
        <v>2.7135878588822101E-3</v>
      </c>
      <c r="AE221" s="9">
        <v>7.5857911869524133E-2</v>
      </c>
      <c r="AF221" s="9">
        <v>1.344630656159084E-2</v>
      </c>
      <c r="AG221" s="9">
        <v>2.753217723751869E-2</v>
      </c>
      <c r="AH221" s="9">
        <v>3.1869312412362281E-3</v>
      </c>
      <c r="AI221" s="9">
        <v>1.338368490935677E-2</v>
      </c>
      <c r="AJ221" s="9">
        <v>1.9298940775314799E-2</v>
      </c>
      <c r="AK221" s="9">
        <v>2.0270539716186791E-2</v>
      </c>
      <c r="AL221" s="9">
        <v>2.626121120538919E-3</v>
      </c>
      <c r="AM221" s="9">
        <v>3.2647795873502038E-3</v>
      </c>
      <c r="AN221" s="9">
        <v>2.8991776014604242E-3</v>
      </c>
      <c r="AO221" s="9">
        <v>1.052030017350413E-3</v>
      </c>
      <c r="AP221" s="9">
        <v>3.902280371217059E-3</v>
      </c>
      <c r="AQ221" s="9">
        <v>2.0798411416877E-3</v>
      </c>
      <c r="AR221" s="9">
        <v>2.5032422391539121E-3</v>
      </c>
      <c r="AS221" s="9">
        <v>2.0568064999950792E-3</v>
      </c>
      <c r="AT221" s="9">
        <v>2.053077177833968E-3</v>
      </c>
      <c r="AU221" s="9">
        <v>2.1749440831124712E-3</v>
      </c>
      <c r="AV221" s="9">
        <v>2.4439179273778931E-3</v>
      </c>
      <c r="AW221" s="9">
        <v>1.8070947065099939E-3</v>
      </c>
      <c r="AX221" s="9">
        <v>2.068885423831305E-3</v>
      </c>
      <c r="AY221" s="9">
        <v>2.0836532389273839E-3</v>
      </c>
      <c r="AZ221" s="9">
        <v>2.521039932135977E-3</v>
      </c>
      <c r="BA221" s="9">
        <v>1.542505501490156E-3</v>
      </c>
      <c r="BB221" s="9">
        <v>2.1130077385140898E-3</v>
      </c>
      <c r="BC221" s="9">
        <v>1.556983488054203E-3</v>
      </c>
      <c r="BD221" s="9">
        <v>2.0859138445176429E-3</v>
      </c>
      <c r="BE221" s="9">
        <v>1.1246709517985761E-3</v>
      </c>
      <c r="BF221" s="9">
        <v>1.4794462788967589E-3</v>
      </c>
      <c r="BG221" s="9">
        <v>1.509991597206632E-3</v>
      </c>
      <c r="BH221" s="9">
        <v>3.4266702386378019E-3</v>
      </c>
      <c r="BI221" s="9">
        <v>2.714002495767327E-3</v>
      </c>
      <c r="BJ221" s="9">
        <v>1.7985121343514379E-3</v>
      </c>
      <c r="BK221" s="9">
        <v>1.241196730998881E-3</v>
      </c>
    </row>
    <row r="222" spans="1:63" s="95" customFormat="1" x14ac:dyDescent="0.25">
      <c r="A222" s="95" t="s">
        <v>494</v>
      </c>
      <c r="B222" s="95" t="s">
        <v>392</v>
      </c>
      <c r="C222" s="95" t="s">
        <v>495</v>
      </c>
      <c r="D222" s="95" t="s">
        <v>114</v>
      </c>
      <c r="E222" s="95" t="s">
        <v>1948</v>
      </c>
      <c r="F222" s="118" t="s">
        <v>1963</v>
      </c>
      <c r="G222" s="119">
        <v>97360861.412199989</v>
      </c>
      <c r="H222" s="119">
        <v>240082</v>
      </c>
      <c r="I222" s="119">
        <v>57.7</v>
      </c>
      <c r="J222" s="95">
        <v>405.53169922026638</v>
      </c>
      <c r="K222" s="120">
        <v>0.43916712715262662</v>
      </c>
      <c r="L222" s="120">
        <v>0.37598927704485718</v>
      </c>
      <c r="M222" s="120">
        <v>0.18484359580251619</v>
      </c>
      <c r="N222" s="9">
        <v>0.13040406813295749</v>
      </c>
      <c r="O222" s="9">
        <v>1.8775578526243151E-2</v>
      </c>
      <c r="P222" s="9">
        <v>7.1301811382679043E-3</v>
      </c>
      <c r="Q222" s="9">
        <v>9.7010123010633047E-3</v>
      </c>
      <c r="R222" s="9">
        <v>2.1172102565887689E-2</v>
      </c>
      <c r="S222" s="9">
        <v>6.3709685068795457E-2</v>
      </c>
      <c r="T222" s="9">
        <v>1.9190250511519191E-2</v>
      </c>
      <c r="U222" s="9">
        <v>2.95121215366266E-2</v>
      </c>
      <c r="V222" s="9">
        <v>3.6074872076528999E-2</v>
      </c>
      <c r="W222" s="9">
        <v>5.9160853730345291E-2</v>
      </c>
      <c r="X222" s="9">
        <v>0.1133804343928735</v>
      </c>
      <c r="Y222" s="9">
        <v>3.8911383969000339E-2</v>
      </c>
      <c r="Z222" s="9">
        <v>5.1750583781676768E-2</v>
      </c>
      <c r="AA222" s="9">
        <v>2.8885706715987561E-2</v>
      </c>
      <c r="AB222" s="9">
        <v>1.3006091078820271E-2</v>
      </c>
      <c r="AC222" s="9">
        <v>0.1577718407190466</v>
      </c>
      <c r="AD222" s="9">
        <v>3.504923783410753E-3</v>
      </c>
      <c r="AE222" s="9">
        <v>9.4774408670911747E-2</v>
      </c>
      <c r="AF222" s="9">
        <v>1.430706494861112E-2</v>
      </c>
      <c r="AG222" s="9">
        <v>2.947509977298023E-2</v>
      </c>
      <c r="AH222" s="9">
        <v>2.6285119093121972E-3</v>
      </c>
      <c r="AI222" s="9">
        <v>1.430007199120229E-2</v>
      </c>
      <c r="AJ222" s="9">
        <v>1.600991816420131E-2</v>
      </c>
      <c r="AK222" s="9">
        <v>2.1924855926834151E-2</v>
      </c>
      <c r="AL222" s="9">
        <v>4.5383785868961099E-3</v>
      </c>
      <c r="AM222" s="9">
        <v>2.182097955885377E-3</v>
      </c>
      <c r="AN222" s="9">
        <v>1.9965539931154561E-3</v>
      </c>
      <c r="AO222" s="9">
        <v>1.0368533559801691E-3</v>
      </c>
      <c r="AP222" s="9">
        <v>1.9170434431604901E-3</v>
      </c>
      <c r="AQ222" s="9">
        <v>1.9428674765681021E-3</v>
      </c>
      <c r="AR222" s="9">
        <v>2.1581769746627862E-3</v>
      </c>
      <c r="AS222" s="9">
        <v>2.390412690089929E-3</v>
      </c>
      <c r="AT222" s="9">
        <v>1.5435519554057389E-3</v>
      </c>
      <c r="AU222" s="9">
        <v>1.781953457388847E-3</v>
      </c>
      <c r="AV222" s="9">
        <v>1.8124701193461569E-3</v>
      </c>
      <c r="AW222" s="9">
        <v>1.993291386185053E-3</v>
      </c>
      <c r="AX222" s="9">
        <v>1.913136422900372E-3</v>
      </c>
      <c r="AY222" s="9">
        <v>2.0046558770638202E-3</v>
      </c>
      <c r="AZ222" s="9">
        <v>2.0872445112778862E-3</v>
      </c>
      <c r="BA222" s="9">
        <v>1.645614613625107E-3</v>
      </c>
      <c r="BB222" s="9">
        <v>1.955282532634372E-3</v>
      </c>
      <c r="BC222" s="9">
        <v>1.754697514747433E-3</v>
      </c>
      <c r="BD222" s="9">
        <v>2.273893547920246E-3</v>
      </c>
      <c r="BE222" s="9">
        <v>1.0441348264210459E-3</v>
      </c>
      <c r="BF222" s="9">
        <v>1.3819664194636659E-3</v>
      </c>
      <c r="BG222" s="9">
        <v>1.0866641741395431E-3</v>
      </c>
      <c r="BH222" s="9">
        <v>3.1946140408724462E-3</v>
      </c>
      <c r="BI222" s="9">
        <v>1.9644882904367141E-3</v>
      </c>
      <c r="BJ222" s="9">
        <v>1.697338145080523E-3</v>
      </c>
      <c r="BK222" s="9">
        <v>1.8715875829190759E-3</v>
      </c>
    </row>
    <row r="223" spans="1:63" s="95" customFormat="1" x14ac:dyDescent="0.25">
      <c r="A223" s="95" t="s">
        <v>500</v>
      </c>
      <c r="B223" s="95" t="s">
        <v>392</v>
      </c>
      <c r="C223" s="95" t="s">
        <v>501</v>
      </c>
      <c r="D223" s="95" t="s">
        <v>114</v>
      </c>
      <c r="E223" s="95" t="s">
        <v>1948</v>
      </c>
      <c r="F223" s="118" t="s">
        <v>1963</v>
      </c>
      <c r="G223" s="119">
        <v>109160828.24819998</v>
      </c>
      <c r="H223" s="119">
        <v>242591</v>
      </c>
      <c r="I223" s="119">
        <v>120</v>
      </c>
      <c r="J223" s="95">
        <v>449.9788872967257</v>
      </c>
      <c r="K223" s="120">
        <v>0.50477294462016298</v>
      </c>
      <c r="L223" s="120">
        <v>0.33876727547432012</v>
      </c>
      <c r="M223" s="120">
        <v>0.15645977990551699</v>
      </c>
      <c r="N223" s="9">
        <v>0.15575845994768411</v>
      </c>
      <c r="O223" s="9">
        <v>2.366714653252671E-2</v>
      </c>
      <c r="P223" s="9">
        <v>7.7170462036304163E-3</v>
      </c>
      <c r="Q223" s="9">
        <v>1.342464517531167E-2</v>
      </c>
      <c r="R223" s="9">
        <v>1.7705910593266861E-2</v>
      </c>
      <c r="S223" s="9">
        <v>8.517806087457401E-2</v>
      </c>
      <c r="T223" s="9">
        <v>1.918506443369758E-2</v>
      </c>
      <c r="U223" s="9">
        <v>3.8569101107189113E-2</v>
      </c>
      <c r="V223" s="9">
        <v>3.8564295901279001E-2</v>
      </c>
      <c r="W223" s="9">
        <v>7.0801453810040896E-2</v>
      </c>
      <c r="X223" s="9">
        <v>0.1060453501903169</v>
      </c>
      <c r="Y223" s="9">
        <v>3.1461983644169737E-2</v>
      </c>
      <c r="Z223" s="9">
        <v>4.5083740695152363E-2</v>
      </c>
      <c r="AA223" s="9">
        <v>3.3608445239648288E-2</v>
      </c>
      <c r="AB223" s="9">
        <v>1.1945925994476209E-2</v>
      </c>
      <c r="AC223" s="9">
        <v>0.1227880911776171</v>
      </c>
      <c r="AD223" s="9">
        <v>5.4059931132923247E-3</v>
      </c>
      <c r="AE223" s="9">
        <v>7.3678120627964194E-2</v>
      </c>
      <c r="AF223" s="9">
        <v>1.860842538058697E-2</v>
      </c>
      <c r="AG223" s="9">
        <v>2.3740528599964051E-2</v>
      </c>
      <c r="AH223" s="9">
        <v>3.260441236791093E-3</v>
      </c>
      <c r="AI223" s="9">
        <v>1.3085424615114709E-2</v>
      </c>
      <c r="AJ223" s="9">
        <v>1.9446936114819399E-2</v>
      </c>
      <c r="AK223" s="9">
        <v>1.8769626583241619E-2</v>
      </c>
      <c r="AL223" s="9">
        <v>2.499782207644549E-3</v>
      </c>
      <c r="AM223" s="9">
        <v>2.9062792782510241E-3</v>
      </c>
      <c r="AN223" s="9">
        <v>2.8063137867845389E-3</v>
      </c>
      <c r="AO223" s="9">
        <v>1.2513260150432181E-3</v>
      </c>
      <c r="AP223" s="9">
        <v>2.9581508280575662E-3</v>
      </c>
      <c r="AQ223" s="9">
        <v>1.811757444228409E-3</v>
      </c>
      <c r="AR223" s="9">
        <v>3.217451017221179E-3</v>
      </c>
      <c r="AS223" s="9">
        <v>2.6647600095105681E-3</v>
      </c>
      <c r="AT223" s="9">
        <v>2.2493805590645612E-3</v>
      </c>
      <c r="AU223" s="9">
        <v>2.124122512442944E-3</v>
      </c>
      <c r="AV223" s="9">
        <v>2.4186955012353581E-3</v>
      </c>
      <c r="AW223" s="9">
        <v>2.0788679440164911E-3</v>
      </c>
      <c r="AX223" s="9">
        <v>1.7248763268244689E-3</v>
      </c>
      <c r="AY223" s="9">
        <v>1.9473639229223209E-3</v>
      </c>
      <c r="AZ223" s="9">
        <v>2.7079544242790922E-3</v>
      </c>
      <c r="BA223" s="9">
        <v>1.68540300088892E-3</v>
      </c>
      <c r="BB223" s="9">
        <v>1.696832112453848E-3</v>
      </c>
      <c r="BC223" s="9">
        <v>3.017878625589253E-3</v>
      </c>
      <c r="BD223" s="9">
        <v>1.9711523124953429E-3</v>
      </c>
      <c r="BE223" s="9">
        <v>1.5143220867085379E-3</v>
      </c>
      <c r="BF223" s="9">
        <v>1.241181201896152E-3</v>
      </c>
      <c r="BG223" s="9">
        <v>1.503018672070466E-3</v>
      </c>
      <c r="BH223" s="9">
        <v>3.25964714578706E-3</v>
      </c>
      <c r="BI223" s="9">
        <v>2.660811558630414E-3</v>
      </c>
      <c r="BJ223" s="9">
        <v>1.6202791901861119E-3</v>
      </c>
      <c r="BK223" s="9">
        <v>1.149513840888341E-3</v>
      </c>
    </row>
    <row r="224" spans="1:63" s="95" customFormat="1" x14ac:dyDescent="0.25">
      <c r="A224" s="95" t="s">
        <v>504</v>
      </c>
      <c r="B224" s="95" t="s">
        <v>392</v>
      </c>
      <c r="C224" s="95" t="s">
        <v>505</v>
      </c>
      <c r="D224" s="95" t="s">
        <v>114</v>
      </c>
      <c r="E224" s="95" t="s">
        <v>1948</v>
      </c>
      <c r="F224" s="118" t="s">
        <v>1963</v>
      </c>
      <c r="G224" s="119">
        <v>74289680.772</v>
      </c>
      <c r="H224" s="119">
        <v>168821</v>
      </c>
      <c r="I224" s="119">
        <v>42.9</v>
      </c>
      <c r="J224" s="95">
        <v>440.04999835328545</v>
      </c>
      <c r="K224" s="120">
        <v>0.49795595614704158</v>
      </c>
      <c r="L224" s="120">
        <v>0.34882486821957781</v>
      </c>
      <c r="M224" s="120">
        <v>0.15321917563338061</v>
      </c>
      <c r="N224" s="9">
        <v>0.1488855214898421</v>
      </c>
      <c r="O224" s="9">
        <v>2.2831625964969481E-2</v>
      </c>
      <c r="P224" s="9">
        <v>1.12077696763289E-2</v>
      </c>
      <c r="Q224" s="9">
        <v>1.351226592513145E-2</v>
      </c>
      <c r="R224" s="9">
        <v>2.201455344005657E-2</v>
      </c>
      <c r="S224" s="9">
        <v>5.7334249064659469E-2</v>
      </c>
      <c r="T224" s="9">
        <v>1.590644815130092E-2</v>
      </c>
      <c r="U224" s="9">
        <v>4.048353327958322E-2</v>
      </c>
      <c r="V224" s="9">
        <v>3.9780848410904637E-2</v>
      </c>
      <c r="W224" s="9">
        <v>6.7372157295680718E-2</v>
      </c>
      <c r="X224" s="9">
        <v>0.11445621237368971</v>
      </c>
      <c r="Y224" s="9">
        <v>3.4077108010808051E-2</v>
      </c>
      <c r="Z224" s="9">
        <v>4.9917719339689907E-2</v>
      </c>
      <c r="AA224" s="9">
        <v>2.9181689375229899E-2</v>
      </c>
      <c r="AB224" s="9">
        <v>1.3528788522555381E-2</v>
      </c>
      <c r="AC224" s="9">
        <v>0.13845229784049201</v>
      </c>
      <c r="AD224" s="9">
        <v>3.6450150025768581E-3</v>
      </c>
      <c r="AE224" s="9">
        <v>7.6222451682678605E-2</v>
      </c>
      <c r="AF224" s="9">
        <v>1.8785704577709981E-2</v>
      </c>
      <c r="AG224" s="9">
        <v>2.5723421869498359E-2</v>
      </c>
      <c r="AH224" s="9">
        <v>2.8898025199608161E-3</v>
      </c>
      <c r="AI224" s="9">
        <v>1.201649407494724E-2</v>
      </c>
      <c r="AJ224" s="9">
        <v>1.6438069619677361E-2</v>
      </c>
      <c r="AK224" s="9">
        <v>2.2440458100481731E-2</v>
      </c>
      <c r="AL224" s="9">
        <v>2.8957943915467249E-3</v>
      </c>
      <c r="AM224" s="9">
        <v>1.903091150926137E-3</v>
      </c>
      <c r="AN224" s="9">
        <v>1.854592903999397E-3</v>
      </c>
      <c r="AO224" s="9">
        <v>1.244973172650848E-3</v>
      </c>
      <c r="AP224" s="9">
        <v>2.0397037960315171E-3</v>
      </c>
      <c r="AQ224" s="9">
        <v>1.543167578623092E-3</v>
      </c>
      <c r="AR224" s="9">
        <v>1.483609980355237E-3</v>
      </c>
      <c r="AS224" s="9">
        <v>1.513524574293016E-3</v>
      </c>
      <c r="AT224" s="9">
        <v>1.6174216493474081E-3</v>
      </c>
      <c r="AU224" s="9">
        <v>1.5010308525912879E-3</v>
      </c>
      <c r="AV224" s="9">
        <v>1.576670339996781E-3</v>
      </c>
      <c r="AW224" s="9">
        <v>1.537078558423461E-3</v>
      </c>
      <c r="AX224" s="9">
        <v>1.279840986157997E-3</v>
      </c>
      <c r="AY224" s="9">
        <v>1.4770776750621889E-3</v>
      </c>
      <c r="AZ224" s="9">
        <v>1.610737543756425E-3</v>
      </c>
      <c r="BA224" s="9">
        <v>1.3075679696210379E-3</v>
      </c>
      <c r="BB224" s="9">
        <v>1.3107027693097489E-3</v>
      </c>
      <c r="BC224" s="9">
        <v>1.3939494463147189E-3</v>
      </c>
      <c r="BD224" s="9">
        <v>1.39696646460536E-3</v>
      </c>
      <c r="BE224" s="9">
        <v>1.047267297553188E-3</v>
      </c>
      <c r="BF224" s="9">
        <v>9.2128705223063542E-4</v>
      </c>
      <c r="BG224" s="9">
        <v>9.1259395258476742E-4</v>
      </c>
      <c r="BH224" s="9">
        <v>2.0506048013047349E-3</v>
      </c>
      <c r="BI224" s="9">
        <v>1.540760616667232E-3</v>
      </c>
      <c r="BJ224" s="9">
        <v>1.3270502330247349E-3</v>
      </c>
      <c r="BK224" s="9">
        <v>9.1222333479831492E-4</v>
      </c>
    </row>
    <row r="225" spans="1:63" s="95" customFormat="1" x14ac:dyDescent="0.25">
      <c r="A225" s="95" t="s">
        <v>508</v>
      </c>
      <c r="B225" s="95" t="s">
        <v>392</v>
      </c>
      <c r="C225" s="95" t="s">
        <v>509</v>
      </c>
      <c r="D225" s="95" t="s">
        <v>114</v>
      </c>
      <c r="E225" s="95" t="s">
        <v>1948</v>
      </c>
      <c r="F225" s="118" t="s">
        <v>1963</v>
      </c>
      <c r="G225" s="119">
        <v>131043976.25439999</v>
      </c>
      <c r="H225" s="119">
        <v>287076</v>
      </c>
      <c r="I225" s="119">
        <v>149.69999999999999</v>
      </c>
      <c r="J225" s="95">
        <v>456.47834111663803</v>
      </c>
      <c r="K225" s="120">
        <v>0.48993716682589511</v>
      </c>
      <c r="L225" s="120">
        <v>0.34897576065082631</v>
      </c>
      <c r="M225" s="120">
        <v>0.1610870725232785</v>
      </c>
      <c r="N225" s="9">
        <v>0.15690742202280891</v>
      </c>
      <c r="O225" s="9">
        <v>2.3503043681888339E-2</v>
      </c>
      <c r="P225" s="9">
        <v>1.470496299968768E-2</v>
      </c>
      <c r="Q225" s="9">
        <v>1.216211416381959E-2</v>
      </c>
      <c r="R225" s="9">
        <v>1.8986299077509681E-2</v>
      </c>
      <c r="S225" s="9">
        <v>7.5946720819692823E-2</v>
      </c>
      <c r="T225" s="9">
        <v>1.792804461833505E-2</v>
      </c>
      <c r="U225" s="9">
        <v>3.5814086634274642E-2</v>
      </c>
      <c r="V225" s="9">
        <v>4.0879216241727037E-2</v>
      </c>
      <c r="W225" s="9">
        <v>7.1506574944927806E-2</v>
      </c>
      <c r="X225" s="9">
        <v>0.10462640113204059</v>
      </c>
      <c r="Y225" s="9">
        <v>3.0789853849803431E-2</v>
      </c>
      <c r="Z225" s="9">
        <v>4.5638026954422942E-2</v>
      </c>
      <c r="AA225" s="9">
        <v>2.934294737614954E-2</v>
      </c>
      <c r="AB225" s="9">
        <v>1.231871861908009E-2</v>
      </c>
      <c r="AC225" s="9">
        <v>0.13234971128408721</v>
      </c>
      <c r="AD225" s="9">
        <v>2.6294745131810139E-3</v>
      </c>
      <c r="AE225" s="9">
        <v>8.0671224666070754E-2</v>
      </c>
      <c r="AF225" s="9">
        <v>1.6734438526830681E-2</v>
      </c>
      <c r="AG225" s="9">
        <v>2.9750762707124428E-2</v>
      </c>
      <c r="AH225" s="9">
        <v>2.6798048190959131E-3</v>
      </c>
      <c r="AI225" s="9">
        <v>7.2559667973084181E-3</v>
      </c>
      <c r="AJ225" s="9">
        <v>1.5660063771468079E-2</v>
      </c>
      <c r="AK225" s="9">
        <v>1.8072990615886551E-2</v>
      </c>
      <c r="AL225" s="9">
        <v>3.141129162778989E-3</v>
      </c>
      <c r="AM225" s="9">
        <v>3.5322682022677029E-3</v>
      </c>
      <c r="AN225" s="9">
        <v>3.3623190542842489E-3</v>
      </c>
      <c r="AO225" s="9">
        <v>2.876787566724482E-3</v>
      </c>
      <c r="AP225" s="9">
        <v>3.233337636496404E-3</v>
      </c>
      <c r="AQ225" s="9">
        <v>2.3439405323439E-3</v>
      </c>
      <c r="AR225" s="9">
        <v>3.4611283584671661E-3</v>
      </c>
      <c r="AS225" s="9">
        <v>3.0043619170478019E-3</v>
      </c>
      <c r="AT225" s="9">
        <v>2.520007211836559E-3</v>
      </c>
      <c r="AU225" s="9">
        <v>2.71657187332229E-3</v>
      </c>
      <c r="AV225" s="9">
        <v>2.9471991395881511E-3</v>
      </c>
      <c r="AW225" s="9">
        <v>2.4745774027949839E-3</v>
      </c>
      <c r="AX225" s="9">
        <v>2.03659171194955E-3</v>
      </c>
      <c r="AY225" s="9">
        <v>2.3783650871502509E-3</v>
      </c>
      <c r="AZ225" s="9">
        <v>2.8524704056343952E-3</v>
      </c>
      <c r="BA225" s="9">
        <v>2.096881856968125E-3</v>
      </c>
      <c r="BB225" s="9">
        <v>2.2066329995092402E-3</v>
      </c>
      <c r="BC225" s="9">
        <v>1.771004768367682E-3</v>
      </c>
      <c r="BD225" s="9">
        <v>2.6039028579885118E-3</v>
      </c>
      <c r="BE225" s="9">
        <v>1.6430253370203389E-3</v>
      </c>
      <c r="BF225" s="9">
        <v>1.876581336171318E-3</v>
      </c>
      <c r="BG225" s="9">
        <v>1.490443942116966E-3</v>
      </c>
      <c r="BH225" s="9">
        <v>2.1807332296539849E-3</v>
      </c>
      <c r="BI225" s="9">
        <v>2.5851213894859111E-3</v>
      </c>
      <c r="BJ225" s="9">
        <v>1.88229950758299E-3</v>
      </c>
      <c r="BK225" s="9">
        <v>1.7426987148358259E-3</v>
      </c>
    </row>
    <row r="226" spans="1:63" s="95" customFormat="1" x14ac:dyDescent="0.25">
      <c r="A226" s="95" t="s">
        <v>512</v>
      </c>
      <c r="B226" s="95" t="s">
        <v>392</v>
      </c>
      <c r="C226" s="95" t="s">
        <v>513</v>
      </c>
      <c r="D226" s="95" t="s">
        <v>114</v>
      </c>
      <c r="E226" s="95" t="s">
        <v>1948</v>
      </c>
      <c r="F226" s="118" t="s">
        <v>1962</v>
      </c>
      <c r="G226" s="119">
        <v>153785067.4576</v>
      </c>
      <c r="H226" s="119">
        <v>306312</v>
      </c>
      <c r="I226" s="119">
        <v>90</v>
      </c>
      <c r="J226" s="95">
        <v>502.05368205489827</v>
      </c>
      <c r="K226" s="120">
        <v>0.50934309308937198</v>
      </c>
      <c r="L226" s="120">
        <v>0.34084043121681301</v>
      </c>
      <c r="M226" s="120">
        <v>0.14981647569381509</v>
      </c>
      <c r="N226" s="9">
        <v>0.12577086052206421</v>
      </c>
      <c r="O226" s="9">
        <v>1.8724335796239E-2</v>
      </c>
      <c r="P226" s="9">
        <v>1.250650997738433E-2</v>
      </c>
      <c r="Q226" s="9">
        <v>9.0305262330637303E-3</v>
      </c>
      <c r="R226" s="9">
        <v>1.610431324083976E-2</v>
      </c>
      <c r="S226" s="9">
        <v>4.8901234565994607E-2</v>
      </c>
      <c r="T226" s="9">
        <v>1.4542225680470091E-2</v>
      </c>
      <c r="U226" s="9">
        <v>3.4586017369879443E-2</v>
      </c>
      <c r="V226" s="9">
        <v>4.8320380945985182E-2</v>
      </c>
      <c r="W226" s="9">
        <v>7.0528106171060839E-2</v>
      </c>
      <c r="X226" s="9">
        <v>0.1054577087120236</v>
      </c>
      <c r="Y226" s="9">
        <v>3.020112842566473E-2</v>
      </c>
      <c r="Z226" s="9">
        <v>5.1950606244525063E-2</v>
      </c>
      <c r="AA226" s="9">
        <v>2.7821355404452668E-2</v>
      </c>
      <c r="AB226" s="9">
        <v>1.9696067998313849E-2</v>
      </c>
      <c r="AC226" s="9">
        <v>0.12806010030137349</v>
      </c>
      <c r="AD226" s="9">
        <v>3.4742062386252221E-3</v>
      </c>
      <c r="AE226" s="9">
        <v>0.1092549346059785</v>
      </c>
      <c r="AF226" s="9">
        <v>3.5080634332594521E-2</v>
      </c>
      <c r="AG226" s="9">
        <v>4.2991463992671917E-2</v>
      </c>
      <c r="AH226" s="9">
        <v>2.8321306372796301E-3</v>
      </c>
      <c r="AI226" s="9">
        <v>7.5371667221244849E-3</v>
      </c>
      <c r="AJ226" s="9">
        <v>1.1675149742667401E-2</v>
      </c>
      <c r="AK226" s="9">
        <v>2.062440956151592E-2</v>
      </c>
      <c r="AL226" s="9">
        <v>4.328426577207849E-3</v>
      </c>
      <c r="AM226" s="9">
        <v>3.3194429067188351E-3</v>
      </c>
      <c r="AN226" s="9">
        <v>3.1404813687861181E-3</v>
      </c>
      <c r="AO226" s="9">
        <v>2.8685008117334868E-3</v>
      </c>
      <c r="AP226" s="9">
        <v>2.8146864769251559E-3</v>
      </c>
      <c r="AQ226" s="9">
        <v>2.3308990609124218E-3</v>
      </c>
      <c r="AR226" s="9">
        <v>2.612783883562252E-3</v>
      </c>
      <c r="AS226" s="9">
        <v>2.8570983494049071E-3</v>
      </c>
      <c r="AT226" s="9">
        <v>2.8531423836708029E-3</v>
      </c>
      <c r="AU226" s="9">
        <v>3.764644528887826E-3</v>
      </c>
      <c r="AV226" s="9">
        <v>3.4080088487368721E-3</v>
      </c>
      <c r="AW226" s="9">
        <v>2.924240401783104E-3</v>
      </c>
      <c r="AX226" s="9">
        <v>2.3420410394827439E-3</v>
      </c>
      <c r="AY226" s="9">
        <v>3.1740756015596122E-3</v>
      </c>
      <c r="AZ226" s="9">
        <v>3.1708133860115879E-3</v>
      </c>
      <c r="BA226" s="9">
        <v>3.9306370899804457E-3</v>
      </c>
      <c r="BB226" s="9">
        <v>2.5032022139657721E-3</v>
      </c>
      <c r="BC226" s="9">
        <v>2.743350808007701E-3</v>
      </c>
      <c r="BD226" s="9">
        <v>4.1344921902447826E-3</v>
      </c>
      <c r="BE226" s="9">
        <v>4.0380857693834956E-3</v>
      </c>
      <c r="BF226" s="9">
        <v>3.1792633917597699E-3</v>
      </c>
      <c r="BG226" s="9">
        <v>1.846718716366752E-3</v>
      </c>
      <c r="BH226" s="9">
        <v>2.6557694008962469E-3</v>
      </c>
      <c r="BI226" s="9">
        <v>2.25956511143309E-3</v>
      </c>
      <c r="BJ226" s="9">
        <v>2.5183449431937181E-3</v>
      </c>
      <c r="BK226" s="9">
        <v>2.81540940630862E-3</v>
      </c>
    </row>
    <row r="227" spans="1:63" s="95" customFormat="1" x14ac:dyDescent="0.25">
      <c r="A227" s="95" t="s">
        <v>514</v>
      </c>
      <c r="B227" s="95" t="s">
        <v>392</v>
      </c>
      <c r="C227" s="95" t="s">
        <v>515</v>
      </c>
      <c r="D227" s="95" t="s">
        <v>114</v>
      </c>
      <c r="E227" s="95" t="s">
        <v>1948</v>
      </c>
      <c r="F227" s="118" t="s">
        <v>1963</v>
      </c>
      <c r="G227" s="119">
        <v>103093653.1356</v>
      </c>
      <c r="H227" s="119">
        <v>226254</v>
      </c>
      <c r="I227" s="119">
        <v>54.5</v>
      </c>
      <c r="J227" s="95">
        <v>455.65449952531225</v>
      </c>
      <c r="K227" s="120">
        <v>0.48379097101394408</v>
      </c>
      <c r="L227" s="120">
        <v>0.35536386157286592</v>
      </c>
      <c r="M227" s="120">
        <v>0.1608451674131898</v>
      </c>
      <c r="N227" s="9">
        <v>0.16247298570616989</v>
      </c>
      <c r="O227" s="9">
        <v>2.2322964982062168E-2</v>
      </c>
      <c r="P227" s="9">
        <v>7.5103228332358864E-3</v>
      </c>
      <c r="Q227" s="9">
        <v>1.134110873994682E-2</v>
      </c>
      <c r="R227" s="9">
        <v>1.6721040295461589E-2</v>
      </c>
      <c r="S227" s="9">
        <v>6.2286024522043328E-2</v>
      </c>
      <c r="T227" s="9">
        <v>2.009571939263452E-2</v>
      </c>
      <c r="U227" s="9">
        <v>3.8280674539433443E-2</v>
      </c>
      <c r="V227" s="9">
        <v>3.8919853601930211E-2</v>
      </c>
      <c r="W227" s="9">
        <v>7.0816731719668277E-2</v>
      </c>
      <c r="X227" s="9">
        <v>0.1164385431696124</v>
      </c>
      <c r="Y227" s="9">
        <v>3.1075654373275179E-2</v>
      </c>
      <c r="Z227" s="9">
        <v>4.9976098258441633E-2</v>
      </c>
      <c r="AA227" s="9">
        <v>3.542547314471052E-2</v>
      </c>
      <c r="AB227" s="9">
        <v>1.383515132789215E-2</v>
      </c>
      <c r="AC227" s="9">
        <v>0.12889459024989039</v>
      </c>
      <c r="AD227" s="9">
        <v>4.2475321230218211E-3</v>
      </c>
      <c r="AE227" s="9">
        <v>7.5030823758538645E-2</v>
      </c>
      <c r="AF227" s="9">
        <v>1.960276830660234E-2</v>
      </c>
      <c r="AG227" s="9">
        <v>2.855424325848268E-2</v>
      </c>
      <c r="AH227" s="9">
        <v>2.0154618510352241E-3</v>
      </c>
      <c r="AI227" s="9">
        <v>6.1044417912486954E-3</v>
      </c>
      <c r="AJ227" s="9">
        <v>1.564512417817341E-2</v>
      </c>
      <c r="AK227" s="9">
        <v>1.9177849702720011E-2</v>
      </c>
      <c r="AL227" s="9">
        <v>3.2088181737686609E-3</v>
      </c>
      <c r="AM227" s="9">
        <v>2.8814870616924661E-3</v>
      </c>
      <c r="AN227" s="9">
        <v>2.5158921479717209E-3</v>
      </c>
      <c r="AO227" s="9">
        <v>1.157518098940224E-3</v>
      </c>
      <c r="AP227" s="9">
        <v>2.375323820614529E-3</v>
      </c>
      <c r="AQ227" s="9">
        <v>1.6262783953068321E-3</v>
      </c>
      <c r="AR227" s="9">
        <v>2.2362719631054059E-3</v>
      </c>
      <c r="AS227" s="9">
        <v>2.6530669494140148E-3</v>
      </c>
      <c r="AT227" s="9">
        <v>2.122036322489767E-3</v>
      </c>
      <c r="AU227" s="9">
        <v>2.0375823256718879E-3</v>
      </c>
      <c r="AV227" s="9">
        <v>2.299453928776844E-3</v>
      </c>
      <c r="AW227" s="9">
        <v>2.1696108623932881E-3</v>
      </c>
      <c r="AX227" s="9">
        <v>1.61935458342949E-3</v>
      </c>
      <c r="AY227" s="9">
        <v>2.0518203605891521E-3</v>
      </c>
      <c r="AZ227" s="9">
        <v>2.7130537609847418E-3</v>
      </c>
      <c r="BA227" s="9">
        <v>1.8553150530595151E-3</v>
      </c>
      <c r="BB227" s="9">
        <v>1.6930396468708511E-3</v>
      </c>
      <c r="BC227" s="9">
        <v>2.2537864553823701E-3</v>
      </c>
      <c r="BD227" s="9">
        <v>1.907968369092349E-3</v>
      </c>
      <c r="BE227" s="9">
        <v>1.516267581868004E-3</v>
      </c>
      <c r="BF227" s="9">
        <v>1.418944050453721E-3</v>
      </c>
      <c r="BG227" s="9">
        <v>8.8310509887869735E-4</v>
      </c>
      <c r="BH227" s="9">
        <v>1.445368345551008E-3</v>
      </c>
      <c r="BI227" s="9">
        <v>2.0346595775559691E-3</v>
      </c>
      <c r="BJ227" s="9">
        <v>1.573562306984525E-3</v>
      </c>
      <c r="BK227" s="9">
        <v>1.4025131840097939E-3</v>
      </c>
    </row>
    <row r="228" spans="1:63" s="95" customFormat="1" x14ac:dyDescent="0.25">
      <c r="A228" s="95" t="s">
        <v>527</v>
      </c>
      <c r="B228" s="95" t="s">
        <v>392</v>
      </c>
      <c r="C228" s="95" t="s">
        <v>528</v>
      </c>
      <c r="D228" s="95" t="s">
        <v>114</v>
      </c>
      <c r="E228" s="95" t="s">
        <v>1948</v>
      </c>
      <c r="F228" s="118" t="s">
        <v>1963</v>
      </c>
      <c r="G228" s="119">
        <v>47257657.410599999</v>
      </c>
      <c r="H228" s="119">
        <v>139374</v>
      </c>
      <c r="I228" s="119">
        <v>54.5</v>
      </c>
      <c r="J228" s="95">
        <v>339.07082677256875</v>
      </c>
      <c r="K228" s="120">
        <v>0.40333658592828681</v>
      </c>
      <c r="L228" s="120">
        <v>0.39015118647684238</v>
      </c>
      <c r="M228" s="120">
        <v>0.20651222759487081</v>
      </c>
      <c r="N228" s="9">
        <v>0.1624554909698423</v>
      </c>
      <c r="O228" s="9">
        <v>2.1474666660807169E-2</v>
      </c>
      <c r="P228" s="9">
        <v>6.5742914188106124E-3</v>
      </c>
      <c r="Q228" s="9">
        <v>1.091728543341304E-2</v>
      </c>
      <c r="R228" s="9">
        <v>2.0664916157611211E-2</v>
      </c>
      <c r="S228" s="9">
        <v>4.9846859318910919E-2</v>
      </c>
      <c r="T228" s="9">
        <v>2.1073364037666509E-2</v>
      </c>
      <c r="U228" s="9">
        <v>4.0478728675366747E-2</v>
      </c>
      <c r="V228" s="9">
        <v>3.3894007656792707E-2</v>
      </c>
      <c r="W228" s="9">
        <v>6.4755957087250876E-2</v>
      </c>
      <c r="X228" s="9">
        <v>0.1023341159607391</v>
      </c>
      <c r="Y228" s="9">
        <v>4.6971729589972012E-2</v>
      </c>
      <c r="Z228" s="9">
        <v>4.7875266193686143E-2</v>
      </c>
      <c r="AA228" s="9">
        <v>2.9153393226225149E-2</v>
      </c>
      <c r="AB228" s="9">
        <v>1.3488764383711211E-2</v>
      </c>
      <c r="AC228" s="9">
        <v>0.1622485049216284</v>
      </c>
      <c r="AD228" s="9">
        <v>2.855446312077117E-3</v>
      </c>
      <c r="AE228" s="9">
        <v>6.0156530759854221E-2</v>
      </c>
      <c r="AF228" s="9">
        <v>1.8256176697340979E-3</v>
      </c>
      <c r="AG228" s="9">
        <v>3.3382408167314463E-2</v>
      </c>
      <c r="AH228" s="9">
        <v>4.168066533533998E-3</v>
      </c>
      <c r="AI228" s="9">
        <v>1.5152487798709331E-2</v>
      </c>
      <c r="AJ228" s="9">
        <v>2.1055414862501998E-2</v>
      </c>
      <c r="AK228" s="9">
        <v>2.373768151934659E-2</v>
      </c>
      <c r="AL228" s="9">
        <v>3.4590046844941279E-3</v>
      </c>
      <c r="AM228" s="9">
        <v>1.321420994624351E-3</v>
      </c>
      <c r="AN228" s="9">
        <v>1.110038055677387E-3</v>
      </c>
      <c r="AO228" s="9">
        <v>4.6471793208783309E-4</v>
      </c>
      <c r="AP228" s="9">
        <v>1.048704833571851E-3</v>
      </c>
      <c r="AQ228" s="9">
        <v>9.2179965607152897E-4</v>
      </c>
      <c r="AR228" s="9">
        <v>8.2081087478994377E-4</v>
      </c>
      <c r="AS228" s="9">
        <v>1.2759974787375731E-3</v>
      </c>
      <c r="AT228" s="9">
        <v>1.02913273044807E-3</v>
      </c>
      <c r="AU228" s="9">
        <v>8.1383841402412303E-4</v>
      </c>
      <c r="AV228" s="9">
        <v>9.6436147960062739E-4</v>
      </c>
      <c r="AW228" s="9">
        <v>8.7453424588383592E-4</v>
      </c>
      <c r="AX228" s="9">
        <v>1.1226115843543561E-3</v>
      </c>
      <c r="AY228" s="9">
        <v>9.0148703482943575E-4</v>
      </c>
      <c r="AZ228" s="9">
        <v>1.0240075197114769E-3</v>
      </c>
      <c r="BA228" s="9">
        <v>8.2961618893917359E-4</v>
      </c>
      <c r="BB228" s="9">
        <v>9.7742723665928581E-4</v>
      </c>
      <c r="BC228" s="9">
        <v>6.9489851988762579E-4</v>
      </c>
      <c r="BD228" s="9">
        <v>7.0159346239382801E-4</v>
      </c>
      <c r="BE228" s="9">
        <v>6.4764880501921041E-5</v>
      </c>
      <c r="BF228" s="9">
        <v>7.6082289729335483E-4</v>
      </c>
      <c r="BG228" s="9">
        <v>8.376136537583791E-4</v>
      </c>
      <c r="BH228" s="9">
        <v>1.645461860255404E-3</v>
      </c>
      <c r="BI228" s="9">
        <v>1.255879121408344E-3</v>
      </c>
      <c r="BJ228" s="9">
        <v>8.9329237531038603E-4</v>
      </c>
      <c r="BK228" s="9">
        <v>6.9340072116365434E-4</v>
      </c>
    </row>
    <row r="229" spans="1:63" s="95" customFormat="1" x14ac:dyDescent="0.25">
      <c r="A229" s="95" t="s">
        <v>529</v>
      </c>
      <c r="B229" s="95" t="s">
        <v>392</v>
      </c>
      <c r="C229" s="95" t="s">
        <v>530</v>
      </c>
      <c r="D229" s="95" t="s">
        <v>114</v>
      </c>
      <c r="E229" s="95" t="s">
        <v>1948</v>
      </c>
      <c r="F229" s="118" t="s">
        <v>1963</v>
      </c>
      <c r="G229" s="119">
        <v>51901539.855599999</v>
      </c>
      <c r="H229" s="119">
        <v>121579</v>
      </c>
      <c r="I229" s="119">
        <v>96</v>
      </c>
      <c r="J229" s="95">
        <v>426.89559755878895</v>
      </c>
      <c r="K229" s="120">
        <v>0.45076069682069342</v>
      </c>
      <c r="L229" s="120">
        <v>0.37193971144844717</v>
      </c>
      <c r="M229" s="120">
        <v>0.1772995917308593</v>
      </c>
      <c r="N229" s="9">
        <v>0.18395565076025161</v>
      </c>
      <c r="O229" s="9">
        <v>3.362591544315427E-2</v>
      </c>
      <c r="P229" s="9">
        <v>7.857140142507997E-3</v>
      </c>
      <c r="Q229" s="9">
        <v>1.328397952134454E-2</v>
      </c>
      <c r="R229" s="9">
        <v>2.305107462142764E-2</v>
      </c>
      <c r="S229" s="9">
        <v>6.9653016512335006E-2</v>
      </c>
      <c r="T229" s="9">
        <v>1.5725121511237141E-2</v>
      </c>
      <c r="U229" s="9">
        <v>3.9362437644074863E-2</v>
      </c>
      <c r="V229" s="9">
        <v>5.7254380386850309E-2</v>
      </c>
      <c r="W229" s="9">
        <v>6.6140034491812938E-2</v>
      </c>
      <c r="X229" s="9">
        <v>0.10323002882561411</v>
      </c>
      <c r="Y229" s="9">
        <v>3.2801671832106069E-2</v>
      </c>
      <c r="Z229" s="9">
        <v>4.5079758810414587E-2</v>
      </c>
      <c r="AA229" s="9">
        <v>2.9110711361827472E-2</v>
      </c>
      <c r="AB229" s="9">
        <v>1.3070737063664529E-2</v>
      </c>
      <c r="AC229" s="9">
        <v>0.1173064636978904</v>
      </c>
      <c r="AD229" s="9">
        <v>2.6768408798340591E-3</v>
      </c>
      <c r="AE229" s="9">
        <v>6.4467357232835268E-2</v>
      </c>
      <c r="AF229" s="9">
        <v>7.7178458100750401E-4</v>
      </c>
      <c r="AG229" s="9">
        <v>2.3374039047383239E-2</v>
      </c>
      <c r="AH229" s="9">
        <v>3.1357200181582391E-3</v>
      </c>
      <c r="AI229" s="9">
        <v>1.2610500017686131E-2</v>
      </c>
      <c r="AJ229" s="9">
        <v>1.9212465243671879E-2</v>
      </c>
      <c r="AK229" s="9">
        <v>2.082491034646081E-2</v>
      </c>
      <c r="AL229" s="9">
        <v>2.418260006449461E-3</v>
      </c>
      <c r="AM229" s="9">
        <v>1.639895652381416E-3</v>
      </c>
      <c r="AN229" s="9">
        <v>1.9049423072521371E-3</v>
      </c>
      <c r="AO229" s="9">
        <v>6.0869712864968504E-4</v>
      </c>
      <c r="AP229" s="9">
        <v>1.398501948788951E-3</v>
      </c>
      <c r="AQ229" s="9">
        <v>1.12691288523797E-3</v>
      </c>
      <c r="AR229" s="9">
        <v>1.25701802404546E-3</v>
      </c>
      <c r="AS229" s="9">
        <v>1.0435331036452401E-3</v>
      </c>
      <c r="AT229" s="9">
        <v>1.0967882424288871E-3</v>
      </c>
      <c r="AU229" s="9">
        <v>1.506677333778975E-3</v>
      </c>
      <c r="AV229" s="9">
        <v>1.0794954570103169E-3</v>
      </c>
      <c r="AW229" s="9">
        <v>9.6684910830696332E-4</v>
      </c>
      <c r="AX229" s="9">
        <v>8.5918210034994526E-4</v>
      </c>
      <c r="AY229" s="9">
        <v>9.3030668351465524E-4</v>
      </c>
      <c r="AZ229" s="9">
        <v>1.1206322778668091E-3</v>
      </c>
      <c r="BA229" s="9">
        <v>8.8105171665554501E-4</v>
      </c>
      <c r="BB229" s="9">
        <v>7.745009412402522E-4</v>
      </c>
      <c r="BC229" s="9">
        <v>7.1394740205597633E-4</v>
      </c>
      <c r="BD229" s="9">
        <v>8.240221619166204E-4</v>
      </c>
      <c r="BE229" s="9">
        <v>3.0006967626171568E-5</v>
      </c>
      <c r="BF229" s="9">
        <v>5.8384282920416529E-4</v>
      </c>
      <c r="BG229" s="9">
        <v>6.9062557604289464E-4</v>
      </c>
      <c r="BH229" s="9">
        <v>1.500833304193971E-3</v>
      </c>
      <c r="BI229" s="9">
        <v>1.2559241349969249E-3</v>
      </c>
      <c r="BJ229" s="9">
        <v>8.5888445524152815E-4</v>
      </c>
      <c r="BK229" s="9">
        <v>5.3129093533246081E-4</v>
      </c>
    </row>
    <row r="230" spans="1:63" s="95" customFormat="1" x14ac:dyDescent="0.25">
      <c r="A230" s="95" t="s">
        <v>531</v>
      </c>
      <c r="B230" s="95" t="s">
        <v>392</v>
      </c>
      <c r="C230" s="95" t="s">
        <v>532</v>
      </c>
      <c r="D230" s="95" t="s">
        <v>114</v>
      </c>
      <c r="E230" s="95" t="s">
        <v>1948</v>
      </c>
      <c r="F230" s="118" t="s">
        <v>1963</v>
      </c>
      <c r="G230" s="119">
        <v>99845170.269799992</v>
      </c>
      <c r="H230" s="119">
        <v>245109</v>
      </c>
      <c r="I230" s="119">
        <v>41.7</v>
      </c>
      <c r="J230" s="95">
        <v>407.35007800529559</v>
      </c>
      <c r="K230" s="120">
        <v>0.47154681986147667</v>
      </c>
      <c r="L230" s="120">
        <v>0.35970330919156868</v>
      </c>
      <c r="M230" s="120">
        <v>0.16874987094695451</v>
      </c>
      <c r="N230" s="9">
        <v>0.1266772339141588</v>
      </c>
      <c r="O230" s="9">
        <v>1.8273818472349782E-2</v>
      </c>
      <c r="P230" s="9">
        <v>7.804546259072228E-3</v>
      </c>
      <c r="Q230" s="9">
        <v>1.110735227173564E-2</v>
      </c>
      <c r="R230" s="9">
        <v>1.5735538397322731E-2</v>
      </c>
      <c r="S230" s="9">
        <v>5.6140144089622437E-2</v>
      </c>
      <c r="T230" s="9">
        <v>1.599416931571046E-2</v>
      </c>
      <c r="U230" s="9">
        <v>3.7997015033897172E-2</v>
      </c>
      <c r="V230" s="9">
        <v>4.2796599736734872E-2</v>
      </c>
      <c r="W230" s="9">
        <v>6.3717174649407474E-2</v>
      </c>
      <c r="X230" s="9">
        <v>0.1103492995787308</v>
      </c>
      <c r="Y230" s="9">
        <v>4.2931141358415213E-2</v>
      </c>
      <c r="Z230" s="9">
        <v>5.1112426201055647E-2</v>
      </c>
      <c r="AA230" s="9">
        <v>2.9569605591917372E-2</v>
      </c>
      <c r="AB230" s="9">
        <v>1.422768059192767E-2</v>
      </c>
      <c r="AC230" s="9">
        <v>0.16581641193064109</v>
      </c>
      <c r="AD230" s="9">
        <v>3.7709401758131392E-3</v>
      </c>
      <c r="AE230" s="9">
        <v>8.0284415898334724E-2</v>
      </c>
      <c r="AF230" s="9">
        <v>1.513046466386931E-2</v>
      </c>
      <c r="AG230" s="9">
        <v>3.1934250597886973E-2</v>
      </c>
      <c r="AH230" s="9">
        <v>6.5692331422451929E-3</v>
      </c>
      <c r="AI230" s="9">
        <v>8.5796753864728764E-3</v>
      </c>
      <c r="AJ230" s="9">
        <v>1.2382408384728221E-2</v>
      </c>
      <c r="AK230" s="9">
        <v>2.731898645676949E-2</v>
      </c>
      <c r="AL230" s="9">
        <v>3.7794679011806769E-3</v>
      </c>
      <c r="AM230" s="9">
        <v>2.1730898568375159E-3</v>
      </c>
      <c r="AN230" s="9">
        <v>1.9921087758916559E-3</v>
      </c>
      <c r="AO230" s="9">
        <v>1.163484077727281E-3</v>
      </c>
      <c r="AP230" s="9">
        <v>2.2502017383671728E-3</v>
      </c>
      <c r="AQ230" s="9">
        <v>1.4803240899955009E-3</v>
      </c>
      <c r="AR230" s="9">
        <v>1.949625201423294E-3</v>
      </c>
      <c r="AS230" s="9">
        <v>2.042442981888343E-3</v>
      </c>
      <c r="AT230" s="9">
        <v>2.0373531390269202E-3</v>
      </c>
      <c r="AU230" s="9">
        <v>2.1671892227667828E-3</v>
      </c>
      <c r="AV230" s="9">
        <v>2.0011928545590478E-3</v>
      </c>
      <c r="AW230" s="9">
        <v>1.9888327593024012E-3</v>
      </c>
      <c r="AX230" s="9">
        <v>2.1639025941291071E-3</v>
      </c>
      <c r="AY230" s="9">
        <v>2.029771196356158E-3</v>
      </c>
      <c r="AZ230" s="9">
        <v>2.1904425774889728E-3</v>
      </c>
      <c r="BA230" s="9">
        <v>1.845489003676429E-3</v>
      </c>
      <c r="BB230" s="9">
        <v>2.106704155644218E-3</v>
      </c>
      <c r="BC230" s="9">
        <v>1.935393756434637E-3</v>
      </c>
      <c r="BD230" s="9">
        <v>1.9747235641208081E-3</v>
      </c>
      <c r="BE230" s="9">
        <v>1.132020545443841E-3</v>
      </c>
      <c r="BF230" s="9">
        <v>1.534952519032835E-3</v>
      </c>
      <c r="BG230" s="9">
        <v>2.784172156505455E-3</v>
      </c>
      <c r="BH230" s="9">
        <v>1.964929800893171E-3</v>
      </c>
      <c r="BI230" s="9">
        <v>1.557619826079984E-3</v>
      </c>
      <c r="BJ230" s="9">
        <v>2.168164436680991E-3</v>
      </c>
      <c r="BK230" s="9">
        <v>1.597850362540249E-3</v>
      </c>
    </row>
    <row r="231" spans="1:63" s="95" customFormat="1" x14ac:dyDescent="0.25">
      <c r="A231" s="95" t="s">
        <v>533</v>
      </c>
      <c r="B231" s="95" t="s">
        <v>392</v>
      </c>
      <c r="C231" s="95" t="s">
        <v>534</v>
      </c>
      <c r="D231" s="95" t="s">
        <v>114</v>
      </c>
      <c r="E231" s="95" t="s">
        <v>1948</v>
      </c>
      <c r="F231" s="118" t="s">
        <v>1963</v>
      </c>
      <c r="G231" s="119">
        <v>88947514.005399987</v>
      </c>
      <c r="H231" s="119">
        <v>196339</v>
      </c>
      <c r="I231" s="119">
        <v>81.8</v>
      </c>
      <c r="J231" s="95">
        <v>453.03028947585545</v>
      </c>
      <c r="K231" s="120">
        <v>0.4890217112368796</v>
      </c>
      <c r="L231" s="120">
        <v>0.35074146701038272</v>
      </c>
      <c r="M231" s="120">
        <v>0.16023682175273771</v>
      </c>
      <c r="N231" s="9">
        <v>0.1193461364926558</v>
      </c>
      <c r="O231" s="9">
        <v>1.6556790695731408E-2</v>
      </c>
      <c r="P231" s="9">
        <v>1.1411322315848229E-2</v>
      </c>
      <c r="Q231" s="9">
        <v>1.017164934696149E-2</v>
      </c>
      <c r="R231" s="9">
        <v>1.6874191672523482E-2</v>
      </c>
      <c r="S231" s="9">
        <v>4.3535111815046719E-2</v>
      </c>
      <c r="T231" s="9">
        <v>1.6548948685706149E-2</v>
      </c>
      <c r="U231" s="9">
        <v>3.7899525424202822E-2</v>
      </c>
      <c r="V231" s="9">
        <v>4.500274568748136E-2</v>
      </c>
      <c r="W231" s="9">
        <v>6.4585307445512344E-2</v>
      </c>
      <c r="X231" s="9">
        <v>0.1110468037326611</v>
      </c>
      <c r="Y231" s="9">
        <v>3.9586667729107752E-2</v>
      </c>
      <c r="Z231" s="9">
        <v>5.6883512379491651E-2</v>
      </c>
      <c r="AA231" s="9">
        <v>2.8933533886283759E-2</v>
      </c>
      <c r="AB231" s="9">
        <v>1.7452843671214059E-2</v>
      </c>
      <c r="AC231" s="9">
        <v>0.15842707557762101</v>
      </c>
      <c r="AD231" s="9">
        <v>6.708192595211388E-3</v>
      </c>
      <c r="AE231" s="9">
        <v>8.917413515527077E-2</v>
      </c>
      <c r="AF231" s="9">
        <v>1.8690822684240532E-2</v>
      </c>
      <c r="AG231" s="9">
        <v>3.6933334679705443E-2</v>
      </c>
      <c r="AH231" s="9">
        <v>3.2128397294530291E-3</v>
      </c>
      <c r="AI231" s="9">
        <v>5.5451256516440882E-3</v>
      </c>
      <c r="AJ231" s="9">
        <v>1.2708157597636761E-2</v>
      </c>
      <c r="AK231" s="9">
        <v>2.8955337055765591E-2</v>
      </c>
      <c r="AL231" s="9">
        <v>3.8098882930232272E-3</v>
      </c>
      <c r="AM231" s="9">
        <v>1.6930986430313049E-3</v>
      </c>
      <c r="AN231" s="9">
        <v>1.4926386573549679E-3</v>
      </c>
      <c r="AO231" s="9">
        <v>1.4068362222876319E-3</v>
      </c>
      <c r="AP231" s="9">
        <v>1.704107839242631E-3</v>
      </c>
      <c r="AQ231" s="9">
        <v>1.312783053073342E-3</v>
      </c>
      <c r="AR231" s="9">
        <v>1.250293736327463E-3</v>
      </c>
      <c r="AS231" s="9">
        <v>1.747645912831886E-3</v>
      </c>
      <c r="AT231" s="9">
        <v>1.680526588416942E-3</v>
      </c>
      <c r="AU231" s="9">
        <v>1.8846094441281431E-3</v>
      </c>
      <c r="AV231" s="9">
        <v>1.6774938975184111E-3</v>
      </c>
      <c r="AW231" s="9">
        <v>1.655120168813665E-3</v>
      </c>
      <c r="AX231" s="9">
        <v>1.650095207293176E-3</v>
      </c>
      <c r="AY231" s="9">
        <v>1.8681071293682461E-3</v>
      </c>
      <c r="AZ231" s="9">
        <v>1.772485151777627E-3</v>
      </c>
      <c r="BA231" s="9">
        <v>1.872140066032114E-3</v>
      </c>
      <c r="BB231" s="9">
        <v>1.664562967517026E-3</v>
      </c>
      <c r="BC231" s="9">
        <v>2.8472132769479241E-3</v>
      </c>
      <c r="BD231" s="9">
        <v>1.8138808124270899E-3</v>
      </c>
      <c r="BE231" s="9">
        <v>1.1564456985612751E-3</v>
      </c>
      <c r="BF231" s="9">
        <v>1.4680860859320199E-3</v>
      </c>
      <c r="BG231" s="9">
        <v>1.12606965767478E-3</v>
      </c>
      <c r="BH231" s="9">
        <v>1.0502250155575801E-3</v>
      </c>
      <c r="BI231" s="9">
        <v>1.3220068918816791E-3</v>
      </c>
      <c r="BJ231" s="9">
        <v>1.900426346766677E-3</v>
      </c>
      <c r="BK231" s="9">
        <v>1.332025290616918E-3</v>
      </c>
    </row>
    <row r="232" spans="1:63" s="95" customFormat="1" x14ac:dyDescent="0.25">
      <c r="A232" s="95" t="s">
        <v>535</v>
      </c>
      <c r="B232" s="95" t="s">
        <v>392</v>
      </c>
      <c r="C232" s="95" t="s">
        <v>536</v>
      </c>
      <c r="D232" s="95" t="s">
        <v>114</v>
      </c>
      <c r="E232" s="95" t="s">
        <v>1949</v>
      </c>
      <c r="F232" s="118" t="s">
        <v>1963</v>
      </c>
      <c r="G232" s="119">
        <v>148341181.97619998</v>
      </c>
      <c r="H232" s="119">
        <v>338292</v>
      </c>
      <c r="I232" s="119">
        <v>68</v>
      </c>
      <c r="J232" s="95">
        <v>438.5004137733082</v>
      </c>
      <c r="K232" s="120">
        <v>0.45284526409936349</v>
      </c>
      <c r="L232" s="120">
        <v>0.36406989380319033</v>
      </c>
      <c r="M232" s="120">
        <v>0.18308484209744619</v>
      </c>
      <c r="N232" s="9">
        <v>0.17240573521442451</v>
      </c>
      <c r="O232" s="9">
        <v>2.0757893990034582E-2</v>
      </c>
      <c r="P232" s="9">
        <v>8.1041001181675846E-3</v>
      </c>
      <c r="Q232" s="9">
        <v>1.50485858515175E-2</v>
      </c>
      <c r="R232" s="9">
        <v>1.827748860941894E-2</v>
      </c>
      <c r="S232" s="9">
        <v>6.3305881099269629E-2</v>
      </c>
      <c r="T232" s="9">
        <v>1.9671914189095859E-2</v>
      </c>
      <c r="U232" s="9">
        <v>3.3678058551080192E-2</v>
      </c>
      <c r="V232" s="9">
        <v>3.6713446128068213E-2</v>
      </c>
      <c r="W232" s="9">
        <v>6.8509537007864357E-2</v>
      </c>
      <c r="X232" s="9">
        <v>0.110794663793214</v>
      </c>
      <c r="Y232" s="9">
        <v>3.3047276495179703E-2</v>
      </c>
      <c r="Z232" s="9">
        <v>4.6518936186402203E-2</v>
      </c>
      <c r="AA232" s="9">
        <v>3.3842749667276011E-2</v>
      </c>
      <c r="AB232" s="9">
        <v>1.3952611315332439E-2</v>
      </c>
      <c r="AC232" s="9">
        <v>0.13858490961296771</v>
      </c>
      <c r="AD232" s="9">
        <v>2.17889772657201E-3</v>
      </c>
      <c r="AE232" s="9">
        <v>8.0284115070170969E-2</v>
      </c>
      <c r="AF232" s="9">
        <v>1.266812763081082E-2</v>
      </c>
      <c r="AG232" s="9">
        <v>2.3145380065845121E-2</v>
      </c>
      <c r="AH232" s="9">
        <v>3.0559641462316548E-3</v>
      </c>
      <c r="AI232" s="9">
        <v>9.0724350726776471E-3</v>
      </c>
      <c r="AJ232" s="9">
        <v>1.551243218310815E-2</v>
      </c>
      <c r="AK232" s="9">
        <v>1.725387067272123E-2</v>
      </c>
      <c r="AL232" s="9">
        <v>3.6149896025489958E-3</v>
      </c>
      <c r="AM232" s="9">
        <v>4.3969787932071286E-3</v>
      </c>
      <c r="AN232" s="9">
        <v>3.3642679718328748E-3</v>
      </c>
      <c r="AO232" s="9">
        <v>1.79614391791199E-3</v>
      </c>
      <c r="AP232" s="9">
        <v>4.5324200223376444E-3</v>
      </c>
      <c r="AQ232" s="9">
        <v>2.5563203108760952E-3</v>
      </c>
      <c r="AR232" s="9">
        <v>3.268475349575967E-3</v>
      </c>
      <c r="AS232" s="9">
        <v>3.7347232264713232E-3</v>
      </c>
      <c r="AT232" s="9">
        <v>2.6846484820841651E-3</v>
      </c>
      <c r="AU232" s="9">
        <v>2.763988732025542E-3</v>
      </c>
      <c r="AV232" s="9">
        <v>3.198946781723696E-3</v>
      </c>
      <c r="AW232" s="9">
        <v>2.9687325694267371E-3</v>
      </c>
      <c r="AX232" s="9">
        <v>2.4764211018680378E-3</v>
      </c>
      <c r="AY232" s="9">
        <v>2.7464640109034748E-3</v>
      </c>
      <c r="AZ232" s="9">
        <v>3.7271385004354128E-3</v>
      </c>
      <c r="BA232" s="9">
        <v>2.6906449927433301E-3</v>
      </c>
      <c r="BB232" s="9">
        <v>2.6176738268860159E-3</v>
      </c>
      <c r="BC232" s="9">
        <v>1.662570567707054E-3</v>
      </c>
      <c r="BD232" s="9">
        <v>2.935811926167061E-3</v>
      </c>
      <c r="BE232" s="9">
        <v>1.4090876963284869E-3</v>
      </c>
      <c r="BF232" s="9">
        <v>1.653964114830715E-3</v>
      </c>
      <c r="BG232" s="9">
        <v>1.9255429687814369E-3</v>
      </c>
      <c r="BH232" s="9">
        <v>3.0890404890945881E-3</v>
      </c>
      <c r="BI232" s="9">
        <v>2.9010805543880488E-3</v>
      </c>
      <c r="BJ232" s="9">
        <v>2.0358122408464748E-3</v>
      </c>
      <c r="BK232" s="9">
        <v>2.272145015205619E-3</v>
      </c>
    </row>
    <row r="233" spans="1:63" s="95" customFormat="1" x14ac:dyDescent="0.25">
      <c r="A233" s="95" t="s">
        <v>537</v>
      </c>
      <c r="B233" s="95" t="s">
        <v>392</v>
      </c>
      <c r="C233" s="95" t="s">
        <v>538</v>
      </c>
      <c r="D233" s="95" t="s">
        <v>114</v>
      </c>
      <c r="E233" s="95" t="s">
        <v>1948</v>
      </c>
      <c r="F233" s="118" t="s">
        <v>1963</v>
      </c>
      <c r="G233" s="119">
        <v>152036204.5314</v>
      </c>
      <c r="H233" s="119">
        <v>321109</v>
      </c>
      <c r="I233" s="119">
        <v>59.7</v>
      </c>
      <c r="J233" s="95">
        <v>473.4722618531402</v>
      </c>
      <c r="K233" s="120">
        <v>0.50955137806104267</v>
      </c>
      <c r="L233" s="120">
        <v>0.34159100929806879</v>
      </c>
      <c r="M233" s="120">
        <v>0.14885761264088859</v>
      </c>
      <c r="N233" s="9">
        <v>0.1556619857657216</v>
      </c>
      <c r="O233" s="9">
        <v>1.8651097588366059E-2</v>
      </c>
      <c r="P233" s="9">
        <v>1.364618151726699E-2</v>
      </c>
      <c r="Q233" s="9">
        <v>1.121152665383076E-2</v>
      </c>
      <c r="R233" s="9">
        <v>1.6579176821478019E-2</v>
      </c>
      <c r="S233" s="9">
        <v>5.8666028968523368E-2</v>
      </c>
      <c r="T233" s="9">
        <v>1.9505665268992809E-2</v>
      </c>
      <c r="U233" s="9">
        <v>3.7380486076448977E-2</v>
      </c>
      <c r="V233" s="9">
        <v>4.4251388727924897E-2</v>
      </c>
      <c r="W233" s="9">
        <v>6.8153483490670061E-2</v>
      </c>
      <c r="X233" s="9">
        <v>0.1133441182163514</v>
      </c>
      <c r="Y233" s="9">
        <v>3.1344678931444193E-2</v>
      </c>
      <c r="Z233" s="9">
        <v>5.246347123977619E-2</v>
      </c>
      <c r="AA233" s="9">
        <v>3.4997762962364509E-2</v>
      </c>
      <c r="AB233" s="9">
        <v>1.5844267286632189E-2</v>
      </c>
      <c r="AC233" s="9">
        <v>0.13757939304191469</v>
      </c>
      <c r="AD233" s="9">
        <v>4.0492161139030376E-3</v>
      </c>
      <c r="AE233" s="9">
        <v>7.7257097745055736E-2</v>
      </c>
      <c r="AF233" s="9">
        <v>1.8751619606315051E-2</v>
      </c>
      <c r="AG233" s="9">
        <v>2.7686637089577051E-2</v>
      </c>
      <c r="AH233" s="9">
        <v>2.6801868843143281E-3</v>
      </c>
      <c r="AI233" s="9">
        <v>6.461056006811525E-3</v>
      </c>
      <c r="AJ233" s="9">
        <v>1.284653636068387E-2</v>
      </c>
      <c r="AK233" s="9">
        <v>1.7802192795746179E-2</v>
      </c>
      <c r="AL233" s="9">
        <v>3.1847448398863941E-3</v>
      </c>
      <c r="AM233" s="9">
        <v>4.0673104860914876E-3</v>
      </c>
      <c r="AN233" s="9">
        <v>3.096947075858602E-3</v>
      </c>
      <c r="AO233" s="9">
        <v>3.098628963898893E-3</v>
      </c>
      <c r="AP233" s="9">
        <v>3.4595635343254941E-3</v>
      </c>
      <c r="AQ233" s="9">
        <v>2.375657400021795E-3</v>
      </c>
      <c r="AR233" s="9">
        <v>3.103201284796857E-3</v>
      </c>
      <c r="AS233" s="9">
        <v>3.7939767598851701E-3</v>
      </c>
      <c r="AT233" s="9">
        <v>3.0528637599184592E-3</v>
      </c>
      <c r="AU233" s="9">
        <v>3.413187283728004E-3</v>
      </c>
      <c r="AV233" s="9">
        <v>3.260364374708355E-3</v>
      </c>
      <c r="AW233" s="9">
        <v>3.1115251745940978E-3</v>
      </c>
      <c r="AX233" s="9">
        <v>2.4064383800483529E-3</v>
      </c>
      <c r="AY233" s="9">
        <v>3.173388605798196E-3</v>
      </c>
      <c r="AZ233" s="9">
        <v>3.9488648764556102E-3</v>
      </c>
      <c r="BA233" s="9">
        <v>3.1303663189328418E-3</v>
      </c>
      <c r="BB233" s="9">
        <v>2.662410851797433E-3</v>
      </c>
      <c r="BC233" s="9">
        <v>3.1654561119557291E-3</v>
      </c>
      <c r="BD233" s="9">
        <v>2.894403621020968E-3</v>
      </c>
      <c r="BE233" s="9">
        <v>2.136911197633682E-3</v>
      </c>
      <c r="BF233" s="9">
        <v>2.0270015089262328E-3</v>
      </c>
      <c r="BG233" s="9">
        <v>1.730183377444759E-3</v>
      </c>
      <c r="BH233" s="9">
        <v>2.2538516935293501E-3</v>
      </c>
      <c r="BI233" s="9">
        <v>2.461433122804934E-3</v>
      </c>
      <c r="BJ233" s="9">
        <v>2.1520223670236571E-3</v>
      </c>
      <c r="BK233" s="9">
        <v>2.0508114517582441E-3</v>
      </c>
    </row>
    <row r="234" spans="1:63" s="95" customFormat="1" x14ac:dyDescent="0.25">
      <c r="A234" s="95" t="s">
        <v>539</v>
      </c>
      <c r="B234" s="95" t="s">
        <v>392</v>
      </c>
      <c r="C234" s="95" t="s">
        <v>540</v>
      </c>
      <c r="D234" s="95" t="s">
        <v>114</v>
      </c>
      <c r="E234" s="95" t="s">
        <v>1948</v>
      </c>
      <c r="F234" s="118" t="s">
        <v>1963</v>
      </c>
      <c r="G234" s="119">
        <v>135256265.60339999</v>
      </c>
      <c r="H234" s="119">
        <v>307216</v>
      </c>
      <c r="I234" s="119">
        <v>118.4</v>
      </c>
      <c r="J234" s="95">
        <v>440.26439249062548</v>
      </c>
      <c r="K234" s="120">
        <v>0.47800558006500971</v>
      </c>
      <c r="L234" s="120">
        <v>0.35678557945203598</v>
      </c>
      <c r="M234" s="120">
        <v>0.1652088404829542</v>
      </c>
      <c r="N234" s="9">
        <v>0.152210504920335</v>
      </c>
      <c r="O234" s="9">
        <v>1.822559617494968E-2</v>
      </c>
      <c r="P234" s="9">
        <v>7.420761745264506E-3</v>
      </c>
      <c r="Q234" s="9">
        <v>1.145061265928778E-2</v>
      </c>
      <c r="R234" s="9">
        <v>1.8285553306483491E-2</v>
      </c>
      <c r="S234" s="9">
        <v>5.4216911006570549E-2</v>
      </c>
      <c r="T234" s="9">
        <v>2.0101786518754512E-2</v>
      </c>
      <c r="U234" s="9">
        <v>4.0446708484350023E-2</v>
      </c>
      <c r="V234" s="9">
        <v>3.9320552341496597E-2</v>
      </c>
      <c r="W234" s="9">
        <v>6.6953124943179468E-2</v>
      </c>
      <c r="X234" s="9">
        <v>0.10942108231169891</v>
      </c>
      <c r="Y234" s="9">
        <v>3.5433662015269089E-2</v>
      </c>
      <c r="Z234" s="9">
        <v>5.0292337582832851E-2</v>
      </c>
      <c r="AA234" s="9">
        <v>3.2086483980061059E-2</v>
      </c>
      <c r="AB234" s="9">
        <v>1.345902787357261E-2</v>
      </c>
      <c r="AC234" s="9">
        <v>0.14264979765559541</v>
      </c>
      <c r="AD234" s="9">
        <v>3.2380880922048558E-3</v>
      </c>
      <c r="AE234" s="9">
        <v>7.6341202266332731E-2</v>
      </c>
      <c r="AF234" s="9">
        <v>1.732569005499001E-2</v>
      </c>
      <c r="AG234" s="9">
        <v>3.220333389752867E-2</v>
      </c>
      <c r="AH234" s="9">
        <v>3.6951542949022189E-3</v>
      </c>
      <c r="AI234" s="9">
        <v>1.1980557843731509E-2</v>
      </c>
      <c r="AJ234" s="9">
        <v>1.761654795607916E-2</v>
      </c>
      <c r="AK234" s="9">
        <v>2.2200129298740941E-2</v>
      </c>
      <c r="AL234" s="9">
        <v>3.424792775788426E-3</v>
      </c>
      <c r="AM234" s="9">
        <v>3.539042605061913E-3</v>
      </c>
      <c r="AN234" s="9">
        <v>2.692945331000055E-3</v>
      </c>
      <c r="AO234" s="9">
        <v>1.499420087433365E-3</v>
      </c>
      <c r="AP234" s="9">
        <v>3.1441386218098119E-3</v>
      </c>
      <c r="AQ234" s="9">
        <v>2.331553349558751E-3</v>
      </c>
      <c r="AR234" s="9">
        <v>2.5519633239425E-3</v>
      </c>
      <c r="AS234" s="9">
        <v>3.4792445846955301E-3</v>
      </c>
      <c r="AT234" s="9">
        <v>2.9394228663615278E-3</v>
      </c>
      <c r="AU234" s="9">
        <v>2.6987908466759069E-3</v>
      </c>
      <c r="AV234" s="9">
        <v>2.8501343788823758E-3</v>
      </c>
      <c r="AW234" s="9">
        <v>2.672955579526788E-3</v>
      </c>
      <c r="AX234" s="9">
        <v>2.4207133345762692E-3</v>
      </c>
      <c r="AY234" s="9">
        <v>2.7069763544401251E-3</v>
      </c>
      <c r="AZ234" s="9">
        <v>3.221591880866142E-3</v>
      </c>
      <c r="BA234" s="9">
        <v>2.366208983545174E-3</v>
      </c>
      <c r="BB234" s="9">
        <v>2.4564574732763309E-3</v>
      </c>
      <c r="BC234" s="9">
        <v>2.2525290675412851E-3</v>
      </c>
      <c r="BD234" s="9">
        <v>2.545048735130315E-3</v>
      </c>
      <c r="BE234" s="9">
        <v>1.756930716513355E-3</v>
      </c>
      <c r="BF234" s="9">
        <v>2.097978838077262E-3</v>
      </c>
      <c r="BG234" s="9">
        <v>2.122638511761493E-3</v>
      </c>
      <c r="BH234" s="9">
        <v>3.718906627880555E-3</v>
      </c>
      <c r="BI234" s="9">
        <v>3.0035800066467691E-3</v>
      </c>
      <c r="BJ234" s="9">
        <v>2.388059751279465E-3</v>
      </c>
      <c r="BK234" s="9">
        <v>1.9624644323609562E-3</v>
      </c>
    </row>
    <row r="235" spans="1:63" s="95" customFormat="1" x14ac:dyDescent="0.25">
      <c r="A235" s="95" t="s">
        <v>541</v>
      </c>
      <c r="B235" s="95" t="s">
        <v>392</v>
      </c>
      <c r="C235" s="95" t="s">
        <v>542</v>
      </c>
      <c r="D235" s="95" t="s">
        <v>114</v>
      </c>
      <c r="E235" s="95" t="s">
        <v>1948</v>
      </c>
      <c r="F235" s="118" t="s">
        <v>1963</v>
      </c>
      <c r="G235" s="119">
        <v>103695151.39</v>
      </c>
      <c r="H235" s="119">
        <v>231626</v>
      </c>
      <c r="I235" s="119">
        <v>52.9</v>
      </c>
      <c r="J235" s="95">
        <v>447.68355620698884</v>
      </c>
      <c r="K235" s="120">
        <v>0.51906006131762106</v>
      </c>
      <c r="L235" s="120">
        <v>0.33276123885225067</v>
      </c>
      <c r="M235" s="120">
        <v>0.14817869983012821</v>
      </c>
      <c r="N235" s="9">
        <v>0.16011336430139639</v>
      </c>
      <c r="O235" s="9">
        <v>2.139564762049501E-2</v>
      </c>
      <c r="P235" s="9">
        <v>6.5017726542920973E-3</v>
      </c>
      <c r="Q235" s="9">
        <v>1.04406601144259E-2</v>
      </c>
      <c r="R235" s="9">
        <v>1.292375810362875E-2</v>
      </c>
      <c r="S235" s="9">
        <v>5.8349325299993128E-2</v>
      </c>
      <c r="T235" s="9">
        <v>2.4213887835713269E-2</v>
      </c>
      <c r="U235" s="9">
        <v>3.8302488863724962E-2</v>
      </c>
      <c r="V235" s="9">
        <v>3.7754418196964318E-2</v>
      </c>
      <c r="W235" s="9">
        <v>7.2348078308935707E-2</v>
      </c>
      <c r="X235" s="9">
        <v>0.1058832003035665</v>
      </c>
      <c r="Y235" s="9">
        <v>3.2484385132423403E-2</v>
      </c>
      <c r="Z235" s="9">
        <v>4.7799621052073957E-2</v>
      </c>
      <c r="AA235" s="9">
        <v>3.43193787849373E-2</v>
      </c>
      <c r="AB235" s="9">
        <v>1.1747207186627541E-2</v>
      </c>
      <c r="AC235" s="9">
        <v>0.13386506617964139</v>
      </c>
      <c r="AD235" s="9">
        <v>4.8612039706874477E-3</v>
      </c>
      <c r="AE235" s="9">
        <v>8.4559604592242127E-2</v>
      </c>
      <c r="AF235" s="9">
        <v>1.462288035877984E-2</v>
      </c>
      <c r="AG235" s="9">
        <v>3.4480774228308773E-2</v>
      </c>
      <c r="AH235" s="9">
        <v>2.1316642207394321E-3</v>
      </c>
      <c r="AI235" s="9">
        <v>1.144028320299127E-2</v>
      </c>
      <c r="AJ235" s="9">
        <v>1.340158428622434E-2</v>
      </c>
      <c r="AK235" s="9">
        <v>2.1012191491027111E-2</v>
      </c>
      <c r="AL235" s="9">
        <v>5.0475537101599358E-3</v>
      </c>
      <c r="AM235" s="9">
        <v>2.8312044682051759E-3</v>
      </c>
      <c r="AN235" s="9">
        <v>2.404217299976611E-3</v>
      </c>
      <c r="AO235" s="9">
        <v>9.9910033323690741E-4</v>
      </c>
      <c r="AP235" s="9">
        <v>2.180235500948308E-3</v>
      </c>
      <c r="AQ235" s="9">
        <v>1.253223584454419E-3</v>
      </c>
      <c r="AR235" s="9">
        <v>2.088709224268093E-3</v>
      </c>
      <c r="AS235" s="9">
        <v>3.187258716473886E-3</v>
      </c>
      <c r="AT235" s="9">
        <v>2.1169391079859461E-3</v>
      </c>
      <c r="AU235" s="9">
        <v>1.970697149885319E-3</v>
      </c>
      <c r="AV235" s="9">
        <v>2.3421999776042949E-3</v>
      </c>
      <c r="AW235" s="9">
        <v>1.9670721168008058E-3</v>
      </c>
      <c r="AX235" s="9">
        <v>1.6877358000169599E-3</v>
      </c>
      <c r="AY235" s="9">
        <v>1.9566339348825981E-3</v>
      </c>
      <c r="AZ235" s="9">
        <v>2.620537011548422E-3</v>
      </c>
      <c r="BA235" s="9">
        <v>1.5706395260227371E-3</v>
      </c>
      <c r="BB235" s="9">
        <v>1.753104621784646E-3</v>
      </c>
      <c r="BC235" s="9">
        <v>2.571746018158625E-3</v>
      </c>
      <c r="BD235" s="9">
        <v>2.143890199949565E-3</v>
      </c>
      <c r="BE235" s="9">
        <v>1.127715394867533E-3</v>
      </c>
      <c r="BF235" s="9">
        <v>1.708361457822971E-3</v>
      </c>
      <c r="BG235" s="9">
        <v>9.3124669718229187E-4</v>
      </c>
      <c r="BH235" s="9">
        <v>2.700707169525873E-3</v>
      </c>
      <c r="BI235" s="9">
        <v>1.737708894883275E-3</v>
      </c>
      <c r="BJ235" s="9">
        <v>1.718951102314984E-3</v>
      </c>
      <c r="BK235" s="9">
        <v>2.1996365739203592E-3</v>
      </c>
    </row>
    <row r="236" spans="1:63" s="95" customFormat="1" x14ac:dyDescent="0.25">
      <c r="A236" s="95" t="s">
        <v>543</v>
      </c>
      <c r="B236" s="95" t="s">
        <v>392</v>
      </c>
      <c r="C236" s="95" t="s">
        <v>544</v>
      </c>
      <c r="D236" s="95" t="s">
        <v>114</v>
      </c>
      <c r="E236" s="95" t="s">
        <v>1948</v>
      </c>
      <c r="F236" s="118" t="s">
        <v>1963</v>
      </c>
      <c r="G236" s="119">
        <v>144370524.1724</v>
      </c>
      <c r="H236" s="119">
        <v>305337</v>
      </c>
      <c r="I236" s="119">
        <v>102.9</v>
      </c>
      <c r="J236" s="95">
        <v>472.8235496268058</v>
      </c>
      <c r="K236" s="120">
        <v>0.49951850258291042</v>
      </c>
      <c r="L236" s="120">
        <v>0.33736797711952998</v>
      </c>
      <c r="M236" s="120">
        <v>0.1631135202975596</v>
      </c>
      <c r="N236" s="9">
        <v>0.15977281233023269</v>
      </c>
      <c r="O236" s="9">
        <v>2.292322711637686E-2</v>
      </c>
      <c r="P236" s="9">
        <v>9.4965251886053419E-3</v>
      </c>
      <c r="Q236" s="9">
        <v>1.348583845792262E-2</v>
      </c>
      <c r="R236" s="9">
        <v>1.8151298072220538E-2</v>
      </c>
      <c r="S236" s="9">
        <v>6.7207221054648159E-2</v>
      </c>
      <c r="T236" s="9">
        <v>2.0832274006427901E-2</v>
      </c>
      <c r="U236" s="9">
        <v>3.8568127308267877E-2</v>
      </c>
      <c r="V236" s="9">
        <v>3.943169889068239E-2</v>
      </c>
      <c r="W236" s="9">
        <v>6.8563780812231426E-2</v>
      </c>
      <c r="X236" s="9">
        <v>0.1102165605491265</v>
      </c>
      <c r="Y236" s="9">
        <v>2.9089202097741171E-2</v>
      </c>
      <c r="Z236" s="9">
        <v>4.5077930794584581E-2</v>
      </c>
      <c r="AA236" s="9">
        <v>3.2764907496842258E-2</v>
      </c>
      <c r="AB236" s="9">
        <v>1.7079452832887001E-2</v>
      </c>
      <c r="AC236" s="9">
        <v>0.1186360134969751</v>
      </c>
      <c r="AD236" s="9">
        <v>2.9820414043183609E-3</v>
      </c>
      <c r="AE236" s="9">
        <v>8.4333421352754762E-2</v>
      </c>
      <c r="AF236" s="9">
        <v>1.8724614910131939E-2</v>
      </c>
      <c r="AG236" s="9">
        <v>2.6521199328619169E-2</v>
      </c>
      <c r="AH236" s="9">
        <v>3.6784024694685338E-3</v>
      </c>
      <c r="AI236" s="9">
        <v>1.370077127075957E-2</v>
      </c>
      <c r="AJ236" s="9">
        <v>1.6824131296952718E-2</v>
      </c>
      <c r="AK236" s="9">
        <v>1.9202696205175711E-2</v>
      </c>
      <c r="AL236" s="9">
        <v>2.735851256046863E-3</v>
      </c>
      <c r="AM236" s="9">
        <v>3.9503428053100772E-3</v>
      </c>
      <c r="AN236" s="9">
        <v>3.6017394401197961E-3</v>
      </c>
      <c r="AO236" s="9">
        <v>2.0404704124969289E-3</v>
      </c>
      <c r="AP236" s="9">
        <v>3.9376912007257243E-3</v>
      </c>
      <c r="AQ236" s="9">
        <v>2.4611363807298431E-3</v>
      </c>
      <c r="AR236" s="9">
        <v>3.363925253776134E-3</v>
      </c>
      <c r="AS236" s="9">
        <v>3.834226136976749E-3</v>
      </c>
      <c r="AT236" s="9">
        <v>2.980562109065749E-3</v>
      </c>
      <c r="AU236" s="9">
        <v>2.8779672541151989E-3</v>
      </c>
      <c r="AV236" s="9">
        <v>3.1037017661527588E-3</v>
      </c>
      <c r="AW236" s="9">
        <v>2.8630460287524238E-3</v>
      </c>
      <c r="AX236" s="9">
        <v>2.11324511526787E-3</v>
      </c>
      <c r="AY236" s="9">
        <v>2.580104839093073E-3</v>
      </c>
      <c r="AZ236" s="9">
        <v>3.4982277374182892E-3</v>
      </c>
      <c r="BA236" s="9">
        <v>3.193038097000651E-3</v>
      </c>
      <c r="BB236" s="9">
        <v>2.172427918463761E-3</v>
      </c>
      <c r="BC236" s="9">
        <v>2.2059016942157571E-3</v>
      </c>
      <c r="BD236" s="9">
        <v>2.9896997027499309E-3</v>
      </c>
      <c r="BE236" s="9">
        <v>2.019146033877223E-3</v>
      </c>
      <c r="BF236" s="9">
        <v>1.8373173177573139E-3</v>
      </c>
      <c r="BG236" s="9">
        <v>2.246950205494131E-3</v>
      </c>
      <c r="BH236" s="9">
        <v>4.522452257726582E-3</v>
      </c>
      <c r="BI236" s="9">
        <v>3.0502945867184449E-3</v>
      </c>
      <c r="BJ236" s="9">
        <v>2.1965578065640929E-3</v>
      </c>
      <c r="BK236" s="9">
        <v>1.66705803097921E-3</v>
      </c>
    </row>
    <row r="237" spans="1:63" s="95" customFormat="1" x14ac:dyDescent="0.25">
      <c r="A237" s="95" t="s">
        <v>545</v>
      </c>
      <c r="B237" s="95" t="s">
        <v>392</v>
      </c>
      <c r="C237" s="95" t="s">
        <v>546</v>
      </c>
      <c r="D237" s="95" t="s">
        <v>114</v>
      </c>
      <c r="E237" s="95" t="s">
        <v>1948</v>
      </c>
      <c r="F237" s="118" t="s">
        <v>1963</v>
      </c>
      <c r="G237" s="119">
        <v>77146578.260800004</v>
      </c>
      <c r="H237" s="119">
        <v>162758</v>
      </c>
      <c r="I237" s="119">
        <v>70.400000000000006</v>
      </c>
      <c r="J237" s="95">
        <v>473.99561472124259</v>
      </c>
      <c r="K237" s="120">
        <v>0.51600484473697505</v>
      </c>
      <c r="L237" s="120">
        <v>0.34401293954516998</v>
      </c>
      <c r="M237" s="120">
        <v>0.13998221571785491</v>
      </c>
      <c r="N237" s="9">
        <v>0.1406868405503881</v>
      </c>
      <c r="O237" s="9">
        <v>1.7264809627340331E-2</v>
      </c>
      <c r="P237" s="9">
        <v>8.9545985823425208E-3</v>
      </c>
      <c r="Q237" s="9">
        <v>1.1126509388462521E-2</v>
      </c>
      <c r="R237" s="9">
        <v>1.776940403384298E-2</v>
      </c>
      <c r="S237" s="9">
        <v>4.9487017226648347E-2</v>
      </c>
      <c r="T237" s="9">
        <v>1.5833710789624679E-2</v>
      </c>
      <c r="U237" s="9">
        <v>3.4776055978224918E-2</v>
      </c>
      <c r="V237" s="9">
        <v>4.1674144402847627E-2</v>
      </c>
      <c r="W237" s="9">
        <v>6.4828058963545904E-2</v>
      </c>
      <c r="X237" s="9">
        <v>0.1146988099109002</v>
      </c>
      <c r="Y237" s="9">
        <v>3.1341765533313581E-2</v>
      </c>
      <c r="Z237" s="9">
        <v>5.6833916348032372E-2</v>
      </c>
      <c r="AA237" s="9">
        <v>2.9851298850974799E-2</v>
      </c>
      <c r="AB237" s="9">
        <v>1.592986145836359E-2</v>
      </c>
      <c r="AC237" s="9">
        <v>0.15961493210715591</v>
      </c>
      <c r="AD237" s="9">
        <v>5.0936276744493062E-3</v>
      </c>
      <c r="AE237" s="9">
        <v>8.7889970094997924E-2</v>
      </c>
      <c r="AF237" s="9">
        <v>2.645379549612328E-2</v>
      </c>
      <c r="AG237" s="9">
        <v>2.5404905211387829E-2</v>
      </c>
      <c r="AH237" s="9">
        <v>2.6771847960529432E-3</v>
      </c>
      <c r="AI237" s="9">
        <v>6.97614091858629E-3</v>
      </c>
      <c r="AJ237" s="9">
        <v>1.3426348065817009E-2</v>
      </c>
      <c r="AK237" s="9">
        <v>1.9106576243461789E-2</v>
      </c>
      <c r="AL237" s="9">
        <v>2.2997177471152548E-3</v>
      </c>
      <c r="AM237" s="9">
        <v>1.8624840356685579E-3</v>
      </c>
      <c r="AN237" s="9">
        <v>1.4524644293534021E-3</v>
      </c>
      <c r="AO237" s="9">
        <v>1.0301936686542971E-3</v>
      </c>
      <c r="AP237" s="9">
        <v>1.7395215684855279E-3</v>
      </c>
      <c r="AQ237" s="9">
        <v>1.2900544201291961E-3</v>
      </c>
      <c r="AR237" s="9">
        <v>1.3262605581582591E-3</v>
      </c>
      <c r="AS237" s="9">
        <v>1.560381991505563E-3</v>
      </c>
      <c r="AT237" s="9">
        <v>1.4389878517665859E-3</v>
      </c>
      <c r="AU237" s="9">
        <v>1.6285992439298721E-3</v>
      </c>
      <c r="AV237" s="9">
        <v>1.5712866517684401E-3</v>
      </c>
      <c r="AW237" s="9">
        <v>1.5953191005604361E-3</v>
      </c>
      <c r="AX237" s="9">
        <v>1.2191262974263421E-3</v>
      </c>
      <c r="AY237" s="9">
        <v>1.7417593146399749E-3</v>
      </c>
      <c r="AZ237" s="9">
        <v>1.7065127694324809E-3</v>
      </c>
      <c r="BA237" s="9">
        <v>1.5945910528534629E-3</v>
      </c>
      <c r="BB237" s="9">
        <v>1.564982643579928E-3</v>
      </c>
      <c r="BC237" s="9">
        <v>2.017468947017897E-3</v>
      </c>
      <c r="BD237" s="9">
        <v>1.6683007400291299E-3</v>
      </c>
      <c r="BE237" s="9">
        <v>1.527390216794741E-3</v>
      </c>
      <c r="BF237" s="9">
        <v>9.4235765971266796E-4</v>
      </c>
      <c r="BG237" s="9">
        <v>8.7562817995398058E-4</v>
      </c>
      <c r="BH237" s="9">
        <v>1.2329668405795359E-3</v>
      </c>
      <c r="BI237" s="9">
        <v>1.3033894877098251E-3</v>
      </c>
      <c r="BJ237" s="9">
        <v>1.170227971523071E-3</v>
      </c>
      <c r="BK237" s="9">
        <v>7.5030864469653258E-4</v>
      </c>
    </row>
    <row r="238" spans="1:63" s="95" customFormat="1" x14ac:dyDescent="0.25">
      <c r="A238" s="95" t="s">
        <v>547</v>
      </c>
      <c r="B238" s="95" t="s">
        <v>392</v>
      </c>
      <c r="C238" s="95" t="s">
        <v>548</v>
      </c>
      <c r="D238" s="95" t="s">
        <v>114</v>
      </c>
      <c r="E238" s="95" t="s">
        <v>1948</v>
      </c>
      <c r="F238" s="118" t="s">
        <v>1963</v>
      </c>
      <c r="G238" s="119">
        <v>125801724.15579998</v>
      </c>
      <c r="H238" s="119">
        <v>272487</v>
      </c>
      <c r="I238" s="119">
        <v>85.1</v>
      </c>
      <c r="J238" s="95">
        <v>461.67972841199759</v>
      </c>
      <c r="K238" s="120">
        <v>0.50281816708047233</v>
      </c>
      <c r="L238" s="120">
        <v>0.34850382255258949</v>
      </c>
      <c r="M238" s="120">
        <v>0.14867801036693809</v>
      </c>
      <c r="N238" s="9">
        <v>0.14726424227800311</v>
      </c>
      <c r="O238" s="9">
        <v>1.8619658499401281E-2</v>
      </c>
      <c r="P238" s="9">
        <v>9.1101636851035703E-3</v>
      </c>
      <c r="Q238" s="9">
        <v>1.2789119743399319E-2</v>
      </c>
      <c r="R238" s="9">
        <v>1.5443197284324091E-2</v>
      </c>
      <c r="S238" s="9">
        <v>4.8724295202994483E-2</v>
      </c>
      <c r="T238" s="9">
        <v>2.0601865419843299E-2</v>
      </c>
      <c r="U238" s="9">
        <v>3.5215615163897297E-2</v>
      </c>
      <c r="V238" s="9">
        <v>3.6460720736485958E-2</v>
      </c>
      <c r="W238" s="9">
        <v>6.5710188588116752E-2</v>
      </c>
      <c r="X238" s="9">
        <v>0.1122213334823937</v>
      </c>
      <c r="Y238" s="9">
        <v>3.318117098900053E-2</v>
      </c>
      <c r="Z238" s="9">
        <v>4.8849707110605503E-2</v>
      </c>
      <c r="AA238" s="9">
        <v>3.1316888704883361E-2</v>
      </c>
      <c r="AB238" s="9">
        <v>1.6071279269645768E-2</v>
      </c>
      <c r="AC238" s="9">
        <v>0.16553943689642259</v>
      </c>
      <c r="AD238" s="9">
        <v>5.2262498215552419E-3</v>
      </c>
      <c r="AE238" s="9">
        <v>8.4227406570671598E-2</v>
      </c>
      <c r="AF238" s="9">
        <v>1.70576057444871E-2</v>
      </c>
      <c r="AG238" s="9">
        <v>2.7088688125490989E-2</v>
      </c>
      <c r="AH238" s="9">
        <v>2.7326645890415561E-3</v>
      </c>
      <c r="AI238" s="9">
        <v>9.7850963097183882E-3</v>
      </c>
      <c r="AJ238" s="9">
        <v>1.458695067777325E-2</v>
      </c>
      <c r="AK238" s="9">
        <v>1.861008522218462E-2</v>
      </c>
      <c r="AL238" s="9">
        <v>3.5663698845566092E-3</v>
      </c>
      <c r="AM238" s="9">
        <v>3.1839778483306312E-3</v>
      </c>
      <c r="AN238" s="9">
        <v>2.5582858638204982E-3</v>
      </c>
      <c r="AO238" s="9">
        <v>1.711719439370043E-3</v>
      </c>
      <c r="AP238" s="9">
        <v>3.265466111841061E-3</v>
      </c>
      <c r="AQ238" s="9">
        <v>1.831074592740629E-3</v>
      </c>
      <c r="AR238" s="9">
        <v>2.1326362662436099E-3</v>
      </c>
      <c r="AS238" s="9">
        <v>3.3158006735845278E-3</v>
      </c>
      <c r="AT238" s="9">
        <v>2.3798288704438642E-3</v>
      </c>
      <c r="AU238" s="9">
        <v>2.327053854186687E-3</v>
      </c>
      <c r="AV238" s="9">
        <v>2.601110274261301E-3</v>
      </c>
      <c r="AW238" s="9">
        <v>2.5491637050373351E-3</v>
      </c>
      <c r="AX238" s="9">
        <v>2.1079028878460649E-3</v>
      </c>
      <c r="AY238" s="9">
        <v>2.444984838632841E-3</v>
      </c>
      <c r="AZ238" s="9">
        <v>2.92387341913128E-3</v>
      </c>
      <c r="BA238" s="9">
        <v>2.6273711105690941E-3</v>
      </c>
      <c r="BB238" s="9">
        <v>2.650764401766714E-3</v>
      </c>
      <c r="BC238" s="9">
        <v>3.3806754222360479E-3</v>
      </c>
      <c r="BD238" s="9">
        <v>2.611091569716379E-3</v>
      </c>
      <c r="BE238" s="9">
        <v>1.608472844376708E-3</v>
      </c>
      <c r="BF238" s="9">
        <v>1.641042420101777E-3</v>
      </c>
      <c r="BG238" s="9">
        <v>1.459692434737941E-3</v>
      </c>
      <c r="BH238" s="9">
        <v>2.8244565932993189E-3</v>
      </c>
      <c r="BI238" s="9">
        <v>2.3126743038931401E-3</v>
      </c>
      <c r="BJ238" s="9">
        <v>1.8615281720561979E-3</v>
      </c>
      <c r="BK238" s="9">
        <v>1.900314339830734E-3</v>
      </c>
    </row>
    <row r="239" spans="1:63" s="95" customFormat="1" x14ac:dyDescent="0.25">
      <c r="A239" s="95" t="s">
        <v>549</v>
      </c>
      <c r="B239" s="95" t="s">
        <v>392</v>
      </c>
      <c r="C239" s="95" t="s">
        <v>550</v>
      </c>
      <c r="D239" s="95" t="s">
        <v>114</v>
      </c>
      <c r="E239" s="95" t="s">
        <v>1948</v>
      </c>
      <c r="F239" s="118" t="s">
        <v>1963</v>
      </c>
      <c r="G239" s="119">
        <v>125267734.51899999</v>
      </c>
      <c r="H239" s="119">
        <v>313858</v>
      </c>
      <c r="I239" s="119">
        <v>75.599999999999994</v>
      </c>
      <c r="J239" s="95">
        <v>399.12232448750706</v>
      </c>
      <c r="K239" s="120">
        <v>0.48389269038321098</v>
      </c>
      <c r="L239" s="120">
        <v>0.35566374626954739</v>
      </c>
      <c r="M239" s="120">
        <v>0.16044356334724161</v>
      </c>
      <c r="N239" s="9">
        <v>0.14661671550805741</v>
      </c>
      <c r="O239" s="9">
        <v>1.9964178946360499E-2</v>
      </c>
      <c r="P239" s="9">
        <v>6.7194427042509379E-3</v>
      </c>
      <c r="Q239" s="9">
        <v>9.8693470463681199E-3</v>
      </c>
      <c r="R239" s="9">
        <v>2.1081263651832161E-2</v>
      </c>
      <c r="S239" s="9">
        <v>5.9370520038370303E-2</v>
      </c>
      <c r="T239" s="9">
        <v>1.9555285017245391E-2</v>
      </c>
      <c r="U239" s="9">
        <v>3.9608829005562299E-2</v>
      </c>
      <c r="V239" s="9">
        <v>3.5841243458493988E-2</v>
      </c>
      <c r="W239" s="9">
        <v>7.095231181813999E-2</v>
      </c>
      <c r="X239" s="9">
        <v>0.1162037546504472</v>
      </c>
      <c r="Y239" s="9">
        <v>3.4687266335376693E-2</v>
      </c>
      <c r="Z239" s="9">
        <v>5.3191424407270489E-2</v>
      </c>
      <c r="AA239" s="9">
        <v>3.4186247028575187E-2</v>
      </c>
      <c r="AB239" s="9">
        <v>1.374158115446401E-2</v>
      </c>
      <c r="AC239" s="9">
        <v>0.1486989647812951</v>
      </c>
      <c r="AD239" s="9">
        <v>2.6954656722315631E-3</v>
      </c>
      <c r="AE239" s="9">
        <v>7.7341663785108372E-2</v>
      </c>
      <c r="AF239" s="9">
        <v>1.2396613674945191E-2</v>
      </c>
      <c r="AG239" s="9">
        <v>2.4391865405901089E-2</v>
      </c>
      <c r="AH239" s="9">
        <v>3.1379690566544962E-3</v>
      </c>
      <c r="AI239" s="9">
        <v>9.5746401844265128E-3</v>
      </c>
      <c r="AJ239" s="9">
        <v>1.3726833042389331E-2</v>
      </c>
      <c r="AK239" s="9">
        <v>2.345003805605491E-2</v>
      </c>
      <c r="AL239" s="9">
        <v>2.9965355701787751E-3</v>
      </c>
      <c r="AM239" s="9">
        <v>3.154887273070236E-3</v>
      </c>
      <c r="AN239" s="9">
        <v>2.7299610018516759E-3</v>
      </c>
      <c r="AO239" s="9">
        <v>1.2565138709272779E-3</v>
      </c>
      <c r="AP239" s="9">
        <v>2.5079598391907752E-3</v>
      </c>
      <c r="AQ239" s="9">
        <v>2.4876718182557178E-3</v>
      </c>
      <c r="AR239" s="9">
        <v>2.586245255457721E-3</v>
      </c>
      <c r="AS239" s="9">
        <v>3.1323742790154798E-3</v>
      </c>
      <c r="AT239" s="9">
        <v>2.663974614631593E-3</v>
      </c>
      <c r="AU239" s="9">
        <v>2.276627003002196E-3</v>
      </c>
      <c r="AV239" s="9">
        <v>2.7952472627278731E-3</v>
      </c>
      <c r="AW239" s="9">
        <v>2.6270606033428458E-3</v>
      </c>
      <c r="AX239" s="9">
        <v>2.1930907071431231E-3</v>
      </c>
      <c r="AY239" s="9">
        <v>2.6496191629569381E-3</v>
      </c>
      <c r="AZ239" s="9">
        <v>3.176574272503774E-3</v>
      </c>
      <c r="BA239" s="9">
        <v>2.2358121345550739E-3</v>
      </c>
      <c r="BB239" s="9">
        <v>2.3697647251551919E-3</v>
      </c>
      <c r="BC239" s="9">
        <v>1.7353007131577589E-3</v>
      </c>
      <c r="BD239" s="9">
        <v>2.3862163320746911E-3</v>
      </c>
      <c r="BE239" s="9">
        <v>1.1633927619341541E-3</v>
      </c>
      <c r="BF239" s="9">
        <v>1.4706335813508709E-3</v>
      </c>
      <c r="BG239" s="9">
        <v>1.668212281792093E-3</v>
      </c>
      <c r="BH239" s="9">
        <v>2.7505522026497219E-3</v>
      </c>
      <c r="BI239" s="9">
        <v>2.1659475784242431E-3</v>
      </c>
      <c r="BJ239" s="9">
        <v>2.3344922284609881E-3</v>
      </c>
      <c r="BK239" s="9">
        <v>1.5890813420225741E-3</v>
      </c>
    </row>
    <row r="240" spans="1:63" s="95" customFormat="1" x14ac:dyDescent="0.25">
      <c r="A240" s="95" t="s">
        <v>551</v>
      </c>
      <c r="B240" s="95" t="s">
        <v>392</v>
      </c>
      <c r="C240" s="95" t="s">
        <v>552</v>
      </c>
      <c r="D240" s="95" t="s">
        <v>114</v>
      </c>
      <c r="E240" s="95" t="s">
        <v>1948</v>
      </c>
      <c r="F240" s="118" t="s">
        <v>1963</v>
      </c>
      <c r="G240" s="119">
        <v>121855030.96780001</v>
      </c>
      <c r="H240" s="119">
        <v>282418</v>
      </c>
      <c r="I240" s="119">
        <v>54.6</v>
      </c>
      <c r="J240" s="95">
        <v>431.47048335375229</v>
      </c>
      <c r="K240" s="120">
        <v>0.48514041535375318</v>
      </c>
      <c r="L240" s="120">
        <v>0.3583288582789646</v>
      </c>
      <c r="M240" s="120">
        <v>0.15653072636728221</v>
      </c>
      <c r="N240" s="9">
        <v>0.11043981227896681</v>
      </c>
      <c r="O240" s="9">
        <v>1.459609935301937E-2</v>
      </c>
      <c r="P240" s="9">
        <v>9.8520957081329099E-3</v>
      </c>
      <c r="Q240" s="9">
        <v>1.1398180467599659E-2</v>
      </c>
      <c r="R240" s="9">
        <v>1.8472083077492221E-2</v>
      </c>
      <c r="S240" s="9">
        <v>5.0470714412341612E-2</v>
      </c>
      <c r="T240" s="9">
        <v>1.7494592314839779E-2</v>
      </c>
      <c r="U240" s="9">
        <v>3.5376101833900421E-2</v>
      </c>
      <c r="V240" s="9">
        <v>5.7740802180230907E-2</v>
      </c>
      <c r="W240" s="9">
        <v>6.5968433826696302E-2</v>
      </c>
      <c r="X240" s="9">
        <v>0.11265302093648701</v>
      </c>
      <c r="Y240" s="9">
        <v>3.9514046758773833E-2</v>
      </c>
      <c r="Z240" s="9">
        <v>5.7201786042437322E-2</v>
      </c>
      <c r="AA240" s="9">
        <v>2.963183983736966E-2</v>
      </c>
      <c r="AB240" s="9">
        <v>1.9996132492041879E-2</v>
      </c>
      <c r="AC240" s="9">
        <v>0.15277930400382639</v>
      </c>
      <c r="AD240" s="9">
        <v>6.2640616113422073E-3</v>
      </c>
      <c r="AE240" s="9">
        <v>7.913434905275224E-2</v>
      </c>
      <c r="AF240" s="9">
        <v>2.1221393136547511E-2</v>
      </c>
      <c r="AG240" s="9">
        <v>3.6683168099152827E-2</v>
      </c>
      <c r="AH240" s="9">
        <v>3.8119204882831612E-3</v>
      </c>
      <c r="AI240" s="9">
        <v>7.6620378261535536E-3</v>
      </c>
      <c r="AJ240" s="9">
        <v>1.413537519420195E-2</v>
      </c>
      <c r="AK240" s="9">
        <v>2.3448862312151521E-2</v>
      </c>
      <c r="AL240" s="9">
        <v>4.0537867552589216E-3</v>
      </c>
      <c r="AM240" s="9">
        <v>2.304231975279764E-3</v>
      </c>
      <c r="AN240" s="9">
        <v>1.9352718489831541E-3</v>
      </c>
      <c r="AO240" s="9">
        <v>1.7863346956636611E-3</v>
      </c>
      <c r="AP240" s="9">
        <v>2.808457557821214E-3</v>
      </c>
      <c r="AQ240" s="9">
        <v>2.1135498665261379E-3</v>
      </c>
      <c r="AR240" s="9">
        <v>2.1317608664425149E-3</v>
      </c>
      <c r="AS240" s="9">
        <v>2.7171493143060429E-3</v>
      </c>
      <c r="AT240" s="9">
        <v>2.307003395024067E-3</v>
      </c>
      <c r="AU240" s="9">
        <v>3.5562460935931592E-3</v>
      </c>
      <c r="AV240" s="9">
        <v>2.5199390300273379E-3</v>
      </c>
      <c r="AW240" s="9">
        <v>2.4694085785977428E-3</v>
      </c>
      <c r="AX240" s="9">
        <v>2.4223573338319261E-3</v>
      </c>
      <c r="AY240" s="9">
        <v>2.7628137210609009E-3</v>
      </c>
      <c r="AZ240" s="9">
        <v>2.6697241161155712E-3</v>
      </c>
      <c r="BA240" s="9">
        <v>3.154603543512248E-3</v>
      </c>
      <c r="BB240" s="9">
        <v>2.3608151964796182E-3</v>
      </c>
      <c r="BC240" s="9">
        <v>3.9101835103169617E-3</v>
      </c>
      <c r="BD240" s="9">
        <v>2.3673448006556641E-3</v>
      </c>
      <c r="BE240" s="9">
        <v>1.931067081475824E-3</v>
      </c>
      <c r="BF240" s="9">
        <v>2.1445021155784469E-3</v>
      </c>
      <c r="BG240" s="9">
        <v>1.9649281299864911E-3</v>
      </c>
      <c r="BH240" s="9">
        <v>2.134233343461378E-3</v>
      </c>
      <c r="BI240" s="9">
        <v>2.162644373261561E-3</v>
      </c>
      <c r="BJ240" s="9">
        <v>2.2634496413380541E-3</v>
      </c>
      <c r="BK240" s="9">
        <v>2.0844321826216411E-3</v>
      </c>
    </row>
    <row r="241" spans="1:63" s="95" customFormat="1" x14ac:dyDescent="0.25">
      <c r="A241" s="95" t="s">
        <v>553</v>
      </c>
      <c r="B241" s="95" t="s">
        <v>392</v>
      </c>
      <c r="C241" s="95" t="s">
        <v>554</v>
      </c>
      <c r="D241" s="95" t="s">
        <v>114</v>
      </c>
      <c r="E241" s="95" t="s">
        <v>1948</v>
      </c>
      <c r="F241" s="118" t="s">
        <v>1963</v>
      </c>
      <c r="G241" s="119">
        <v>72683114.341799989</v>
      </c>
      <c r="H241" s="119">
        <v>170721</v>
      </c>
      <c r="I241" s="119">
        <v>56</v>
      </c>
      <c r="J241" s="95">
        <v>425.742084112675</v>
      </c>
      <c r="K241" s="120">
        <v>0.48387152136509198</v>
      </c>
      <c r="L241" s="120">
        <v>0.34888134083861178</v>
      </c>
      <c r="M241" s="120">
        <v>0.16724713779629621</v>
      </c>
      <c r="N241" s="9">
        <v>0.14004694262233039</v>
      </c>
      <c r="O241" s="9">
        <v>1.643273334658131E-2</v>
      </c>
      <c r="P241" s="9">
        <v>7.0620952744378943E-3</v>
      </c>
      <c r="Q241" s="9">
        <v>1.1843080263046949E-2</v>
      </c>
      <c r="R241" s="9">
        <v>1.7443471425763399E-2</v>
      </c>
      <c r="S241" s="9">
        <v>5.1998709671265901E-2</v>
      </c>
      <c r="T241" s="9">
        <v>1.9085680805328829E-2</v>
      </c>
      <c r="U241" s="9">
        <v>3.8294591742953493E-2</v>
      </c>
      <c r="V241" s="9">
        <v>3.6968072028080723E-2</v>
      </c>
      <c r="W241" s="9">
        <v>6.781691914252562E-2</v>
      </c>
      <c r="X241" s="9">
        <v>0.1143754224378523</v>
      </c>
      <c r="Y241" s="9">
        <v>3.6543150295601477E-2</v>
      </c>
      <c r="Z241" s="9">
        <v>5.1382301176561417E-2</v>
      </c>
      <c r="AA241" s="9">
        <v>2.9861740079220551E-2</v>
      </c>
      <c r="AB241" s="9">
        <v>1.325047392827244E-2</v>
      </c>
      <c r="AC241" s="9">
        <v>0.163052309452554</v>
      </c>
      <c r="AD241" s="9">
        <v>3.1043788488154199E-3</v>
      </c>
      <c r="AE241" s="9">
        <v>7.4619970043697817E-2</v>
      </c>
      <c r="AF241" s="9">
        <v>2.0375038734455422E-2</v>
      </c>
      <c r="AG241" s="9">
        <v>3.1283980575494898E-2</v>
      </c>
      <c r="AH241" s="9">
        <v>2.712812914221199E-3</v>
      </c>
      <c r="AI241" s="9">
        <v>1.009900907276857E-2</v>
      </c>
      <c r="AJ241" s="9">
        <v>1.648141273115886E-2</v>
      </c>
      <c r="AK241" s="9">
        <v>2.137779145138468E-2</v>
      </c>
      <c r="AL241" s="9">
        <v>4.4879119356265318E-3</v>
      </c>
      <c r="AM241" s="9">
        <v>1.7498264799781381E-3</v>
      </c>
      <c r="AN241" s="9">
        <v>1.3047754887261351E-3</v>
      </c>
      <c r="AO241" s="9">
        <v>7.6681146354949669E-4</v>
      </c>
      <c r="AP241" s="9">
        <v>1.747502565007181E-3</v>
      </c>
      <c r="AQ241" s="9">
        <v>1.1952268948376679E-3</v>
      </c>
      <c r="AR241" s="9">
        <v>1.3152624251445491E-3</v>
      </c>
      <c r="AS241" s="9">
        <v>1.7751626338666979E-3</v>
      </c>
      <c r="AT241" s="9">
        <v>1.495534772495474E-3</v>
      </c>
      <c r="AU241" s="9">
        <v>1.3635046027256101E-3</v>
      </c>
      <c r="AV241" s="9">
        <v>1.5513604985111511E-3</v>
      </c>
      <c r="AW241" s="9">
        <v>1.501424970208582E-3</v>
      </c>
      <c r="AX241" s="9">
        <v>1.341570488443373E-3</v>
      </c>
      <c r="AY241" s="9">
        <v>1.4861969937084031E-3</v>
      </c>
      <c r="AZ241" s="9">
        <v>1.611178622894296E-3</v>
      </c>
      <c r="BA241" s="9">
        <v>1.251846288722509E-3</v>
      </c>
      <c r="BB241" s="9">
        <v>1.508847099554751E-3</v>
      </c>
      <c r="BC241" s="9">
        <v>1.160477295852847E-3</v>
      </c>
      <c r="BD241" s="9">
        <v>1.3368182509064319E-3</v>
      </c>
      <c r="BE241" s="9">
        <v>1.110306099803989E-3</v>
      </c>
      <c r="BF241" s="9">
        <v>1.0952227684197389E-3</v>
      </c>
      <c r="BG241" s="9">
        <v>8.3742031863511077E-4</v>
      </c>
      <c r="BH241" s="9">
        <v>1.684601505328596E-3</v>
      </c>
      <c r="BI241" s="9">
        <v>1.510055875602657E-3</v>
      </c>
      <c r="BJ241" s="9">
        <v>1.235755946772406E-3</v>
      </c>
      <c r="BK241" s="9">
        <v>1.381948980680277E-3</v>
      </c>
    </row>
    <row r="242" spans="1:63" s="95" customFormat="1" x14ac:dyDescent="0.25">
      <c r="A242" s="95" t="s">
        <v>555</v>
      </c>
      <c r="B242" s="95" t="s">
        <v>392</v>
      </c>
      <c r="C242" s="95" t="s">
        <v>556</v>
      </c>
      <c r="D242" s="95" t="s">
        <v>114</v>
      </c>
      <c r="E242" s="95" t="s">
        <v>1948</v>
      </c>
      <c r="F242" s="118" t="s">
        <v>1962</v>
      </c>
      <c r="G242" s="119">
        <v>100082154.69459999</v>
      </c>
      <c r="H242" s="119">
        <v>228467</v>
      </c>
      <c r="I242" s="119">
        <v>48.8</v>
      </c>
      <c r="J242" s="95">
        <v>438.05956525274979</v>
      </c>
      <c r="K242" s="120">
        <v>0.49619993574782773</v>
      </c>
      <c r="L242" s="120">
        <v>0.35164796432268142</v>
      </c>
      <c r="M242" s="120">
        <v>0.15215209992949091</v>
      </c>
      <c r="N242" s="9">
        <v>0.1316216703560727</v>
      </c>
      <c r="O242" s="9">
        <v>1.5678733934993468E-2</v>
      </c>
      <c r="P242" s="9">
        <v>7.3043877590216718E-3</v>
      </c>
      <c r="Q242" s="9">
        <v>1.033731708341851E-2</v>
      </c>
      <c r="R242" s="9">
        <v>1.7092272243689161E-2</v>
      </c>
      <c r="S242" s="9">
        <v>5.7224898895695847E-2</v>
      </c>
      <c r="T242" s="9">
        <v>1.8425935108486589E-2</v>
      </c>
      <c r="U242" s="9">
        <v>3.5732629050952577E-2</v>
      </c>
      <c r="V242" s="9">
        <v>4.0048879611075262E-2</v>
      </c>
      <c r="W242" s="9">
        <v>6.9907273260562161E-2</v>
      </c>
      <c r="X242" s="9">
        <v>0.10772976407887171</v>
      </c>
      <c r="Y242" s="9">
        <v>3.4251881390709643E-2</v>
      </c>
      <c r="Z242" s="9">
        <v>5.1078199584907003E-2</v>
      </c>
      <c r="AA242" s="9">
        <v>3.1147783747620249E-2</v>
      </c>
      <c r="AB242" s="9">
        <v>1.363733512480329E-2</v>
      </c>
      <c r="AC242" s="9">
        <v>0.1539526059076223</v>
      </c>
      <c r="AD242" s="9">
        <v>3.866092001093334E-3</v>
      </c>
      <c r="AE242" s="9">
        <v>8.5128280897660738E-2</v>
      </c>
      <c r="AF242" s="9">
        <v>2.5392850732884619E-2</v>
      </c>
      <c r="AG242" s="9">
        <v>3.9986691252570483E-2</v>
      </c>
      <c r="AH242" s="9">
        <v>3.5301278946252429E-3</v>
      </c>
      <c r="AI242" s="9">
        <v>7.8775475635236882E-3</v>
      </c>
      <c r="AJ242" s="9">
        <v>1.3628959033655991E-2</v>
      </c>
      <c r="AK242" s="9">
        <v>2.0815952391883451E-2</v>
      </c>
      <c r="AL242" s="9">
        <v>4.6019310936002786E-3</v>
      </c>
      <c r="AM242" s="9">
        <v>2.260123200288843E-3</v>
      </c>
      <c r="AN242" s="9">
        <v>1.710883094389547E-3</v>
      </c>
      <c r="AO242" s="9">
        <v>1.0899892322071959E-3</v>
      </c>
      <c r="AP242" s="9">
        <v>2.0962561528661788E-3</v>
      </c>
      <c r="AQ242" s="9">
        <v>1.6095356618828389E-3</v>
      </c>
      <c r="AR242" s="9">
        <v>1.9892448552526029E-3</v>
      </c>
      <c r="AS242" s="9">
        <v>2.355284597099138E-3</v>
      </c>
      <c r="AT242" s="9">
        <v>1.9178180658669969E-3</v>
      </c>
      <c r="AU242" s="9">
        <v>2.0300350705099311E-3</v>
      </c>
      <c r="AV242" s="9">
        <v>2.1977606773778912E-3</v>
      </c>
      <c r="AW242" s="9">
        <v>1.943524390240068E-3</v>
      </c>
      <c r="AX242" s="9">
        <v>1.728125611765362E-3</v>
      </c>
      <c r="AY242" s="9">
        <v>2.0304007818926851E-3</v>
      </c>
      <c r="AZ242" s="9">
        <v>2.3096123547776621E-3</v>
      </c>
      <c r="BA242" s="9">
        <v>1.7706489671153831E-3</v>
      </c>
      <c r="BB242" s="9">
        <v>1.957891791174744E-3</v>
      </c>
      <c r="BC242" s="9">
        <v>1.986174858628514E-3</v>
      </c>
      <c r="BD242" s="9">
        <v>2.095919132785967E-3</v>
      </c>
      <c r="BE242" s="9">
        <v>1.901687297736333E-3</v>
      </c>
      <c r="BF242" s="9">
        <v>1.9238857979916721E-3</v>
      </c>
      <c r="BG242" s="9">
        <v>1.4976055919373129E-3</v>
      </c>
      <c r="BH242" s="9">
        <v>1.805896346203149E-3</v>
      </c>
      <c r="BI242" s="9">
        <v>1.716108062082018E-3</v>
      </c>
      <c r="BJ242" s="9">
        <v>1.6536725679858781E-3</v>
      </c>
      <c r="BK242" s="9">
        <v>1.9474717128425099E-3</v>
      </c>
    </row>
    <row r="243" spans="1:63" s="95" customFormat="1" x14ac:dyDescent="0.25">
      <c r="A243" s="95" t="s">
        <v>557</v>
      </c>
      <c r="B243" s="95" t="s">
        <v>392</v>
      </c>
      <c r="C243" s="95" t="s">
        <v>558</v>
      </c>
      <c r="D243" s="95" t="s">
        <v>114</v>
      </c>
      <c r="E243" s="95" t="s">
        <v>1948</v>
      </c>
      <c r="F243" s="118" t="s">
        <v>1963</v>
      </c>
      <c r="G243" s="119">
        <v>133045769.48119999</v>
      </c>
      <c r="H243" s="119">
        <v>302352</v>
      </c>
      <c r="I243" s="119">
        <v>93.8</v>
      </c>
      <c r="J243" s="95">
        <v>440.03601590596389</v>
      </c>
      <c r="K243" s="120">
        <v>0.4788714394787893</v>
      </c>
      <c r="L243" s="120">
        <v>0.35544889902820431</v>
      </c>
      <c r="M243" s="120">
        <v>0.16567966149300639</v>
      </c>
      <c r="N243" s="9">
        <v>0.15058933154160989</v>
      </c>
      <c r="O243" s="9">
        <v>1.7537236806104559E-2</v>
      </c>
      <c r="P243" s="9">
        <v>8.1135129305635444E-3</v>
      </c>
      <c r="Q243" s="9">
        <v>1.0629806433687069E-2</v>
      </c>
      <c r="R243" s="9">
        <v>1.5880811048096421E-2</v>
      </c>
      <c r="S243" s="9">
        <v>5.1111896817300648E-2</v>
      </c>
      <c r="T243" s="9">
        <v>1.9103035277221792E-2</v>
      </c>
      <c r="U243" s="9">
        <v>3.5360510729649137E-2</v>
      </c>
      <c r="V243" s="9">
        <v>3.7486608612764392E-2</v>
      </c>
      <c r="W243" s="9">
        <v>7.2235174238185748E-2</v>
      </c>
      <c r="X243" s="9">
        <v>0.1132626981531967</v>
      </c>
      <c r="Y243" s="9">
        <v>3.2646795449642767E-2</v>
      </c>
      <c r="Z243" s="9">
        <v>4.9450818608174608E-2</v>
      </c>
      <c r="AA243" s="9">
        <v>2.9368814084870961E-2</v>
      </c>
      <c r="AB243" s="9">
        <v>1.3223077265976029E-2</v>
      </c>
      <c r="AC243" s="9">
        <v>0.14313333560116301</v>
      </c>
      <c r="AD243" s="9">
        <v>5.542718763357257E-3</v>
      </c>
      <c r="AE243" s="9">
        <v>9.2702743979401397E-2</v>
      </c>
      <c r="AF243" s="9">
        <v>2.223096971563095E-2</v>
      </c>
      <c r="AG243" s="9">
        <v>2.9180706244944989E-2</v>
      </c>
      <c r="AH243" s="9">
        <v>5.9192123684377856E-3</v>
      </c>
      <c r="AI243" s="9">
        <v>9.722093817444313E-3</v>
      </c>
      <c r="AJ243" s="9">
        <v>1.230585797206058E-2</v>
      </c>
      <c r="AK243" s="9">
        <v>1.8986195360536251E-2</v>
      </c>
      <c r="AL243" s="9">
        <v>4.2760381799791403E-3</v>
      </c>
      <c r="AM243" s="9">
        <v>3.4378358945143729E-3</v>
      </c>
      <c r="AN243" s="9">
        <v>2.5442321241940301E-3</v>
      </c>
      <c r="AO243" s="9">
        <v>1.6096577359688399E-3</v>
      </c>
      <c r="AP243" s="9">
        <v>2.8658145909052808E-3</v>
      </c>
      <c r="AQ243" s="9">
        <v>1.988198314876637E-3</v>
      </c>
      <c r="AR243" s="9">
        <v>2.3621715182101928E-3</v>
      </c>
      <c r="AS243" s="9">
        <v>3.2464031650595001E-3</v>
      </c>
      <c r="AT243" s="9">
        <v>2.523173904909025E-3</v>
      </c>
      <c r="AU243" s="9">
        <v>2.5262454395534031E-3</v>
      </c>
      <c r="AV243" s="9">
        <v>3.0192076374793162E-3</v>
      </c>
      <c r="AW243" s="9">
        <v>2.716610722088912E-3</v>
      </c>
      <c r="AX243" s="9">
        <v>2.189866572315255E-3</v>
      </c>
      <c r="AY243" s="9">
        <v>2.6134000638586602E-3</v>
      </c>
      <c r="AZ243" s="9">
        <v>2.8952400255792912E-3</v>
      </c>
      <c r="BA243" s="9">
        <v>2.282557432808923E-3</v>
      </c>
      <c r="BB243" s="9">
        <v>2.420074046298602E-3</v>
      </c>
      <c r="BC243" s="9">
        <v>3.7857711690022031E-3</v>
      </c>
      <c r="BD243" s="9">
        <v>3.0344463899216029E-3</v>
      </c>
      <c r="BE243" s="9">
        <v>2.2134630357961158E-3</v>
      </c>
      <c r="BF243" s="9">
        <v>1.866576693563016E-3</v>
      </c>
      <c r="BG243" s="9">
        <v>3.3385443949451822E-3</v>
      </c>
      <c r="BH243" s="9">
        <v>2.9631102701352168E-3</v>
      </c>
      <c r="BI243" s="9">
        <v>2.0600609256465501E-3</v>
      </c>
      <c r="BJ243" s="9">
        <v>2.0052909892814049E-3</v>
      </c>
      <c r="BK243" s="9">
        <v>2.4057962402395309E-3</v>
      </c>
    </row>
    <row r="244" spans="1:63" s="95" customFormat="1" x14ac:dyDescent="0.25">
      <c r="A244" s="95" t="s">
        <v>559</v>
      </c>
      <c r="B244" s="95" t="s">
        <v>392</v>
      </c>
      <c r="C244" s="95" t="s">
        <v>560</v>
      </c>
      <c r="D244" s="95" t="s">
        <v>114</v>
      </c>
      <c r="E244" s="95" t="s">
        <v>1948</v>
      </c>
      <c r="F244" s="118" t="s">
        <v>1963</v>
      </c>
      <c r="G244" s="119">
        <v>133377383.0042</v>
      </c>
      <c r="H244" s="119">
        <v>309705</v>
      </c>
      <c r="I244" s="119">
        <v>79.2</v>
      </c>
      <c r="J244" s="95">
        <v>430.65944367769328</v>
      </c>
      <c r="K244" s="120">
        <v>0.47363983728217779</v>
      </c>
      <c r="L244" s="120">
        <v>0.35746928708748221</v>
      </c>
      <c r="M244" s="120">
        <v>0.16889087563033989</v>
      </c>
      <c r="N244" s="9">
        <v>0.18882684496882901</v>
      </c>
      <c r="O244" s="9">
        <v>2.3691230966399079E-2</v>
      </c>
      <c r="P244" s="9">
        <v>6.7737085432251409E-3</v>
      </c>
      <c r="Q244" s="9">
        <v>1.268690330356308E-2</v>
      </c>
      <c r="R244" s="9">
        <v>1.5911019882690992E-2</v>
      </c>
      <c r="S244" s="9">
        <v>6.5217322263421432E-2</v>
      </c>
      <c r="T244" s="9">
        <v>2.127455721522719E-2</v>
      </c>
      <c r="U244" s="9">
        <v>3.607515989271004E-2</v>
      </c>
      <c r="V244" s="9">
        <v>3.8140951626811602E-2</v>
      </c>
      <c r="W244" s="9">
        <v>6.8149950172074147E-2</v>
      </c>
      <c r="X244" s="9">
        <v>0.1082406735293667</v>
      </c>
      <c r="Y244" s="9">
        <v>2.887137884683778E-2</v>
      </c>
      <c r="Z244" s="9">
        <v>4.4403528637206521E-2</v>
      </c>
      <c r="AA244" s="9">
        <v>3.2340682354396792E-2</v>
      </c>
      <c r="AB244" s="9">
        <v>1.0363424903075579E-2</v>
      </c>
      <c r="AC244" s="9">
        <v>0.12568810630506311</v>
      </c>
      <c r="AD244" s="9">
        <v>3.550351817463244E-3</v>
      </c>
      <c r="AE244" s="9">
        <v>7.9308935224402424E-2</v>
      </c>
      <c r="AF244" s="9">
        <v>1.417930076839804E-2</v>
      </c>
      <c r="AG244" s="9">
        <v>2.508505021412551E-2</v>
      </c>
      <c r="AH244" s="9">
        <v>2.7620995751106341E-3</v>
      </c>
      <c r="AI244" s="9">
        <v>1.196962402422538E-2</v>
      </c>
      <c r="AJ244" s="9">
        <v>1.5742148797058781E-2</v>
      </c>
      <c r="AK244" s="9">
        <v>1.8243938131936629E-2</v>
      </c>
      <c r="AL244" s="9">
        <v>2.5031080363811411E-3</v>
      </c>
      <c r="AM244" s="9">
        <v>4.324979491878404E-3</v>
      </c>
      <c r="AN244" s="9">
        <v>3.4483597850811279E-3</v>
      </c>
      <c r="AO244" s="9">
        <v>1.34828124688417E-3</v>
      </c>
      <c r="AP244" s="9">
        <v>3.4316875772268749E-3</v>
      </c>
      <c r="AQ244" s="9">
        <v>1.9985472518536489E-3</v>
      </c>
      <c r="AR244" s="9">
        <v>3.0239999042202289E-3</v>
      </c>
      <c r="AS244" s="9">
        <v>3.627354364001939E-3</v>
      </c>
      <c r="AT244" s="9">
        <v>2.5826544289425002E-3</v>
      </c>
      <c r="AU244" s="9">
        <v>2.5788156355898519E-3</v>
      </c>
      <c r="AV244" s="9">
        <v>2.8578483457214442E-3</v>
      </c>
      <c r="AW244" s="9">
        <v>2.604715969576195E-3</v>
      </c>
      <c r="AX244" s="9">
        <v>1.94300537097351E-3</v>
      </c>
      <c r="AY244" s="9">
        <v>2.3543947210043418E-3</v>
      </c>
      <c r="AZ244" s="9">
        <v>3.1987236574663241E-3</v>
      </c>
      <c r="BA244" s="9">
        <v>1.7948239761270851E-3</v>
      </c>
      <c r="BB244" s="9">
        <v>2.1321189213619769E-3</v>
      </c>
      <c r="BC244" s="9">
        <v>2.4329449755055629E-3</v>
      </c>
      <c r="BD244" s="9">
        <v>2.604584060715029E-3</v>
      </c>
      <c r="BE244" s="9">
        <v>1.4164396031199379E-3</v>
      </c>
      <c r="BF244" s="9">
        <v>1.6098832964984301E-3</v>
      </c>
      <c r="BG244" s="9">
        <v>1.563010676081617E-3</v>
      </c>
      <c r="BH244" s="9">
        <v>3.660141661875406E-3</v>
      </c>
      <c r="BI244" s="9">
        <v>2.6440006578009271E-3</v>
      </c>
      <c r="BJ244" s="9">
        <v>1.9332473668232601E-3</v>
      </c>
      <c r="BK244" s="9">
        <v>1.4129482034500561E-3</v>
      </c>
    </row>
    <row r="245" spans="1:63" s="95" customFormat="1" x14ac:dyDescent="0.25">
      <c r="A245" s="95" t="s">
        <v>572</v>
      </c>
      <c r="B245" s="95" t="s">
        <v>392</v>
      </c>
      <c r="C245" s="95" t="s">
        <v>573</v>
      </c>
      <c r="D245" s="95" t="s">
        <v>114</v>
      </c>
      <c r="E245" s="95" t="s">
        <v>1948</v>
      </c>
      <c r="F245" s="118" t="s">
        <v>1962</v>
      </c>
      <c r="G245" s="119">
        <v>53610692.723200001</v>
      </c>
      <c r="H245" s="119">
        <v>131597</v>
      </c>
      <c r="I245" s="119">
        <v>47.6</v>
      </c>
      <c r="J245" s="95">
        <v>407.38537142336071</v>
      </c>
      <c r="K245" s="120">
        <v>0.49107161344309058</v>
      </c>
      <c r="L245" s="120">
        <v>0.34940569829579332</v>
      </c>
      <c r="M245" s="120">
        <v>0.15952268826111601</v>
      </c>
      <c r="N245" s="9">
        <v>0.104025587835459</v>
      </c>
      <c r="O245" s="9">
        <v>1.7588917114406868E-2</v>
      </c>
      <c r="P245" s="9">
        <v>6.6970714560475172E-3</v>
      </c>
      <c r="Q245" s="9">
        <v>1.2710431649909291E-2</v>
      </c>
      <c r="R245" s="9">
        <v>2.1302665644127951E-2</v>
      </c>
      <c r="S245" s="9">
        <v>5.621624069985471E-2</v>
      </c>
      <c r="T245" s="9">
        <v>1.5942145528038409E-2</v>
      </c>
      <c r="U245" s="9">
        <v>3.3841070373986863E-2</v>
      </c>
      <c r="V245" s="9">
        <v>4.7262579441697677E-2</v>
      </c>
      <c r="W245" s="9">
        <v>6.66109047560033E-2</v>
      </c>
      <c r="X245" s="9">
        <v>0.10507042265463749</v>
      </c>
      <c r="Y245" s="9">
        <v>3.7845556842845178E-2</v>
      </c>
      <c r="Z245" s="9">
        <v>5.6576936294031113E-2</v>
      </c>
      <c r="AA245" s="9">
        <v>2.602522465634732E-2</v>
      </c>
      <c r="AB245" s="9">
        <v>1.661521024858581E-2</v>
      </c>
      <c r="AC245" s="9">
        <v>0.15802379031697039</v>
      </c>
      <c r="AD245" s="9">
        <v>3.8608688137928239E-3</v>
      </c>
      <c r="AE245" s="9">
        <v>0.10010876441663411</v>
      </c>
      <c r="AF245" s="9">
        <v>1.7231731615254691E-2</v>
      </c>
      <c r="AG245" s="9">
        <v>4.3536509582519423E-2</v>
      </c>
      <c r="AH245" s="9">
        <v>3.2469221567527698E-3</v>
      </c>
      <c r="AI245" s="9">
        <v>9.2384239831194183E-3</v>
      </c>
      <c r="AJ245" s="9">
        <v>9.935613540905627E-3</v>
      </c>
      <c r="AK245" s="9">
        <v>2.4792025136631989E-2</v>
      </c>
      <c r="AL245" s="9">
        <v>5.6943852414401688E-3</v>
      </c>
      <c r="AM245" s="9">
        <v>9.579339758698308E-4</v>
      </c>
      <c r="AN245" s="9">
        <v>1.0292932625586811E-3</v>
      </c>
      <c r="AO245" s="9">
        <v>5.3593732397969355E-4</v>
      </c>
      <c r="AP245" s="9">
        <v>1.382252853059327E-3</v>
      </c>
      <c r="AQ245" s="9">
        <v>1.075784879857665E-3</v>
      </c>
      <c r="AR245" s="9">
        <v>1.047986510499662E-3</v>
      </c>
      <c r="AS245" s="9">
        <v>1.092826724317261E-3</v>
      </c>
      <c r="AT245" s="9">
        <v>9.7404093424257492E-4</v>
      </c>
      <c r="AU245" s="9">
        <v>1.284757829891899E-3</v>
      </c>
      <c r="AV245" s="9">
        <v>1.1230369652301059E-3</v>
      </c>
      <c r="AW245" s="9">
        <v>1.016542284986436E-3</v>
      </c>
      <c r="AX245" s="9">
        <v>1.0239917505482209E-3</v>
      </c>
      <c r="AY245" s="9">
        <v>1.2060805128539711E-3</v>
      </c>
      <c r="AZ245" s="9">
        <v>1.034896965104654E-3</v>
      </c>
      <c r="BA245" s="9">
        <v>1.156909751178473E-3</v>
      </c>
      <c r="BB245" s="9">
        <v>1.077741976944961E-3</v>
      </c>
      <c r="BC245" s="9">
        <v>1.0637045666746869E-3</v>
      </c>
      <c r="BD245" s="9">
        <v>1.321792986364368E-3</v>
      </c>
      <c r="BE245" s="9">
        <v>6.9206558106445258E-4</v>
      </c>
      <c r="BF245" s="9">
        <v>1.123331946720812E-3</v>
      </c>
      <c r="BG245" s="9">
        <v>7.3870250687193509E-4</v>
      </c>
      <c r="BH245" s="9">
        <v>1.135769907799512E-3</v>
      </c>
      <c r="BI245" s="9">
        <v>6.7091471792894589E-4</v>
      </c>
      <c r="BJ245" s="9">
        <v>1.0562237355349719E-3</v>
      </c>
      <c r="BK245" s="9">
        <v>1.292315563945575E-3</v>
      </c>
    </row>
    <row r="246" spans="1:63" s="95" customFormat="1" x14ac:dyDescent="0.25">
      <c r="A246" s="95" t="s">
        <v>576</v>
      </c>
      <c r="B246" s="95" t="s">
        <v>392</v>
      </c>
      <c r="C246" s="95" t="s">
        <v>577</v>
      </c>
      <c r="D246" s="95" t="s">
        <v>114</v>
      </c>
      <c r="E246" s="95" t="s">
        <v>1948</v>
      </c>
      <c r="F246" s="118" t="s">
        <v>1963</v>
      </c>
      <c r="G246" s="119">
        <v>87970183.328599989</v>
      </c>
      <c r="H246" s="119">
        <v>205224</v>
      </c>
      <c r="I246" s="119">
        <v>52</v>
      </c>
      <c r="J246" s="95">
        <v>428.65446209312745</v>
      </c>
      <c r="K246" s="120">
        <v>0.47733360752983311</v>
      </c>
      <c r="L246" s="120">
        <v>0.35551754459818502</v>
      </c>
      <c r="M246" s="120">
        <v>0.16714884787198181</v>
      </c>
      <c r="N246" s="9">
        <v>0.1467238083048471</v>
      </c>
      <c r="O246" s="9">
        <v>1.525975715023207E-2</v>
      </c>
      <c r="P246" s="9">
        <v>7.4611130823913274E-3</v>
      </c>
      <c r="Q246" s="9">
        <v>1.137572378678512E-2</v>
      </c>
      <c r="R246" s="9">
        <v>1.5760142712643661E-2</v>
      </c>
      <c r="S246" s="9">
        <v>4.6521647729027393E-2</v>
      </c>
      <c r="T246" s="9">
        <v>1.877348308635117E-2</v>
      </c>
      <c r="U246" s="9">
        <v>3.9767236657042071E-2</v>
      </c>
      <c r="V246" s="9">
        <v>3.3321096157564442E-2</v>
      </c>
      <c r="W246" s="9">
        <v>7.5235975823398651E-2</v>
      </c>
      <c r="X246" s="9">
        <v>0.1134876281910436</v>
      </c>
      <c r="Y246" s="9">
        <v>3.6079445696911468E-2</v>
      </c>
      <c r="Z246" s="9">
        <v>5.4826675940368053E-2</v>
      </c>
      <c r="AA246" s="9">
        <v>3.7333067648086832E-2</v>
      </c>
      <c r="AB246" s="9">
        <v>1.387275597742765E-2</v>
      </c>
      <c r="AC246" s="9">
        <v>0.1578049085752011</v>
      </c>
      <c r="AD246" s="9">
        <v>4.772370461089059E-3</v>
      </c>
      <c r="AE246" s="9">
        <v>7.6481649776389382E-2</v>
      </c>
      <c r="AF246" s="9">
        <v>1.050718898749191E-2</v>
      </c>
      <c r="AG246" s="9">
        <v>2.9980476608885091E-2</v>
      </c>
      <c r="AH246" s="9">
        <v>2.1527766253327421E-3</v>
      </c>
      <c r="AI246" s="9">
        <v>9.8696688806438095E-3</v>
      </c>
      <c r="AJ246" s="9">
        <v>1.6680351026503889E-2</v>
      </c>
      <c r="AK246" s="9">
        <v>2.2237180369164059E-2</v>
      </c>
      <c r="AL246" s="9">
        <v>3.7138707451783689E-3</v>
      </c>
      <c r="AM246" s="9">
        <v>2.2191818822568381E-3</v>
      </c>
      <c r="AN246" s="9">
        <v>1.4667110322376851E-3</v>
      </c>
      <c r="AO246" s="9">
        <v>9.8068515618115397E-4</v>
      </c>
      <c r="AP246" s="9">
        <v>2.0319038009206309E-3</v>
      </c>
      <c r="AQ246" s="9">
        <v>1.307219566289047E-3</v>
      </c>
      <c r="AR246" s="9">
        <v>1.4244456710550339E-3</v>
      </c>
      <c r="AS246" s="9">
        <v>2.1137143805927262E-3</v>
      </c>
      <c r="AT246" s="9">
        <v>1.879989571252958E-3</v>
      </c>
      <c r="AU246" s="9">
        <v>1.4877160265063119E-3</v>
      </c>
      <c r="AV246" s="9">
        <v>2.0833929295039802E-3</v>
      </c>
      <c r="AW246" s="9">
        <v>1.8033930760087029E-3</v>
      </c>
      <c r="AX246" s="9">
        <v>1.603386873345336E-3</v>
      </c>
      <c r="AY246" s="9">
        <v>1.9196661155048769E-3</v>
      </c>
      <c r="AZ246" s="9">
        <v>2.4383341000573989E-3</v>
      </c>
      <c r="BA246" s="9">
        <v>1.586548293615991E-3</v>
      </c>
      <c r="BB246" s="9">
        <v>1.767704798572194E-3</v>
      </c>
      <c r="BC246" s="9">
        <v>2.159568759454558E-3</v>
      </c>
      <c r="BD246" s="9">
        <v>1.658614654638516E-3</v>
      </c>
      <c r="BE246" s="9">
        <v>6.9310938828083611E-4</v>
      </c>
      <c r="BF246" s="9">
        <v>1.2705446851580841E-3</v>
      </c>
      <c r="BG246" s="9">
        <v>8.0443984594882184E-4</v>
      </c>
      <c r="BH246" s="9">
        <v>1.9929296100517279E-3</v>
      </c>
      <c r="BI246" s="9">
        <v>1.85001275687081E-3</v>
      </c>
      <c r="BJ246" s="9">
        <v>1.556039247057154E-3</v>
      </c>
      <c r="BK246" s="9">
        <v>1.384348464508632E-3</v>
      </c>
    </row>
    <row r="247" spans="1:63" s="95" customFormat="1" x14ac:dyDescent="0.25">
      <c r="A247" s="95" t="s">
        <v>578</v>
      </c>
      <c r="B247" s="95" t="s">
        <v>392</v>
      </c>
      <c r="C247" s="95" t="s">
        <v>579</v>
      </c>
      <c r="D247" s="95" t="s">
        <v>114</v>
      </c>
      <c r="E247" s="95" t="s">
        <v>1948</v>
      </c>
      <c r="F247" s="118" t="s">
        <v>1962</v>
      </c>
      <c r="G247" s="119">
        <v>49613267.251999997</v>
      </c>
      <c r="H247" s="119">
        <v>139396</v>
      </c>
      <c r="I247" s="119">
        <v>59.7</v>
      </c>
      <c r="J247" s="95">
        <v>355.91600370168436</v>
      </c>
      <c r="K247" s="120">
        <v>0.45035882256249082</v>
      </c>
      <c r="L247" s="120">
        <v>0.35357923564638172</v>
      </c>
      <c r="M247" s="120">
        <v>0.19606194179112749</v>
      </c>
      <c r="N247" s="9">
        <v>0.1331394077441681</v>
      </c>
      <c r="O247" s="9">
        <v>1.489072451203074E-2</v>
      </c>
      <c r="P247" s="9">
        <v>4.9280732184541114E-3</v>
      </c>
      <c r="Q247" s="9">
        <v>9.9534065357829125E-3</v>
      </c>
      <c r="R247" s="9">
        <v>1.8665303486119521E-2</v>
      </c>
      <c r="S247" s="9">
        <v>5.3735495263255127E-2</v>
      </c>
      <c r="T247" s="9">
        <v>2.11255484732021E-2</v>
      </c>
      <c r="U247" s="9">
        <v>3.624857679401737E-2</v>
      </c>
      <c r="V247" s="9">
        <v>2.727597065503886E-2</v>
      </c>
      <c r="W247" s="9">
        <v>6.565772885316512E-2</v>
      </c>
      <c r="X247" s="9">
        <v>0.1153678774195353</v>
      </c>
      <c r="Y247" s="9">
        <v>4.723199570849012E-2</v>
      </c>
      <c r="Z247" s="9">
        <v>5.3862460093874513E-2</v>
      </c>
      <c r="AA247" s="9">
        <v>3.00962149332397E-2</v>
      </c>
      <c r="AB247" s="9">
        <v>1.485359244671727E-2</v>
      </c>
      <c r="AC247" s="9">
        <v>0.19281269374639731</v>
      </c>
      <c r="AD247" s="9">
        <v>2.251984797547249E-3</v>
      </c>
      <c r="AE247" s="9">
        <v>6.6241309007167806E-2</v>
      </c>
      <c r="AF247" s="9">
        <v>6.4778292286478334E-3</v>
      </c>
      <c r="AG247" s="9">
        <v>2.5931503325636651E-2</v>
      </c>
      <c r="AH247" s="9">
        <v>3.2990961523020048E-3</v>
      </c>
      <c r="AI247" s="9">
        <v>1.3327792607693531E-2</v>
      </c>
      <c r="AJ247" s="9">
        <v>1.363223849289366E-2</v>
      </c>
      <c r="AK247" s="9">
        <v>2.588107311146369E-2</v>
      </c>
      <c r="AL247" s="9">
        <v>3.1121033931594492E-3</v>
      </c>
      <c r="AM247" s="9">
        <v>1.1364656882515819E-3</v>
      </c>
      <c r="AN247" s="9">
        <v>8.0773735090436979E-4</v>
      </c>
      <c r="AO247" s="9">
        <v>3.6556156796103381E-4</v>
      </c>
      <c r="AP247" s="9">
        <v>1.003351830288348E-3</v>
      </c>
      <c r="AQ247" s="9">
        <v>8.7373724682394786E-4</v>
      </c>
      <c r="AR247" s="9">
        <v>9.2855890126263799E-4</v>
      </c>
      <c r="AS247" s="9">
        <v>1.3423533154828841E-3</v>
      </c>
      <c r="AT247" s="9">
        <v>9.6711559479362153E-4</v>
      </c>
      <c r="AU247" s="9">
        <v>6.8728739101136854E-4</v>
      </c>
      <c r="AV247" s="9">
        <v>1.0260981014995629E-3</v>
      </c>
      <c r="AW247" s="9">
        <v>1.03462788894861E-3</v>
      </c>
      <c r="AX247" s="9">
        <v>1.184601187579146E-3</v>
      </c>
      <c r="AY247" s="9">
        <v>1.0643326099297431E-3</v>
      </c>
      <c r="AZ247" s="9">
        <v>1.1093505806977139E-3</v>
      </c>
      <c r="BA247" s="9">
        <v>9.5869277196836882E-4</v>
      </c>
      <c r="BB247" s="9">
        <v>1.218939793474218E-3</v>
      </c>
      <c r="BC247" s="9">
        <v>5.7511638661492917E-4</v>
      </c>
      <c r="BD247" s="9">
        <v>8.1072685121427572E-4</v>
      </c>
      <c r="BE247" s="9">
        <v>2.4115825501923321E-4</v>
      </c>
      <c r="BF247" s="9">
        <v>6.2020677522274981E-4</v>
      </c>
      <c r="BG247" s="9">
        <v>6.9574000891785834E-4</v>
      </c>
      <c r="BH247" s="9">
        <v>1.518815439912783E-3</v>
      </c>
      <c r="BI247" s="9">
        <v>8.5328500337977699E-4</v>
      </c>
      <c r="BJ247" s="9">
        <v>1.022069686751535E-3</v>
      </c>
      <c r="BK247" s="9">
        <v>6.5468148050316899E-4</v>
      </c>
    </row>
    <row r="248" spans="1:63" s="95" customFormat="1" x14ac:dyDescent="0.25">
      <c r="A248" s="95" t="s">
        <v>582</v>
      </c>
      <c r="B248" s="95" t="s">
        <v>392</v>
      </c>
      <c r="C248" s="95" t="s">
        <v>583</v>
      </c>
      <c r="D248" s="95" t="s">
        <v>114</v>
      </c>
      <c r="E248" s="95" t="s">
        <v>1948</v>
      </c>
      <c r="F248" s="118" t="s">
        <v>1963</v>
      </c>
      <c r="G248" s="119">
        <v>149605979.086</v>
      </c>
      <c r="H248" s="119">
        <v>341733</v>
      </c>
      <c r="I248" s="119">
        <v>78.8</v>
      </c>
      <c r="J248" s="95">
        <v>437.78616371845857</v>
      </c>
      <c r="K248" s="120">
        <v>0.48346426246169683</v>
      </c>
      <c r="L248" s="120">
        <v>0.35423592184226482</v>
      </c>
      <c r="M248" s="120">
        <v>0.16229981569603841</v>
      </c>
      <c r="N248" s="9">
        <v>0.1251210298225732</v>
      </c>
      <c r="O248" s="9">
        <v>1.6735799804015759E-2</v>
      </c>
      <c r="P248" s="9">
        <v>7.4492702018669936E-3</v>
      </c>
      <c r="Q248" s="9">
        <v>1.0894161790057189E-2</v>
      </c>
      <c r="R248" s="9">
        <v>1.8246454384721021E-2</v>
      </c>
      <c r="S248" s="9">
        <v>5.8795693794797987E-2</v>
      </c>
      <c r="T248" s="9">
        <v>1.6878059685688E-2</v>
      </c>
      <c r="U248" s="9">
        <v>3.88580324340322E-2</v>
      </c>
      <c r="V248" s="9">
        <v>4.3901980732219473E-2</v>
      </c>
      <c r="W248" s="9">
        <v>6.9057021431721835E-2</v>
      </c>
      <c r="X248" s="9">
        <v>0.1118699327990775</v>
      </c>
      <c r="Y248" s="9">
        <v>3.5879089661139403E-2</v>
      </c>
      <c r="Z248" s="9">
        <v>4.9525559390254249E-2</v>
      </c>
      <c r="AA248" s="9">
        <v>2.944807091766655E-2</v>
      </c>
      <c r="AB248" s="9">
        <v>1.410897064822198E-2</v>
      </c>
      <c r="AC248" s="9">
        <v>0.1624813090435642</v>
      </c>
      <c r="AD248" s="9">
        <v>4.6159805829170076E-3</v>
      </c>
      <c r="AE248" s="9">
        <v>9.4143674129714E-2</v>
      </c>
      <c r="AF248" s="9">
        <v>1.6992623234647859E-2</v>
      </c>
      <c r="AG248" s="9">
        <v>2.700537593930364E-2</v>
      </c>
      <c r="AH248" s="9">
        <v>2.5568240188706E-3</v>
      </c>
      <c r="AI248" s="9">
        <v>8.4765962021661357E-3</v>
      </c>
      <c r="AJ248" s="9">
        <v>1.2908960006947639E-2</v>
      </c>
      <c r="AK248" s="9">
        <v>2.0932837459962321E-2</v>
      </c>
      <c r="AL248" s="9">
        <v>3.1166918838533121E-3</v>
      </c>
      <c r="AM248" s="9">
        <v>3.2171393781612319E-3</v>
      </c>
      <c r="AN248" s="9">
        <v>2.7345802173107431E-3</v>
      </c>
      <c r="AO248" s="9">
        <v>1.6645121358682909E-3</v>
      </c>
      <c r="AP248" s="9">
        <v>3.3079975867247192E-3</v>
      </c>
      <c r="AQ248" s="9">
        <v>2.5728480541266511E-3</v>
      </c>
      <c r="AR248" s="9">
        <v>3.0604379580365429E-3</v>
      </c>
      <c r="AS248" s="9">
        <v>3.230510997094396E-3</v>
      </c>
      <c r="AT248" s="9">
        <v>3.1229001014877718E-3</v>
      </c>
      <c r="AU248" s="9">
        <v>3.332208251413859E-3</v>
      </c>
      <c r="AV248" s="9">
        <v>3.250878432106303E-3</v>
      </c>
      <c r="AW248" s="9">
        <v>3.0220560467912709E-3</v>
      </c>
      <c r="AX248" s="9">
        <v>2.7106106575653321E-3</v>
      </c>
      <c r="AY248" s="9">
        <v>2.94788428347106E-3</v>
      </c>
      <c r="AZ248" s="9">
        <v>3.269667905823222E-3</v>
      </c>
      <c r="BA248" s="9">
        <v>2.7430463006449649E-3</v>
      </c>
      <c r="BB248" s="9">
        <v>3.0941395797205282E-3</v>
      </c>
      <c r="BC248" s="9">
        <v>3.55094642301976E-3</v>
      </c>
      <c r="BD248" s="9">
        <v>3.4707765398887258E-3</v>
      </c>
      <c r="BE248" s="9">
        <v>1.9055613035652149E-3</v>
      </c>
      <c r="BF248" s="9">
        <v>1.9455791238241101E-3</v>
      </c>
      <c r="BG248" s="9">
        <v>1.624211949734196E-3</v>
      </c>
      <c r="BH248" s="9">
        <v>2.909766445083639E-3</v>
      </c>
      <c r="BI248" s="9">
        <v>2.4339298201819771E-3</v>
      </c>
      <c r="BJ248" s="9">
        <v>2.4900965598515078E-3</v>
      </c>
      <c r="BK248" s="9">
        <v>1.9749666556512229E-3</v>
      </c>
    </row>
    <row r="249" spans="1:63" s="95" customFormat="1" x14ac:dyDescent="0.25">
      <c r="A249" s="95" t="s">
        <v>584</v>
      </c>
      <c r="B249" s="95" t="s">
        <v>392</v>
      </c>
      <c r="C249" s="95" t="s">
        <v>585</v>
      </c>
      <c r="D249" s="95" t="s">
        <v>114</v>
      </c>
      <c r="E249" s="95" t="s">
        <v>1948</v>
      </c>
      <c r="F249" s="118" t="s">
        <v>1963</v>
      </c>
      <c r="G249" s="119">
        <v>137003740.83459997</v>
      </c>
      <c r="H249" s="119">
        <v>291560</v>
      </c>
      <c r="I249" s="119">
        <v>70.400000000000006</v>
      </c>
      <c r="J249" s="95">
        <v>469.89896019549997</v>
      </c>
      <c r="K249" s="120">
        <v>0.49019527754624459</v>
      </c>
      <c r="L249" s="120">
        <v>0.35033139086466619</v>
      </c>
      <c r="M249" s="120">
        <v>0.15947333158908911</v>
      </c>
      <c r="N249" s="9">
        <v>0.13000109768611889</v>
      </c>
      <c r="O249" s="9">
        <v>2.1056369172313572E-2</v>
      </c>
      <c r="P249" s="9">
        <v>1.2776187402960749E-2</v>
      </c>
      <c r="Q249" s="9">
        <v>1.362914318239716E-2</v>
      </c>
      <c r="R249" s="9">
        <v>1.8418145804106549E-2</v>
      </c>
      <c r="S249" s="9">
        <v>6.5404955875279933E-2</v>
      </c>
      <c r="T249" s="9">
        <v>1.8205760351603609E-2</v>
      </c>
      <c r="U249" s="9">
        <v>3.7151834565255913E-2</v>
      </c>
      <c r="V249" s="9">
        <v>4.1746208860916623E-2</v>
      </c>
      <c r="W249" s="9">
        <v>6.1919072907610832E-2</v>
      </c>
      <c r="X249" s="9">
        <v>0.1089729887104874</v>
      </c>
      <c r="Y249" s="9">
        <v>3.2853494470610943E-2</v>
      </c>
      <c r="Z249" s="9">
        <v>4.8141750289285891E-2</v>
      </c>
      <c r="AA249" s="9">
        <v>2.8632641295331801E-2</v>
      </c>
      <c r="AB249" s="9">
        <v>2.0419465278346739E-2</v>
      </c>
      <c r="AC249" s="9">
        <v>0.13581535747666881</v>
      </c>
      <c r="AD249" s="9">
        <v>5.1186573370683624E-3</v>
      </c>
      <c r="AE249" s="9">
        <v>8.8965492056604228E-2</v>
      </c>
      <c r="AF249" s="9">
        <v>1.7891554015571409E-2</v>
      </c>
      <c r="AG249" s="9">
        <v>3.101548778239856E-2</v>
      </c>
      <c r="AH249" s="9">
        <v>5.3963485788362476E-3</v>
      </c>
      <c r="AI249" s="9">
        <v>1.245841744290117E-2</v>
      </c>
      <c r="AJ249" s="9">
        <v>1.8263020214769329E-2</v>
      </c>
      <c r="AK249" s="9">
        <v>2.2130385131203939E-2</v>
      </c>
      <c r="AL249" s="9">
        <v>3.616164111351372E-3</v>
      </c>
      <c r="AM249" s="9">
        <v>3.0458712871411259E-3</v>
      </c>
      <c r="AN249" s="9">
        <v>3.1351089879768741E-3</v>
      </c>
      <c r="AO249" s="9">
        <v>2.6013541015404771E-3</v>
      </c>
      <c r="AP249" s="9">
        <v>3.771072471750115E-3</v>
      </c>
      <c r="AQ249" s="9">
        <v>2.3665000655387031E-3</v>
      </c>
      <c r="AR249" s="9">
        <v>3.10222775177785E-3</v>
      </c>
      <c r="AS249" s="9">
        <v>3.1752833664833611E-3</v>
      </c>
      <c r="AT249" s="9">
        <v>2.7207116158412372E-3</v>
      </c>
      <c r="AU249" s="9">
        <v>2.8872874526173842E-3</v>
      </c>
      <c r="AV249" s="9">
        <v>2.656086981589503E-3</v>
      </c>
      <c r="AW249" s="9">
        <v>2.6824581840802259E-3</v>
      </c>
      <c r="AX249" s="9">
        <v>2.2616857285497282E-3</v>
      </c>
      <c r="AY249" s="9">
        <v>2.6111263006389392E-3</v>
      </c>
      <c r="AZ249" s="9">
        <v>2.8968977595808629E-3</v>
      </c>
      <c r="BA249" s="9">
        <v>3.6174882955423652E-3</v>
      </c>
      <c r="BB249" s="9">
        <v>2.35673273528578E-3</v>
      </c>
      <c r="BC249" s="9">
        <v>3.5880721287029661E-3</v>
      </c>
      <c r="BD249" s="9">
        <v>2.9886981599770912E-3</v>
      </c>
      <c r="BE249" s="9">
        <v>1.828249746806858E-3</v>
      </c>
      <c r="BF249" s="9">
        <v>2.0361147366005279E-3</v>
      </c>
      <c r="BG249" s="9">
        <v>3.1236820396362578E-3</v>
      </c>
      <c r="BH249" s="9">
        <v>3.8969467914417811E-3</v>
      </c>
      <c r="BI249" s="9">
        <v>3.137721238840836E-3</v>
      </c>
      <c r="BJ249" s="9">
        <v>2.398844078070735E-3</v>
      </c>
      <c r="BK249" s="9">
        <v>2.088040848480111E-3</v>
      </c>
    </row>
    <row r="250" spans="1:63" s="95" customFormat="1" x14ac:dyDescent="0.25">
      <c r="A250" s="95" t="s">
        <v>586</v>
      </c>
      <c r="B250" s="95" t="s">
        <v>392</v>
      </c>
      <c r="C250" s="95" t="s">
        <v>587</v>
      </c>
      <c r="D250" s="95" t="s">
        <v>114</v>
      </c>
      <c r="E250" s="95" t="s">
        <v>1948</v>
      </c>
      <c r="F250" s="118" t="s">
        <v>1963</v>
      </c>
      <c r="G250" s="119">
        <v>142013153.64459997</v>
      </c>
      <c r="H250" s="119">
        <v>335214</v>
      </c>
      <c r="I250" s="119">
        <v>157.9</v>
      </c>
      <c r="J250" s="95">
        <v>423.64923196704189</v>
      </c>
      <c r="K250" s="120">
        <v>0.47578693750972212</v>
      </c>
      <c r="L250" s="120">
        <v>0.35060185605855998</v>
      </c>
      <c r="M250" s="120">
        <v>0.17361120643171801</v>
      </c>
      <c r="N250" s="9">
        <v>0.12239708066008639</v>
      </c>
      <c r="O250" s="9">
        <v>1.920937824686323E-2</v>
      </c>
      <c r="P250" s="9">
        <v>9.7815536743228355E-3</v>
      </c>
      <c r="Q250" s="9">
        <v>1.1856732861600879E-2</v>
      </c>
      <c r="R250" s="9">
        <v>2.1959211225387069E-2</v>
      </c>
      <c r="S250" s="9">
        <v>5.9223138435292783E-2</v>
      </c>
      <c r="T250" s="9">
        <v>1.7506386845954298E-2</v>
      </c>
      <c r="U250" s="9">
        <v>4.2763086374152749E-2</v>
      </c>
      <c r="V250" s="9">
        <v>3.9706719717263049E-2</v>
      </c>
      <c r="W250" s="9">
        <v>6.3324942462271272E-2</v>
      </c>
      <c r="X250" s="9">
        <v>0.1124534818392996</v>
      </c>
      <c r="Y250" s="9">
        <v>4.2436467089927682E-2</v>
      </c>
      <c r="Z250" s="9">
        <v>5.2923500465650072E-2</v>
      </c>
      <c r="AA250" s="9">
        <v>2.9102084384438402E-2</v>
      </c>
      <c r="AB250" s="9">
        <v>1.4436711958243051E-2</v>
      </c>
      <c r="AC250" s="9">
        <v>0.1594879103025818</v>
      </c>
      <c r="AD250" s="9">
        <v>4.1029399199863491E-3</v>
      </c>
      <c r="AE250" s="9">
        <v>7.2919966020712892E-2</v>
      </c>
      <c r="AF250" s="9">
        <v>1.7481604572200941E-2</v>
      </c>
      <c r="AG250" s="9">
        <v>3.0480867946114348E-2</v>
      </c>
      <c r="AH250" s="9">
        <v>3.3772788616869818E-3</v>
      </c>
      <c r="AI250" s="9">
        <v>9.335628276076955E-3</v>
      </c>
      <c r="AJ250" s="9">
        <v>1.855203201167158E-2</v>
      </c>
      <c r="AK250" s="9">
        <v>2.1876104506438329E-2</v>
      </c>
      <c r="AL250" s="9">
        <v>3.305191341776544E-3</v>
      </c>
      <c r="AM250" s="9">
        <v>2.840550629953119E-3</v>
      </c>
      <c r="AN250" s="9">
        <v>2.8330185135171681E-3</v>
      </c>
      <c r="AO250" s="9">
        <v>1.972754259395239E-3</v>
      </c>
      <c r="AP250" s="9">
        <v>3.2495880371064328E-3</v>
      </c>
      <c r="AQ250" s="9">
        <v>2.7947585789231959E-3</v>
      </c>
      <c r="AR250" s="9">
        <v>2.782411679106889E-3</v>
      </c>
      <c r="AS250" s="9">
        <v>3.0243854169861692E-3</v>
      </c>
      <c r="AT250" s="9">
        <v>3.1019745944016941E-3</v>
      </c>
      <c r="AU250" s="9">
        <v>2.7202194388491032E-3</v>
      </c>
      <c r="AV250" s="9">
        <v>2.6906648139845149E-3</v>
      </c>
      <c r="AW250" s="9">
        <v>2.7419147822057388E-3</v>
      </c>
      <c r="AX250" s="9">
        <v>2.8937223321535109E-3</v>
      </c>
      <c r="AY250" s="9">
        <v>2.8432923235684072E-3</v>
      </c>
      <c r="AZ250" s="9">
        <v>2.91650549214838E-3</v>
      </c>
      <c r="BA250" s="9">
        <v>2.5333664140704342E-3</v>
      </c>
      <c r="BB250" s="9">
        <v>2.7412974904062661E-3</v>
      </c>
      <c r="BC250" s="9">
        <v>2.8488344521569149E-3</v>
      </c>
      <c r="BD250" s="9">
        <v>2.4264641337666351E-3</v>
      </c>
      <c r="BE250" s="9">
        <v>1.769439418619907E-3</v>
      </c>
      <c r="BF250" s="9">
        <v>1.982065072057955E-3</v>
      </c>
      <c r="BG250" s="9">
        <v>1.9364250609535021E-3</v>
      </c>
      <c r="BH250" s="9">
        <v>2.8924915287277999E-3</v>
      </c>
      <c r="BI250" s="9">
        <v>3.1571861588584908E-3</v>
      </c>
      <c r="BJ250" s="9">
        <v>2.348821347242052E-3</v>
      </c>
      <c r="BK250" s="9">
        <v>1.89040306528441E-3</v>
      </c>
    </row>
    <row r="251" spans="1:63" s="95" customFormat="1" x14ac:dyDescent="0.25">
      <c r="A251" s="95" t="s">
        <v>588</v>
      </c>
      <c r="B251" s="95" t="s">
        <v>392</v>
      </c>
      <c r="C251" s="95" t="s">
        <v>589</v>
      </c>
      <c r="D251" s="95" t="s">
        <v>114</v>
      </c>
      <c r="E251" s="95" t="s">
        <v>1948</v>
      </c>
      <c r="F251" s="118" t="s">
        <v>1963</v>
      </c>
      <c r="G251" s="119">
        <v>122353326.7604</v>
      </c>
      <c r="H251" s="119">
        <v>248210</v>
      </c>
      <c r="I251" s="119">
        <v>68.2</v>
      </c>
      <c r="J251" s="95">
        <v>492.94277732726317</v>
      </c>
      <c r="K251" s="120">
        <v>0.50052706791629609</v>
      </c>
      <c r="L251" s="120">
        <v>0.3336221558983159</v>
      </c>
      <c r="M251" s="120">
        <v>0.1658507761853881</v>
      </c>
      <c r="N251" s="9">
        <v>0.17702014537946911</v>
      </c>
      <c r="O251" s="9">
        <v>3.0078730208867539E-2</v>
      </c>
      <c r="P251" s="9">
        <v>9.1464460921285903E-3</v>
      </c>
      <c r="Q251" s="9">
        <v>1.291310187921265E-2</v>
      </c>
      <c r="R251" s="9">
        <v>1.6166790264249001E-2</v>
      </c>
      <c r="S251" s="9">
        <v>5.9052787972447507E-2</v>
      </c>
      <c r="T251" s="9">
        <v>2.2976656370797949E-2</v>
      </c>
      <c r="U251" s="9">
        <v>3.7352512377871017E-2</v>
      </c>
      <c r="V251" s="9">
        <v>3.9526570417806342E-2</v>
      </c>
      <c r="W251" s="9">
        <v>6.6071509611751289E-2</v>
      </c>
      <c r="X251" s="9">
        <v>0.10703531374988649</v>
      </c>
      <c r="Y251" s="9">
        <v>3.0279029354672769E-2</v>
      </c>
      <c r="Z251" s="9">
        <v>4.8165086023398397E-2</v>
      </c>
      <c r="AA251" s="9">
        <v>3.5532363984024047E-2</v>
      </c>
      <c r="AB251" s="9">
        <v>1.174799859909414E-2</v>
      </c>
      <c r="AC251" s="9">
        <v>0.11949075388250879</v>
      </c>
      <c r="AD251" s="9">
        <v>3.4121116026083619E-3</v>
      </c>
      <c r="AE251" s="9">
        <v>7.3032464756384627E-2</v>
      </c>
      <c r="AF251" s="9">
        <v>1.6639741555121351E-2</v>
      </c>
      <c r="AG251" s="9">
        <v>2.5945042302854261E-2</v>
      </c>
      <c r="AH251" s="9">
        <v>2.9925627526237431E-3</v>
      </c>
      <c r="AI251" s="9">
        <v>1.3536330474403269E-2</v>
      </c>
      <c r="AJ251" s="9">
        <v>1.8731251652331891E-2</v>
      </c>
      <c r="AK251" s="9">
        <v>2.0448265659182719E-2</v>
      </c>
      <c r="AL251" s="9">
        <v>2.7064330763041321E-3</v>
      </c>
      <c r="AM251" s="9">
        <v>3.2551246438267739E-3</v>
      </c>
      <c r="AN251" s="9">
        <v>3.5148683050466741E-3</v>
      </c>
      <c r="AO251" s="9">
        <v>1.4616082349625881E-3</v>
      </c>
      <c r="AP251" s="9">
        <v>2.8041891490315852E-3</v>
      </c>
      <c r="AQ251" s="9">
        <v>1.6302898350924759E-3</v>
      </c>
      <c r="AR251" s="9">
        <v>2.1982841580169428E-3</v>
      </c>
      <c r="AS251" s="9">
        <v>3.145146635515766E-3</v>
      </c>
      <c r="AT251" s="9">
        <v>2.146853786323016E-3</v>
      </c>
      <c r="AU251" s="9">
        <v>2.1455691600770939E-3</v>
      </c>
      <c r="AV251" s="9">
        <v>2.224397919387383E-3</v>
      </c>
      <c r="AW251" s="9">
        <v>2.0678621661306849E-3</v>
      </c>
      <c r="AX251" s="9">
        <v>1.6359613487952199E-3</v>
      </c>
      <c r="AY251" s="9">
        <v>2.0503062994859521E-3</v>
      </c>
      <c r="AZ251" s="9">
        <v>2.8214753476285591E-3</v>
      </c>
      <c r="BA251" s="9">
        <v>1.6334545614228059E-3</v>
      </c>
      <c r="BB251" s="9">
        <v>1.6273319708734111E-3</v>
      </c>
      <c r="BC251" s="9">
        <v>1.8771921853328339E-3</v>
      </c>
      <c r="BD251" s="9">
        <v>1.9255590050513359E-3</v>
      </c>
      <c r="BE251" s="9">
        <v>1.334487275408115E-3</v>
      </c>
      <c r="BF251" s="9">
        <v>1.3367753142369541E-3</v>
      </c>
      <c r="BG251" s="9">
        <v>1.3595353166883941E-3</v>
      </c>
      <c r="BH251" s="9">
        <v>3.3230964648343032E-3</v>
      </c>
      <c r="BI251" s="9">
        <v>2.5257418401474071E-3</v>
      </c>
      <c r="BJ251" s="9">
        <v>1.7396021250270319E-3</v>
      </c>
      <c r="BK251" s="9">
        <v>1.22650282745805E-3</v>
      </c>
    </row>
    <row r="252" spans="1:63" s="95" customFormat="1" x14ac:dyDescent="0.25">
      <c r="A252" s="95" t="s">
        <v>590</v>
      </c>
      <c r="B252" s="95" t="s">
        <v>392</v>
      </c>
      <c r="C252" s="95" t="s">
        <v>591</v>
      </c>
      <c r="D252" s="95" t="s">
        <v>114</v>
      </c>
      <c r="E252" s="95" t="s">
        <v>1948</v>
      </c>
      <c r="F252" s="118" t="s">
        <v>1963</v>
      </c>
      <c r="G252" s="119">
        <v>103864351.68879999</v>
      </c>
      <c r="H252" s="119">
        <v>260157</v>
      </c>
      <c r="I252" s="119">
        <v>52</v>
      </c>
      <c r="J252" s="95">
        <v>399.23719787974181</v>
      </c>
      <c r="K252" s="120">
        <v>0.47339655887077131</v>
      </c>
      <c r="L252" s="120">
        <v>0.35833565818539159</v>
      </c>
      <c r="M252" s="120">
        <v>0.16826778294383729</v>
      </c>
      <c r="N252" s="9">
        <v>0.13705442130028181</v>
      </c>
      <c r="O252" s="9">
        <v>1.6466559039562931E-2</v>
      </c>
      <c r="P252" s="9">
        <v>6.5901671371318042E-3</v>
      </c>
      <c r="Q252" s="9">
        <v>1.4407949372812961E-2</v>
      </c>
      <c r="R252" s="9">
        <v>2.473759895014456E-2</v>
      </c>
      <c r="S252" s="9">
        <v>5.3486726686011912E-2</v>
      </c>
      <c r="T252" s="9">
        <v>1.7968850178429339E-2</v>
      </c>
      <c r="U252" s="9">
        <v>3.7209841301184612E-2</v>
      </c>
      <c r="V252" s="9">
        <v>3.2870197585721073E-2</v>
      </c>
      <c r="W252" s="9">
        <v>6.5606625177127634E-2</v>
      </c>
      <c r="X252" s="9">
        <v>0.1211377687220951</v>
      </c>
      <c r="Y252" s="9">
        <v>4.4909338345196628E-2</v>
      </c>
      <c r="Z252" s="9">
        <v>4.9460021469350329E-2</v>
      </c>
      <c r="AA252" s="9">
        <v>3.5663895466612652E-2</v>
      </c>
      <c r="AB252" s="9">
        <v>1.497621537700256E-2</v>
      </c>
      <c r="AC252" s="9">
        <v>0.1780982692296833</v>
      </c>
      <c r="AD252" s="9">
        <v>3.2221401687022701E-3</v>
      </c>
      <c r="AE252" s="9">
        <v>6.4668000348049232E-2</v>
      </c>
      <c r="AF252" s="9">
        <v>5.5995166971741324E-3</v>
      </c>
      <c r="AG252" s="9">
        <v>2.6016634617764989E-2</v>
      </c>
      <c r="AH252" s="9">
        <v>2.681216272273081E-3</v>
      </c>
      <c r="AI252" s="9">
        <v>9.2902582358332913E-3</v>
      </c>
      <c r="AJ252" s="9">
        <v>1.5494150713371461E-2</v>
      </c>
      <c r="AK252" s="9">
        <v>1.968665941202587E-2</v>
      </c>
      <c r="AL252" s="9">
        <v>2.696978196456516E-3</v>
      </c>
      <c r="AM252" s="9">
        <v>2.444516330097317E-3</v>
      </c>
      <c r="AN252" s="9">
        <v>1.8664113959169729E-3</v>
      </c>
      <c r="AO252" s="9">
        <v>1.0214802967818341E-3</v>
      </c>
      <c r="AP252" s="9">
        <v>3.0348264705426301E-3</v>
      </c>
      <c r="AQ252" s="9">
        <v>2.4196554231376241E-3</v>
      </c>
      <c r="AR252" s="9">
        <v>1.9312762829581901E-3</v>
      </c>
      <c r="AS252" s="9">
        <v>2.3857740990427538E-3</v>
      </c>
      <c r="AT252" s="9">
        <v>2.074413974658961E-3</v>
      </c>
      <c r="AU252" s="9">
        <v>1.7306556386012771E-3</v>
      </c>
      <c r="AV252" s="9">
        <v>2.1424017341555249E-3</v>
      </c>
      <c r="AW252" s="9">
        <v>2.270016602667711E-3</v>
      </c>
      <c r="AX252" s="9">
        <v>2.353546097928115E-3</v>
      </c>
      <c r="AY252" s="9">
        <v>2.0421877604273461E-3</v>
      </c>
      <c r="AZ252" s="9">
        <v>2.74685603709842E-3</v>
      </c>
      <c r="BA252" s="9">
        <v>2.0197620682261318E-3</v>
      </c>
      <c r="BB252" s="9">
        <v>2.352645636809965E-3</v>
      </c>
      <c r="BC252" s="9">
        <v>1.7194315911736541E-3</v>
      </c>
      <c r="BD252" s="9">
        <v>1.653808684344134E-3</v>
      </c>
      <c r="BE252" s="9">
        <v>4.3558545265226002E-4</v>
      </c>
      <c r="BF252" s="9">
        <v>1.300199857808187E-3</v>
      </c>
      <c r="BG252" s="9">
        <v>1.18150084548337E-3</v>
      </c>
      <c r="BH252" s="9">
        <v>2.2122018360375209E-3</v>
      </c>
      <c r="BI252" s="9">
        <v>2.0264920239568759E-3</v>
      </c>
      <c r="BJ252" s="9">
        <v>1.624502714123343E-3</v>
      </c>
      <c r="BK252" s="9">
        <v>1.185505735232274E-3</v>
      </c>
    </row>
    <row r="253" spans="1:63" s="95" customFormat="1" x14ac:dyDescent="0.25">
      <c r="A253" s="95" t="s">
        <v>592</v>
      </c>
      <c r="B253" s="95" t="s">
        <v>392</v>
      </c>
      <c r="C253" s="95" t="s">
        <v>593</v>
      </c>
      <c r="D253" s="95" t="s">
        <v>114</v>
      </c>
      <c r="E253" s="95" t="s">
        <v>1948</v>
      </c>
      <c r="F253" s="118" t="s">
        <v>1963</v>
      </c>
      <c r="G253" s="119">
        <v>136218269.83680001</v>
      </c>
      <c r="H253" s="119">
        <v>266960</v>
      </c>
      <c r="I253" s="119">
        <v>85.3</v>
      </c>
      <c r="J253" s="95">
        <v>510.25722893617024</v>
      </c>
      <c r="K253" s="120">
        <v>0.5154614254955705</v>
      </c>
      <c r="L253" s="120">
        <v>0.33448123745035452</v>
      </c>
      <c r="M253" s="120">
        <v>0.1500573370540749</v>
      </c>
      <c r="N253" s="9">
        <v>0.14454105120024191</v>
      </c>
      <c r="O253" s="9">
        <v>2.2175848201153071E-2</v>
      </c>
      <c r="P253" s="9">
        <v>1.118214690239353E-2</v>
      </c>
      <c r="Q253" s="9">
        <v>1.202915246947887E-2</v>
      </c>
      <c r="R253" s="9">
        <v>2.1111935346025311E-2</v>
      </c>
      <c r="S253" s="9">
        <v>6.5539060240208669E-2</v>
      </c>
      <c r="T253" s="9">
        <v>1.853653598510259E-2</v>
      </c>
      <c r="U253" s="9">
        <v>3.7283436615264433E-2</v>
      </c>
      <c r="V253" s="9">
        <v>4.7006312372045791E-2</v>
      </c>
      <c r="W253" s="9">
        <v>7.4136072839200831E-2</v>
      </c>
      <c r="X253" s="9">
        <v>0.1085581707869297</v>
      </c>
      <c r="Y253" s="9">
        <v>2.5849111818529662E-2</v>
      </c>
      <c r="Z253" s="9">
        <v>4.6374985679259767E-2</v>
      </c>
      <c r="AA253" s="9">
        <v>2.729482333603377E-2</v>
      </c>
      <c r="AB253" s="9">
        <v>1.3339368374881489E-2</v>
      </c>
      <c r="AC253" s="9">
        <v>0.1185893434007782</v>
      </c>
      <c r="AD253" s="9">
        <v>4.3191510586924444E-3</v>
      </c>
      <c r="AE253" s="9">
        <v>9.6965279317860212E-2</v>
      </c>
      <c r="AF253" s="9">
        <v>2.9321399907010111E-2</v>
      </c>
      <c r="AG253" s="9">
        <v>2.8528219458031492E-2</v>
      </c>
      <c r="AH253" s="9">
        <v>3.941984955757068E-3</v>
      </c>
      <c r="AI253" s="9">
        <v>7.7224905640612034E-3</v>
      </c>
      <c r="AJ253" s="9">
        <v>1.4157605626993589E-2</v>
      </c>
      <c r="AK253" s="9">
        <v>1.8259823232115641E-2</v>
      </c>
      <c r="AL253" s="9">
        <v>3.2366903119506029E-3</v>
      </c>
      <c r="AM253" s="9">
        <v>3.377438518077753E-3</v>
      </c>
      <c r="AN253" s="9">
        <v>3.2929194891179472E-3</v>
      </c>
      <c r="AO253" s="9">
        <v>2.270675681323647E-3</v>
      </c>
      <c r="AP253" s="9">
        <v>3.3194265992270589E-3</v>
      </c>
      <c r="AQ253" s="9">
        <v>2.70533079993563E-3</v>
      </c>
      <c r="AR253" s="9">
        <v>3.1002373703279801E-3</v>
      </c>
      <c r="AS253" s="9">
        <v>3.2242889944352699E-3</v>
      </c>
      <c r="AT253" s="9">
        <v>2.7230141553266029E-3</v>
      </c>
      <c r="AU253" s="9">
        <v>3.242357362844566E-3</v>
      </c>
      <c r="AV253" s="9">
        <v>3.1716053393326571E-3</v>
      </c>
      <c r="AW253" s="9">
        <v>2.6650682225384942E-3</v>
      </c>
      <c r="AX253" s="9">
        <v>1.7747125816279139E-3</v>
      </c>
      <c r="AY253" s="9">
        <v>2.5085427550334059E-3</v>
      </c>
      <c r="AZ253" s="9">
        <v>2.7541257049796442E-3</v>
      </c>
      <c r="BA253" s="9">
        <v>2.3568381048149748E-3</v>
      </c>
      <c r="BB253" s="9">
        <v>2.0522904926102092E-3</v>
      </c>
      <c r="BC253" s="9">
        <v>3.0195012700525558E-3</v>
      </c>
      <c r="BD253" s="9">
        <v>3.2486912556634879E-3</v>
      </c>
      <c r="BE253" s="9">
        <v>2.988160184957264E-3</v>
      </c>
      <c r="BF253" s="9">
        <v>1.8677984632238141E-3</v>
      </c>
      <c r="BG253" s="9">
        <v>2.2756921074045299E-3</v>
      </c>
      <c r="BH253" s="9">
        <v>2.4090770994329102E-3</v>
      </c>
      <c r="BI253" s="9">
        <v>2.425846315955482E-3</v>
      </c>
      <c r="BJ253" s="9">
        <v>1.9739735670115731E-3</v>
      </c>
      <c r="BK253" s="9">
        <v>1.8639047808700531E-3</v>
      </c>
    </row>
    <row r="254" spans="1:63" s="95" customFormat="1" x14ac:dyDescent="0.25">
      <c r="A254" s="95" t="s">
        <v>594</v>
      </c>
      <c r="B254" s="95" t="s">
        <v>392</v>
      </c>
      <c r="C254" s="95" t="s">
        <v>595</v>
      </c>
      <c r="D254" s="95" t="s">
        <v>114</v>
      </c>
      <c r="E254" s="95" t="s">
        <v>1948</v>
      </c>
      <c r="F254" s="118" t="s">
        <v>1963</v>
      </c>
      <c r="G254" s="119">
        <v>138923805.84779999</v>
      </c>
      <c r="H254" s="119">
        <v>311626</v>
      </c>
      <c r="I254" s="119">
        <v>67</v>
      </c>
      <c r="J254" s="95">
        <v>445.8030005448839</v>
      </c>
      <c r="K254" s="120">
        <v>0.48624883093462651</v>
      </c>
      <c r="L254" s="120">
        <v>0.35267540254639579</v>
      </c>
      <c r="M254" s="120">
        <v>0.16107576651897759</v>
      </c>
      <c r="N254" s="9">
        <v>0.16456394724847731</v>
      </c>
      <c r="O254" s="9">
        <v>2.965999237030522E-2</v>
      </c>
      <c r="P254" s="9">
        <v>9.0384430132689469E-3</v>
      </c>
      <c r="Q254" s="9">
        <v>1.418280858820839E-2</v>
      </c>
      <c r="R254" s="9">
        <v>1.9141188958123782E-2</v>
      </c>
      <c r="S254" s="9">
        <v>5.670152462733475E-2</v>
      </c>
      <c r="T254" s="9">
        <v>1.8752995859803719E-2</v>
      </c>
      <c r="U254" s="9">
        <v>3.9324411147367851E-2</v>
      </c>
      <c r="V254" s="9">
        <v>3.6909851103870801E-2</v>
      </c>
      <c r="W254" s="9">
        <v>6.454852478696857E-2</v>
      </c>
      <c r="X254" s="9">
        <v>0.1175842077230464</v>
      </c>
      <c r="Y254" s="9">
        <v>3.093968860144192E-2</v>
      </c>
      <c r="Z254" s="9">
        <v>4.5531068677940802E-2</v>
      </c>
      <c r="AA254" s="9">
        <v>2.8494264636494029E-2</v>
      </c>
      <c r="AB254" s="9">
        <v>1.3079571307575189E-2</v>
      </c>
      <c r="AC254" s="9">
        <v>0.1389895748717152</v>
      </c>
      <c r="AD254" s="9">
        <v>2.70038880126408E-3</v>
      </c>
      <c r="AE254" s="9">
        <v>7.3604826122035505E-2</v>
      </c>
      <c r="AF254" s="9">
        <v>1.7673416049401529E-2</v>
      </c>
      <c r="AG254" s="9">
        <v>2.5396335774964401E-2</v>
      </c>
      <c r="AH254" s="9">
        <v>3.7123843577373489E-3</v>
      </c>
      <c r="AI254" s="9">
        <v>7.40510718738844E-3</v>
      </c>
      <c r="AJ254" s="9">
        <v>1.746194539176265E-2</v>
      </c>
      <c r="AK254" s="9">
        <v>2.1001540848100572E-2</v>
      </c>
      <c r="AL254" s="9">
        <v>3.601991945402581E-3</v>
      </c>
      <c r="AM254" s="9">
        <v>3.9304770987902268E-3</v>
      </c>
      <c r="AN254" s="9">
        <v>4.5018004325399364E-3</v>
      </c>
      <c r="AO254" s="9">
        <v>1.876021756859983E-3</v>
      </c>
      <c r="AP254" s="9">
        <v>4.0004110022986089E-3</v>
      </c>
      <c r="AQ254" s="9">
        <v>2.507122598390209E-3</v>
      </c>
      <c r="AR254" s="9">
        <v>2.7415981920820651E-3</v>
      </c>
      <c r="AS254" s="9">
        <v>3.3341902041638099E-3</v>
      </c>
      <c r="AT254" s="9">
        <v>2.9356922174653081E-3</v>
      </c>
      <c r="AU254" s="9">
        <v>2.602323729780765E-3</v>
      </c>
      <c r="AV254" s="9">
        <v>2.8226057116626469E-3</v>
      </c>
      <c r="AW254" s="9">
        <v>2.9505918776925638E-3</v>
      </c>
      <c r="AX254" s="9">
        <v>2.1712642039192561E-3</v>
      </c>
      <c r="AY254" s="9">
        <v>2.5174444377696649E-3</v>
      </c>
      <c r="AZ254" s="9">
        <v>2.9388353527955769E-3</v>
      </c>
      <c r="BA254" s="9">
        <v>2.36212200929776E-3</v>
      </c>
      <c r="BB254" s="9">
        <v>2.458610468733777E-3</v>
      </c>
      <c r="BC254" s="9">
        <v>1.9296451520095001E-3</v>
      </c>
      <c r="BD254" s="9">
        <v>2.520651521865952E-3</v>
      </c>
      <c r="BE254" s="9">
        <v>1.841000922320543E-3</v>
      </c>
      <c r="BF254" s="9">
        <v>1.699576582809002E-3</v>
      </c>
      <c r="BG254" s="9">
        <v>2.190613733705455E-3</v>
      </c>
      <c r="BH254" s="9">
        <v>2.3612338111491751E-3</v>
      </c>
      <c r="BI254" s="9">
        <v>3.0583024321052541E-3</v>
      </c>
      <c r="BJ254" s="9">
        <v>2.3206532557490159E-3</v>
      </c>
      <c r="BK254" s="9">
        <v>2.1202137318181071E-3</v>
      </c>
    </row>
    <row r="255" spans="1:63" s="95" customFormat="1" x14ac:dyDescent="0.25">
      <c r="A255" s="95" t="s">
        <v>682</v>
      </c>
      <c r="B255" s="95" t="s">
        <v>80</v>
      </c>
      <c r="C255" s="95" t="s">
        <v>683</v>
      </c>
      <c r="D255" s="95" t="s">
        <v>114</v>
      </c>
      <c r="E255" s="95" t="s">
        <v>1949</v>
      </c>
      <c r="F255" s="118" t="s">
        <v>1963</v>
      </c>
      <c r="G255" s="119">
        <v>40508525.721799999</v>
      </c>
      <c r="H255" s="119">
        <v>113136</v>
      </c>
      <c r="I255" s="119">
        <v>29.7</v>
      </c>
      <c r="J255" s="95">
        <v>358.05159915323151</v>
      </c>
      <c r="K255" s="120">
        <v>0.48074848585595531</v>
      </c>
      <c r="L255" s="120">
        <v>0.35298427255339881</v>
      </c>
      <c r="M255" s="120">
        <v>0.1662672415906459</v>
      </c>
      <c r="N255" s="9">
        <v>9.9859103004677235E-2</v>
      </c>
      <c r="O255" s="9">
        <v>2.0836601516175151E-2</v>
      </c>
      <c r="P255" s="9">
        <v>8.5636085218887357E-3</v>
      </c>
      <c r="Q255" s="9">
        <v>8.4234000857640583E-3</v>
      </c>
      <c r="R255" s="9">
        <v>2.2401088244312081E-2</v>
      </c>
      <c r="S255" s="9">
        <v>4.2554353286921622E-2</v>
      </c>
      <c r="T255" s="9">
        <v>1.3685797889250119E-2</v>
      </c>
      <c r="U255" s="9">
        <v>3.5326147046372422E-2</v>
      </c>
      <c r="V255" s="9">
        <v>4.3939433248135283E-2</v>
      </c>
      <c r="W255" s="9">
        <v>5.9711301369790089E-2</v>
      </c>
      <c r="X255" s="9">
        <v>0.1173424349980704</v>
      </c>
      <c r="Y255" s="9">
        <v>4.2171078051054599E-2</v>
      </c>
      <c r="Z255" s="9">
        <v>5.5700388776823498E-2</v>
      </c>
      <c r="AA255" s="9">
        <v>3.0832008488382929E-2</v>
      </c>
      <c r="AB255" s="9">
        <v>1.7639849172532519E-2</v>
      </c>
      <c r="AC255" s="9">
        <v>0.12591504468615181</v>
      </c>
      <c r="AD255" s="9">
        <v>1.850730169322329E-3</v>
      </c>
      <c r="AE255" s="9">
        <v>8.4706086422857763E-2</v>
      </c>
      <c r="AF255" s="9">
        <v>4.3279567606745631E-2</v>
      </c>
      <c r="AG255" s="9">
        <v>5.864348691527891E-2</v>
      </c>
      <c r="AH255" s="9">
        <v>5.9073640252927627E-3</v>
      </c>
      <c r="AI255" s="9">
        <v>5.7722405947850004E-3</v>
      </c>
      <c r="AJ255" s="9">
        <v>1.8456060374121969E-2</v>
      </c>
      <c r="AK255" s="9">
        <v>2.747477336747052E-2</v>
      </c>
      <c r="AL255" s="9">
        <v>9.0080521378225423E-3</v>
      </c>
      <c r="AM255" s="9">
        <v>6.943606711411253E-4</v>
      </c>
      <c r="AN255" s="9">
        <v>9.2072295127673947E-4</v>
      </c>
      <c r="AO255" s="9">
        <v>5.1747328218835456E-4</v>
      </c>
      <c r="AP255" s="9">
        <v>6.9169825412023075E-4</v>
      </c>
      <c r="AQ255" s="9">
        <v>8.5420607765429384E-4</v>
      </c>
      <c r="AR255" s="9">
        <v>5.9901809611311908E-4</v>
      </c>
      <c r="AS255" s="9">
        <v>7.0839700249008706E-4</v>
      </c>
      <c r="AT255" s="9">
        <v>7.677705421335365E-4</v>
      </c>
      <c r="AU255" s="9">
        <v>9.0190409516650177E-4</v>
      </c>
      <c r="AV255" s="9">
        <v>7.6016402136061913E-4</v>
      </c>
      <c r="AW255" s="9">
        <v>8.5723939420339701E-4</v>
      </c>
      <c r="AX255" s="9">
        <v>8.6158537185027095E-4</v>
      </c>
      <c r="AY255" s="9">
        <v>8.965967409265039E-4</v>
      </c>
      <c r="AZ255" s="9">
        <v>9.257772373114136E-4</v>
      </c>
      <c r="BA255" s="9">
        <v>9.2745012273780898E-4</v>
      </c>
      <c r="BB255" s="9">
        <v>6.4844329389000149E-4</v>
      </c>
      <c r="BC255" s="9">
        <v>3.8501809272782552E-4</v>
      </c>
      <c r="BD255" s="9">
        <v>8.4451625691464235E-4</v>
      </c>
      <c r="BE255" s="9">
        <v>1.3125120439538239E-3</v>
      </c>
      <c r="BF255" s="9">
        <v>1.142552968146105E-3</v>
      </c>
      <c r="BG255" s="9">
        <v>1.0148304393259591E-3</v>
      </c>
      <c r="BH255" s="9">
        <v>5.3584471076589346E-4</v>
      </c>
      <c r="BI255" s="9">
        <v>9.4105213828619332E-4</v>
      </c>
      <c r="BJ255" s="9">
        <v>8.8385310739145335E-4</v>
      </c>
      <c r="BK255" s="9">
        <v>1.5436707535409419E-3</v>
      </c>
    </row>
    <row r="256" spans="1:63" s="95" customFormat="1" x14ac:dyDescent="0.25">
      <c r="A256" s="95" t="s">
        <v>729</v>
      </c>
      <c r="B256" s="95" t="s">
        <v>134</v>
      </c>
      <c r="C256" s="95" t="s">
        <v>730</v>
      </c>
      <c r="D256" s="95" t="s">
        <v>114</v>
      </c>
      <c r="E256" s="95" t="s">
        <v>1948</v>
      </c>
      <c r="F256" s="118" t="s">
        <v>1963</v>
      </c>
      <c r="G256" s="119">
        <v>50203642.319799997</v>
      </c>
      <c r="H256" s="119">
        <v>158260</v>
      </c>
      <c r="I256" s="119">
        <v>53.2</v>
      </c>
      <c r="J256" s="95">
        <v>317.2225598369771</v>
      </c>
      <c r="K256" s="120">
        <v>0.4328728329750629</v>
      </c>
      <c r="L256" s="120">
        <v>0.36417693077686131</v>
      </c>
      <c r="M256" s="120">
        <v>0.2029502362480759</v>
      </c>
      <c r="N256" s="9">
        <v>0.13024908022144829</v>
      </c>
      <c r="O256" s="9">
        <v>1.693919109325712E-2</v>
      </c>
      <c r="P256" s="9">
        <v>9.1591888757615054E-3</v>
      </c>
      <c r="Q256" s="9">
        <v>1.244499061388122E-2</v>
      </c>
      <c r="R256" s="9">
        <v>3.4897435907608673E-2</v>
      </c>
      <c r="S256" s="9">
        <v>5.6280315187661779E-2</v>
      </c>
      <c r="T256" s="9">
        <v>1.322753384200244E-2</v>
      </c>
      <c r="U256" s="9">
        <v>3.5918358990220632E-2</v>
      </c>
      <c r="V256" s="9">
        <v>4.0484322418186038E-2</v>
      </c>
      <c r="W256" s="9">
        <v>6.2679199670563512E-2</v>
      </c>
      <c r="X256" s="9">
        <v>0.1098170981909127</v>
      </c>
      <c r="Y256" s="9">
        <v>4.4555361221684547E-2</v>
      </c>
      <c r="Z256" s="9">
        <v>5.0224911734703059E-2</v>
      </c>
      <c r="AA256" s="9">
        <v>3.1695166445277582E-2</v>
      </c>
      <c r="AB256" s="9">
        <v>1.500963914950729E-2</v>
      </c>
      <c r="AC256" s="9">
        <v>0.14768918881699031</v>
      </c>
      <c r="AD256" s="9">
        <v>3.4449093451454122E-3</v>
      </c>
      <c r="AE256" s="9">
        <v>6.4497098714948201E-2</v>
      </c>
      <c r="AF256" s="9">
        <v>1.887455446759408E-2</v>
      </c>
      <c r="AG256" s="9">
        <v>3.6269737240705029E-2</v>
      </c>
      <c r="AH256" s="9">
        <v>8.4535923559102919E-3</v>
      </c>
      <c r="AI256" s="9">
        <v>1.5234440892491661E-2</v>
      </c>
      <c r="AJ256" s="9">
        <v>1.417145532713506E-2</v>
      </c>
      <c r="AK256" s="9">
        <v>2.45958612390038E-2</v>
      </c>
      <c r="AL256" s="9">
        <v>3.1873680373999602E-3</v>
      </c>
      <c r="AM256" s="9">
        <v>1.1245309110679471E-3</v>
      </c>
      <c r="AN256" s="9">
        <v>9.2938151290790697E-4</v>
      </c>
      <c r="AO256" s="9">
        <v>6.8720675500128306E-4</v>
      </c>
      <c r="AP256" s="9">
        <v>1.2688874532825369E-3</v>
      </c>
      <c r="AQ256" s="9">
        <v>1.652290240329643E-3</v>
      </c>
      <c r="AR256" s="9">
        <v>9.8367525757564684E-4</v>
      </c>
      <c r="AS256" s="9">
        <v>8.5012884705465354E-4</v>
      </c>
      <c r="AT256" s="9">
        <v>9.6928376479309554E-4</v>
      </c>
      <c r="AU256" s="9">
        <v>1.0317917760616681E-3</v>
      </c>
      <c r="AV256" s="9">
        <v>9.9077147768221289E-4</v>
      </c>
      <c r="AW256" s="9">
        <v>9.9613056799181896E-4</v>
      </c>
      <c r="AX256" s="9">
        <v>1.1302717200701419E-3</v>
      </c>
      <c r="AY256" s="9">
        <v>1.003823574363429E-3</v>
      </c>
      <c r="AZ256" s="9">
        <v>1.1816721423739741E-3</v>
      </c>
      <c r="BA256" s="9">
        <v>9.7986270036477872E-4</v>
      </c>
      <c r="BB256" s="9">
        <v>9.443703939132469E-4</v>
      </c>
      <c r="BC256" s="9">
        <v>8.8984652841115773E-4</v>
      </c>
      <c r="BD256" s="9">
        <v>7.9842266217302075E-4</v>
      </c>
      <c r="BE256" s="9">
        <v>7.1071645734327416E-4</v>
      </c>
      <c r="BF256" s="9">
        <v>8.7740528471275993E-4</v>
      </c>
      <c r="BG256" s="9">
        <v>1.803185191266354E-3</v>
      </c>
      <c r="BH256" s="9">
        <v>1.755983062837634E-3</v>
      </c>
      <c r="BI256" s="9">
        <v>8.9719824379057777E-4</v>
      </c>
      <c r="BJ256" s="9">
        <v>9.8244283056605521E-4</v>
      </c>
      <c r="BK256" s="9">
        <v>6.7819608314508483E-4</v>
      </c>
    </row>
    <row r="257" spans="1:63" s="95" customFormat="1" x14ac:dyDescent="0.25">
      <c r="A257" s="95" t="s">
        <v>750</v>
      </c>
      <c r="B257" s="95" t="s">
        <v>392</v>
      </c>
      <c r="C257" s="95" t="s">
        <v>751</v>
      </c>
      <c r="D257" s="95" t="s">
        <v>114</v>
      </c>
      <c r="E257" s="95" t="s">
        <v>1948</v>
      </c>
      <c r="F257" s="118" t="s">
        <v>1963</v>
      </c>
      <c r="G257" s="119">
        <v>92324473.912999988</v>
      </c>
      <c r="H257" s="119">
        <v>210353</v>
      </c>
      <c r="I257" s="119">
        <v>35.4</v>
      </c>
      <c r="J257" s="95">
        <v>438.90257763378696</v>
      </c>
      <c r="K257" s="120">
        <v>0.49521027773412318</v>
      </c>
      <c r="L257" s="120">
        <v>0.34314964806074399</v>
      </c>
      <c r="M257" s="120">
        <v>0.16164007420513279</v>
      </c>
      <c r="N257" s="9">
        <v>0.13354634704575891</v>
      </c>
      <c r="O257" s="9">
        <v>1.4999896285730041E-2</v>
      </c>
      <c r="P257" s="9">
        <v>5.968738153180885E-3</v>
      </c>
      <c r="Q257" s="9">
        <v>1.033665706236774E-2</v>
      </c>
      <c r="R257" s="9">
        <v>2.2483370025700881E-2</v>
      </c>
      <c r="S257" s="9">
        <v>5.0291770873823027E-2</v>
      </c>
      <c r="T257" s="9">
        <v>1.7789601905833449E-2</v>
      </c>
      <c r="U257" s="9">
        <v>3.8007207338300562E-2</v>
      </c>
      <c r="V257" s="9">
        <v>4.1400972590875967E-2</v>
      </c>
      <c r="W257" s="9">
        <v>6.5218123539164563E-2</v>
      </c>
      <c r="X257" s="9">
        <v>0.11955859547452261</v>
      </c>
      <c r="Y257" s="9">
        <v>3.4167902774135041E-2</v>
      </c>
      <c r="Z257" s="9">
        <v>5.1550234907884518E-2</v>
      </c>
      <c r="AA257" s="9">
        <v>2.8806395815279249E-2</v>
      </c>
      <c r="AB257" s="9">
        <v>1.6095369888705899E-2</v>
      </c>
      <c r="AC257" s="9">
        <v>0.1677928909860025</v>
      </c>
      <c r="AD257" s="9">
        <v>5.2036877983249403E-3</v>
      </c>
      <c r="AE257" s="9">
        <v>7.9908790453284403E-2</v>
      </c>
      <c r="AF257" s="9">
        <v>1.7151581609703939E-2</v>
      </c>
      <c r="AG257" s="9">
        <v>3.1016410958491971E-2</v>
      </c>
      <c r="AH257" s="9">
        <v>3.2510418715049308E-3</v>
      </c>
      <c r="AI257" s="9">
        <v>8.0066335314062289E-3</v>
      </c>
      <c r="AJ257" s="9">
        <v>1.5492316848043379E-2</v>
      </c>
      <c r="AK257" s="9">
        <v>1.908748440970463E-2</v>
      </c>
      <c r="AL257" s="9">
        <v>2.8679778522697191E-3</v>
      </c>
      <c r="AM257" s="9">
        <v>2.1171496460695438E-3</v>
      </c>
      <c r="AN257" s="9">
        <v>1.5111668869780251E-3</v>
      </c>
      <c r="AO257" s="9">
        <v>8.2231032316255263E-4</v>
      </c>
      <c r="AP257" s="9">
        <v>1.935224921782375E-3</v>
      </c>
      <c r="AQ257" s="9">
        <v>1.9546861594075971E-3</v>
      </c>
      <c r="AR257" s="9">
        <v>1.6140424977845759E-3</v>
      </c>
      <c r="AS257" s="9">
        <v>2.099398641933209E-3</v>
      </c>
      <c r="AT257" s="9">
        <v>1.883316113974278E-3</v>
      </c>
      <c r="AU257" s="9">
        <v>1.937485858173008E-3</v>
      </c>
      <c r="AV257" s="9">
        <v>1.892958804621132E-3</v>
      </c>
      <c r="AW257" s="9">
        <v>1.9913606389745171E-3</v>
      </c>
      <c r="AX257" s="9">
        <v>1.591563701321757E-3</v>
      </c>
      <c r="AY257" s="9">
        <v>1.891871642910754E-3</v>
      </c>
      <c r="AZ257" s="9">
        <v>1.9720398868889699E-3</v>
      </c>
      <c r="BA257" s="9">
        <v>1.929384329525766E-3</v>
      </c>
      <c r="BB257" s="9">
        <v>1.9701079594836609E-3</v>
      </c>
      <c r="BC257" s="9">
        <v>2.4681488965473332E-3</v>
      </c>
      <c r="BD257" s="9">
        <v>1.8163939374594229E-3</v>
      </c>
      <c r="BE257" s="9">
        <v>1.1858961189315171E-3</v>
      </c>
      <c r="BF257" s="9">
        <v>1.3777492694117331E-3</v>
      </c>
      <c r="BG257" s="9">
        <v>1.273340064120635E-3</v>
      </c>
      <c r="BH257" s="9">
        <v>1.6945975104639499E-3</v>
      </c>
      <c r="BI257" s="9">
        <v>1.8009976403193741E-3</v>
      </c>
      <c r="BJ257" s="9">
        <v>1.3999636497692069E-3</v>
      </c>
      <c r="BK257" s="9">
        <v>1.12052530230006E-3</v>
      </c>
    </row>
    <row r="258" spans="1:63" s="95" customFormat="1" x14ac:dyDescent="0.25">
      <c r="A258" s="95" t="s">
        <v>752</v>
      </c>
      <c r="B258" s="95" t="s">
        <v>392</v>
      </c>
      <c r="C258" s="95" t="s">
        <v>753</v>
      </c>
      <c r="D258" s="95" t="s">
        <v>114</v>
      </c>
      <c r="E258" s="95" t="s">
        <v>1948</v>
      </c>
      <c r="F258" s="118" t="s">
        <v>1963</v>
      </c>
      <c r="G258" s="119">
        <v>82518657.735999987</v>
      </c>
      <c r="H258" s="119">
        <v>175245</v>
      </c>
      <c r="I258" s="119">
        <v>49.5</v>
      </c>
      <c r="J258" s="95">
        <v>470.87596071785208</v>
      </c>
      <c r="K258" s="120">
        <v>0.49346128327065147</v>
      </c>
      <c r="L258" s="120">
        <v>0.34725431040293248</v>
      </c>
      <c r="M258" s="120">
        <v>0.15928440632641611</v>
      </c>
      <c r="N258" s="9">
        <v>0.14702495949537239</v>
      </c>
      <c r="O258" s="9">
        <v>2.0184923660344498E-2</v>
      </c>
      <c r="P258" s="9">
        <v>7.215585204045259E-3</v>
      </c>
      <c r="Q258" s="9">
        <v>1.048528580912522E-2</v>
      </c>
      <c r="R258" s="9">
        <v>2.2400596154377519E-2</v>
      </c>
      <c r="S258" s="9">
        <v>8.454001694398261E-2</v>
      </c>
      <c r="T258" s="9">
        <v>2.062310114483738E-2</v>
      </c>
      <c r="U258" s="9">
        <v>3.5709219343924861E-2</v>
      </c>
      <c r="V258" s="9">
        <v>3.2700541177850213E-2</v>
      </c>
      <c r="W258" s="9">
        <v>6.4018269416265691E-2</v>
      </c>
      <c r="X258" s="9">
        <v>0.10849815475717831</v>
      </c>
      <c r="Y258" s="9">
        <v>3.2984508424250568E-2</v>
      </c>
      <c r="Z258" s="9">
        <v>4.6242633167875268E-2</v>
      </c>
      <c r="AA258" s="9">
        <v>3.1846841142155052E-2</v>
      </c>
      <c r="AB258" s="9">
        <v>1.3464629867157031E-2</v>
      </c>
      <c r="AC258" s="9">
        <v>0.14120618103778421</v>
      </c>
      <c r="AD258" s="9">
        <v>2.1260024188911402E-3</v>
      </c>
      <c r="AE258" s="9">
        <v>7.5511016853543569E-2</v>
      </c>
      <c r="AF258" s="9">
        <v>2.0718523577527639E-2</v>
      </c>
      <c r="AG258" s="9">
        <v>2.6895857175435869E-2</v>
      </c>
      <c r="AH258" s="9">
        <v>2.4612877808470172E-3</v>
      </c>
      <c r="AI258" s="9">
        <v>1.1213802570780451E-2</v>
      </c>
      <c r="AJ258" s="9">
        <v>1.8391034886750871E-2</v>
      </c>
      <c r="AK258" s="9">
        <v>2.0671332964675E-2</v>
      </c>
      <c r="AL258" s="9">
        <v>2.8656950250223871E-3</v>
      </c>
      <c r="AM258" s="9">
        <v>1.9440657546783791E-3</v>
      </c>
      <c r="AN258" s="9">
        <v>1.696100656208068E-3</v>
      </c>
      <c r="AO258" s="9">
        <v>8.2913474226079128E-4</v>
      </c>
      <c r="AP258" s="9">
        <v>1.6373139110736671E-3</v>
      </c>
      <c r="AQ258" s="9">
        <v>1.6243347850328849E-3</v>
      </c>
      <c r="AR258" s="9">
        <v>2.2629799507919179E-3</v>
      </c>
      <c r="AS258" s="9">
        <v>2.0299390237824549E-3</v>
      </c>
      <c r="AT258" s="9">
        <v>1.4758355136014979E-3</v>
      </c>
      <c r="AU258" s="9">
        <v>1.27638965648772E-3</v>
      </c>
      <c r="AV258" s="9">
        <v>1.549805265146556E-3</v>
      </c>
      <c r="AW258" s="9">
        <v>1.5072726014417909E-3</v>
      </c>
      <c r="AX258" s="9">
        <v>1.281492466959038E-3</v>
      </c>
      <c r="AY258" s="9">
        <v>1.415480573629713E-3</v>
      </c>
      <c r="AZ258" s="9">
        <v>1.818416950437555E-3</v>
      </c>
      <c r="BA258" s="9">
        <v>1.3462091656843581E-3</v>
      </c>
      <c r="BB258" s="9">
        <v>1.382835483138377E-3</v>
      </c>
      <c r="BC258" s="9">
        <v>8.4105464963168323E-4</v>
      </c>
      <c r="BD258" s="9">
        <v>1.431614682574682E-3</v>
      </c>
      <c r="BE258" s="9">
        <v>1.194817613209206E-3</v>
      </c>
      <c r="BF258" s="9">
        <v>9.9647033774926752E-4</v>
      </c>
      <c r="BG258" s="9">
        <v>8.0405281172025197E-4</v>
      </c>
      <c r="BH258" s="9">
        <v>1.979565412874714E-3</v>
      </c>
      <c r="BI258" s="9">
        <v>1.7832132396123641E-3</v>
      </c>
      <c r="BJ258" s="9">
        <v>1.264552559407368E-3</v>
      </c>
      <c r="BK258" s="9">
        <v>9.3384797781834118E-4</v>
      </c>
    </row>
    <row r="259" spans="1:63" s="95" customFormat="1" x14ac:dyDescent="0.25">
      <c r="A259" s="95" t="s">
        <v>754</v>
      </c>
      <c r="B259" s="95" t="s">
        <v>392</v>
      </c>
      <c r="C259" s="95" t="s">
        <v>755</v>
      </c>
      <c r="D259" s="95" t="s">
        <v>114</v>
      </c>
      <c r="E259" s="95" t="s">
        <v>1948</v>
      </c>
      <c r="F259" s="118" t="s">
        <v>1962</v>
      </c>
      <c r="G259" s="119">
        <v>137408524.95539999</v>
      </c>
      <c r="H259" s="119">
        <v>309632</v>
      </c>
      <c r="I259" s="119">
        <v>78.900000000000006</v>
      </c>
      <c r="J259" s="95">
        <v>443.78011625219614</v>
      </c>
      <c r="K259" s="120">
        <v>0.47692299956726669</v>
      </c>
      <c r="L259" s="120">
        <v>0.36460841518727999</v>
      </c>
      <c r="M259" s="120">
        <v>0.1584685852454534</v>
      </c>
      <c r="N259" s="9">
        <v>0.12989898128094041</v>
      </c>
      <c r="O259" s="9">
        <v>1.720763193113134E-2</v>
      </c>
      <c r="P259" s="9">
        <v>8.3639761538267833E-3</v>
      </c>
      <c r="Q259" s="9">
        <v>1.170060886314917E-2</v>
      </c>
      <c r="R259" s="9">
        <v>1.438565338735443E-2</v>
      </c>
      <c r="S259" s="9">
        <v>6.0670189647035543E-2</v>
      </c>
      <c r="T259" s="9">
        <v>1.8890645280447781E-2</v>
      </c>
      <c r="U259" s="9">
        <v>3.4008938391858201E-2</v>
      </c>
      <c r="V259" s="9">
        <v>4.6919554891006528E-2</v>
      </c>
      <c r="W259" s="9">
        <v>6.577324481601228E-2</v>
      </c>
      <c r="X259" s="9">
        <v>0.1007361888096068</v>
      </c>
      <c r="Y259" s="9">
        <v>3.1685135035667118E-2</v>
      </c>
      <c r="Z259" s="9">
        <v>4.8800688054285481E-2</v>
      </c>
      <c r="AA259" s="9">
        <v>3.3745983544585703E-2</v>
      </c>
      <c r="AB259" s="9">
        <v>1.285084414529631E-2</v>
      </c>
      <c r="AC259" s="9">
        <v>0.123948851883376</v>
      </c>
      <c r="AD259" s="9">
        <v>2.4742634360104261E-3</v>
      </c>
      <c r="AE259" s="9">
        <v>7.914167483047907E-2</v>
      </c>
      <c r="AF259" s="9">
        <v>4.1185589968174237E-2</v>
      </c>
      <c r="AG259" s="9">
        <v>5.3664959748265059E-2</v>
      </c>
      <c r="AH259" s="9">
        <v>5.2948851101470504E-3</v>
      </c>
      <c r="AI259" s="9">
        <v>1.91322778905158E-2</v>
      </c>
      <c r="AJ259" s="9">
        <v>1.513062452738868E-2</v>
      </c>
      <c r="AK259" s="9">
        <v>1.9393145957969819E-2</v>
      </c>
      <c r="AL259" s="9">
        <v>4.9954624154700438E-3</v>
      </c>
      <c r="AM259" s="9">
        <v>3.0671708381824268E-3</v>
      </c>
      <c r="AN259" s="9">
        <v>2.582010229066956E-3</v>
      </c>
      <c r="AO259" s="9">
        <v>1.716242606820265E-3</v>
      </c>
      <c r="AP259" s="9">
        <v>3.2626649685728671E-3</v>
      </c>
      <c r="AQ259" s="9">
        <v>1.862764273573968E-3</v>
      </c>
      <c r="AR259" s="9">
        <v>2.900053887114235E-3</v>
      </c>
      <c r="AS259" s="9">
        <v>3.3203827847189619E-3</v>
      </c>
      <c r="AT259" s="9">
        <v>2.509938126811303E-3</v>
      </c>
      <c r="AU259" s="9">
        <v>3.2703524456587159E-3</v>
      </c>
      <c r="AV259" s="9">
        <v>2.8433793779125672E-3</v>
      </c>
      <c r="AW259" s="9">
        <v>2.499006053876028E-3</v>
      </c>
      <c r="AX259" s="9">
        <v>2.198234114480373E-3</v>
      </c>
      <c r="AY259" s="9">
        <v>2.6674706052296649E-3</v>
      </c>
      <c r="AZ259" s="9">
        <v>3.4408167160896292E-3</v>
      </c>
      <c r="BA259" s="9">
        <v>2.2943629435367759E-3</v>
      </c>
      <c r="BB259" s="9">
        <v>2.1675626313345949E-3</v>
      </c>
      <c r="BC259" s="9">
        <v>1.747908678268677E-3</v>
      </c>
      <c r="BD259" s="9">
        <v>2.6793743870668759E-3</v>
      </c>
      <c r="BE259" s="9">
        <v>4.2413141669835359E-3</v>
      </c>
      <c r="BF259" s="9">
        <v>3.5504396345967279E-3</v>
      </c>
      <c r="BG259" s="9">
        <v>3.088809042368669E-3</v>
      </c>
      <c r="BH259" s="9">
        <v>6.0310922487850473E-3</v>
      </c>
      <c r="BI259" s="9">
        <v>2.6197889468347981E-3</v>
      </c>
      <c r="BJ259" s="9">
        <v>2.118502632936628E-3</v>
      </c>
      <c r="BK259" s="9">
        <v>2.9069278205529881E-3</v>
      </c>
    </row>
    <row r="260" spans="1:63" s="95" customFormat="1" x14ac:dyDescent="0.25">
      <c r="A260" s="95" t="s">
        <v>758</v>
      </c>
      <c r="B260" s="95" t="s">
        <v>392</v>
      </c>
      <c r="C260" s="95" t="s">
        <v>759</v>
      </c>
      <c r="D260" s="95" t="s">
        <v>114</v>
      </c>
      <c r="E260" s="95" t="s">
        <v>1948</v>
      </c>
      <c r="F260" s="118" t="s">
        <v>1963</v>
      </c>
      <c r="G260" s="119">
        <v>84809784.113599986</v>
      </c>
      <c r="H260" s="119">
        <v>209322</v>
      </c>
      <c r="I260" s="119">
        <v>67.8</v>
      </c>
      <c r="J260" s="95">
        <v>405.16421643974348</v>
      </c>
      <c r="K260" s="120">
        <v>0.46344372425108737</v>
      </c>
      <c r="L260" s="120">
        <v>0.3635663025819228</v>
      </c>
      <c r="M260" s="120">
        <v>0.17298997316699</v>
      </c>
      <c r="N260" s="9">
        <v>0.14435820803417149</v>
      </c>
      <c r="O260" s="9">
        <v>1.713956073570623E-2</v>
      </c>
      <c r="P260" s="9">
        <v>7.3652620797958366E-3</v>
      </c>
      <c r="Q260" s="9">
        <v>1.2793940564799841E-2</v>
      </c>
      <c r="R260" s="9">
        <v>1.7763385225487531E-2</v>
      </c>
      <c r="S260" s="9">
        <v>5.6096678681041803E-2</v>
      </c>
      <c r="T260" s="9">
        <v>1.9095691785846119E-2</v>
      </c>
      <c r="U260" s="9">
        <v>4.1719439204189419E-2</v>
      </c>
      <c r="V260" s="9">
        <v>3.9273762939483682E-2</v>
      </c>
      <c r="W260" s="9">
        <v>6.4338589123556542E-2</v>
      </c>
      <c r="X260" s="9">
        <v>0.1060459206484558</v>
      </c>
      <c r="Y260" s="9">
        <v>3.8842509585563033E-2</v>
      </c>
      <c r="Z260" s="9">
        <v>5.3182552877025523E-2</v>
      </c>
      <c r="AA260" s="9">
        <v>3.2752433139422631E-2</v>
      </c>
      <c r="AB260" s="9">
        <v>1.3200589147126129E-2</v>
      </c>
      <c r="AC260" s="9">
        <v>0.15579436159303039</v>
      </c>
      <c r="AD260" s="9">
        <v>5.973009495638274E-3</v>
      </c>
      <c r="AE260" s="9">
        <v>7.2211199767833301E-2</v>
      </c>
      <c r="AF260" s="9">
        <v>9.950193078383367E-3</v>
      </c>
      <c r="AG260" s="9">
        <v>2.848870440314847E-2</v>
      </c>
      <c r="AH260" s="9">
        <v>3.305695580076322E-3</v>
      </c>
      <c r="AI260" s="9">
        <v>1.2714838182979259E-2</v>
      </c>
      <c r="AJ260" s="9">
        <v>1.9527816939836389E-2</v>
      </c>
      <c r="AK260" s="9">
        <v>2.4527497702011819E-2</v>
      </c>
      <c r="AL260" s="9">
        <v>3.538159485390783E-3</v>
      </c>
      <c r="AM260" s="9">
        <v>2.1044821631632711E-3</v>
      </c>
      <c r="AN260" s="9">
        <v>1.587844918006833E-3</v>
      </c>
      <c r="AO260" s="9">
        <v>9.3309453123396164E-4</v>
      </c>
      <c r="AP260" s="9">
        <v>2.202621594206716E-3</v>
      </c>
      <c r="AQ260" s="9">
        <v>1.420121778405272E-3</v>
      </c>
      <c r="AR260" s="9">
        <v>1.655538975503062E-3</v>
      </c>
      <c r="AS260" s="9">
        <v>2.07227936401252E-3</v>
      </c>
      <c r="AT260" s="9">
        <v>1.9009905057612039E-3</v>
      </c>
      <c r="AU260" s="9">
        <v>1.6901090821190401E-3</v>
      </c>
      <c r="AV260" s="9">
        <v>1.7172306062889749E-3</v>
      </c>
      <c r="AW260" s="9">
        <v>1.6242291653692229E-3</v>
      </c>
      <c r="AX260" s="9">
        <v>1.6637850140680669E-3</v>
      </c>
      <c r="AY260" s="9">
        <v>1.7947932319799899E-3</v>
      </c>
      <c r="AZ260" s="9">
        <v>2.0618381133059921E-3</v>
      </c>
      <c r="BA260" s="9">
        <v>1.4551083173636201E-3</v>
      </c>
      <c r="BB260" s="9">
        <v>1.6821023918303841E-3</v>
      </c>
      <c r="BC260" s="9">
        <v>2.6051789000514762E-3</v>
      </c>
      <c r="BD260" s="9">
        <v>1.5093997407095341E-3</v>
      </c>
      <c r="BE260" s="9">
        <v>6.3264226913824044E-4</v>
      </c>
      <c r="BF260" s="9">
        <v>1.163685357610489E-3</v>
      </c>
      <c r="BG260" s="9">
        <v>1.190608343252872E-3</v>
      </c>
      <c r="BH260" s="9">
        <v>2.474637979991535E-3</v>
      </c>
      <c r="BI260" s="9">
        <v>2.0875394527903519E-3</v>
      </c>
      <c r="BJ260" s="9">
        <v>1.654266714037878E-3</v>
      </c>
      <c r="BK260" s="9">
        <v>1.2711813228458799E-3</v>
      </c>
    </row>
    <row r="261" spans="1:63" s="95" customFormat="1" x14ac:dyDescent="0.25">
      <c r="A261" s="95" t="s">
        <v>762</v>
      </c>
      <c r="B261" s="95" t="s">
        <v>392</v>
      </c>
      <c r="C261" s="95" t="s">
        <v>763</v>
      </c>
      <c r="D261" s="95" t="s">
        <v>114</v>
      </c>
      <c r="E261" s="95" t="s">
        <v>1948</v>
      </c>
      <c r="F261" s="118" t="s">
        <v>1963</v>
      </c>
      <c r="G261" s="119">
        <v>122704565.30819999</v>
      </c>
      <c r="H261" s="119">
        <v>285113</v>
      </c>
      <c r="I261" s="119">
        <v>36.4</v>
      </c>
      <c r="J261" s="95">
        <v>430.37169581253744</v>
      </c>
      <c r="K261" s="120">
        <v>0.47509090145208582</v>
      </c>
      <c r="L261" s="120">
        <v>0.35212543551219672</v>
      </c>
      <c r="M261" s="120">
        <v>0.17278366303571749</v>
      </c>
      <c r="N261" s="9">
        <v>0.153415638539696</v>
      </c>
      <c r="O261" s="9">
        <v>1.753141659823532E-2</v>
      </c>
      <c r="P261" s="9">
        <v>8.2702870110352225E-3</v>
      </c>
      <c r="Q261" s="9">
        <v>1.1434197094388379E-2</v>
      </c>
      <c r="R261" s="9">
        <v>2.2668758250958258E-2</v>
      </c>
      <c r="S261" s="9">
        <v>6.5957598852783475E-2</v>
      </c>
      <c r="T261" s="9">
        <v>1.8877095053330229E-2</v>
      </c>
      <c r="U261" s="9">
        <v>3.7990067803035071E-2</v>
      </c>
      <c r="V261" s="9">
        <v>3.4107273785651329E-2</v>
      </c>
      <c r="W261" s="9">
        <v>6.9219374344464069E-2</v>
      </c>
      <c r="X261" s="9">
        <v>0.1127628148826742</v>
      </c>
      <c r="Y261" s="9">
        <v>3.2695018367385399E-2</v>
      </c>
      <c r="Z261" s="9">
        <v>4.9615709971599843E-2</v>
      </c>
      <c r="AA261" s="9">
        <v>3.4888378541140123E-2</v>
      </c>
      <c r="AB261" s="9">
        <v>1.3547699518506951E-2</v>
      </c>
      <c r="AC261" s="9">
        <v>0.1555115363843757</v>
      </c>
      <c r="AD261" s="9">
        <v>1.635427972823699E-3</v>
      </c>
      <c r="AE261" s="9">
        <v>7.5297777354780396E-2</v>
      </c>
      <c r="AF261" s="9">
        <v>1.1707627255063659E-2</v>
      </c>
      <c r="AG261" s="9">
        <v>2.64349789325759E-2</v>
      </c>
      <c r="AH261" s="9">
        <v>2.4979649771877791E-3</v>
      </c>
      <c r="AI261" s="9">
        <v>7.8234192021501021E-3</v>
      </c>
      <c r="AJ261" s="9">
        <v>1.410032478079345E-2</v>
      </c>
      <c r="AK261" s="9">
        <v>1.9251236729560039E-2</v>
      </c>
      <c r="AL261" s="9">
        <v>2.7583777958053888E-3</v>
      </c>
      <c r="AM261" s="9">
        <v>3.2373038925265301E-3</v>
      </c>
      <c r="AN261" s="9">
        <v>2.3509071492437742E-3</v>
      </c>
      <c r="AO261" s="9">
        <v>1.516589661836249E-3</v>
      </c>
      <c r="AP261" s="9">
        <v>2.849386146613403E-3</v>
      </c>
      <c r="AQ261" s="9">
        <v>2.6232377596059572E-3</v>
      </c>
      <c r="AR261" s="9">
        <v>2.8175859210304039E-3</v>
      </c>
      <c r="AS261" s="9">
        <v>2.9652283198246259E-3</v>
      </c>
      <c r="AT261" s="9">
        <v>2.5056570296475979E-3</v>
      </c>
      <c r="AU261" s="9">
        <v>2.1245614609214552E-3</v>
      </c>
      <c r="AV261" s="9">
        <v>2.6742058063320409E-3</v>
      </c>
      <c r="AW261" s="9">
        <v>2.4999384545320688E-3</v>
      </c>
      <c r="AX261" s="9">
        <v>2.0271299162150699E-3</v>
      </c>
      <c r="AY261" s="9">
        <v>2.4236757831455568E-3</v>
      </c>
      <c r="AZ261" s="9">
        <v>3.179082885580707E-3</v>
      </c>
      <c r="BA261" s="9">
        <v>2.16161146460251E-3</v>
      </c>
      <c r="BB261" s="9">
        <v>2.4303754808794758E-3</v>
      </c>
      <c r="BC261" s="9">
        <v>1.0324899649436379E-3</v>
      </c>
      <c r="BD261" s="9">
        <v>2.2782004737050021E-3</v>
      </c>
      <c r="BE261" s="9">
        <v>1.0774711610394231E-3</v>
      </c>
      <c r="BF261" s="9">
        <v>1.5629745627229409E-3</v>
      </c>
      <c r="BG261" s="9">
        <v>1.3022743305355479E-3</v>
      </c>
      <c r="BH261" s="9">
        <v>2.2039792881904238E-3</v>
      </c>
      <c r="BI261" s="9">
        <v>2.181826355866833E-3</v>
      </c>
      <c r="BJ261" s="9">
        <v>1.879407660543233E-3</v>
      </c>
      <c r="BK261" s="9">
        <v>1.4344780822293081E-3</v>
      </c>
    </row>
    <row r="262" spans="1:63" s="95" customFormat="1" x14ac:dyDescent="0.25">
      <c r="A262" s="95" t="s">
        <v>764</v>
      </c>
      <c r="B262" s="95" t="s">
        <v>392</v>
      </c>
      <c r="C262" s="95" t="s">
        <v>765</v>
      </c>
      <c r="D262" s="95" t="s">
        <v>114</v>
      </c>
      <c r="E262" s="95" t="s">
        <v>1948</v>
      </c>
      <c r="F262" s="118" t="s">
        <v>1963</v>
      </c>
      <c r="G262" s="119">
        <v>65322728.288599998</v>
      </c>
      <c r="H262" s="119">
        <v>178491</v>
      </c>
      <c r="I262" s="119">
        <v>42</v>
      </c>
      <c r="J262" s="95">
        <v>365.97211225551985</v>
      </c>
      <c r="K262" s="120">
        <v>0.43667691417680871</v>
      </c>
      <c r="L262" s="120">
        <v>0.38078413541325951</v>
      </c>
      <c r="M262" s="120">
        <v>0.1825389504099319</v>
      </c>
      <c r="N262" s="9">
        <v>0.13637889163788411</v>
      </c>
      <c r="O262" s="9">
        <v>1.6735553800194938E-2</v>
      </c>
      <c r="P262" s="9">
        <v>5.8668614546442599E-3</v>
      </c>
      <c r="Q262" s="9">
        <v>1.123160462838897E-2</v>
      </c>
      <c r="R262" s="9">
        <v>2.1763312117498539E-2</v>
      </c>
      <c r="S262" s="9">
        <v>4.3252882366559407E-2</v>
      </c>
      <c r="T262" s="9">
        <v>1.9542516473190781E-2</v>
      </c>
      <c r="U262" s="9">
        <v>3.2600211401739743E-2</v>
      </c>
      <c r="V262" s="9">
        <v>3.5885488429826959E-2</v>
      </c>
      <c r="W262" s="9">
        <v>5.7392166671436859E-2</v>
      </c>
      <c r="X262" s="9">
        <v>0.1199457834631109</v>
      </c>
      <c r="Y262" s="9">
        <v>4.2515568473745741E-2</v>
      </c>
      <c r="Z262" s="9">
        <v>5.254706961929137E-2</v>
      </c>
      <c r="AA262" s="9">
        <v>2.7522536395826969E-2</v>
      </c>
      <c r="AB262" s="9">
        <v>1.4636318729539761E-2</v>
      </c>
      <c r="AC262" s="9">
        <v>0.19247384860450309</v>
      </c>
      <c r="AD262" s="9">
        <v>5.1208579508879581E-3</v>
      </c>
      <c r="AE262" s="9">
        <v>7.4766843006568981E-2</v>
      </c>
      <c r="AF262" s="9">
        <v>4.0441802078176881E-4</v>
      </c>
      <c r="AG262" s="9">
        <v>3.3119559848596027E-2</v>
      </c>
      <c r="AH262" s="9">
        <v>4.0441854531876069E-3</v>
      </c>
      <c r="AI262" s="9">
        <v>9.2130254254128054E-3</v>
      </c>
      <c r="AJ262" s="9">
        <v>1.6204085051911669E-2</v>
      </c>
      <c r="AK262" s="9">
        <v>2.255026709844352E-2</v>
      </c>
      <c r="AL262" s="9">
        <v>4.286143876827314E-3</v>
      </c>
      <c r="AM262" s="9">
        <v>1.532176071101775E-3</v>
      </c>
      <c r="AN262" s="9">
        <v>1.1948303245602099E-3</v>
      </c>
      <c r="AO262" s="9">
        <v>5.7279738102217648E-4</v>
      </c>
      <c r="AP262" s="9">
        <v>1.490167622400067E-3</v>
      </c>
      <c r="AQ262" s="9">
        <v>1.340857408735342E-3</v>
      </c>
      <c r="AR262" s="9">
        <v>9.8372807712652967E-4</v>
      </c>
      <c r="AS262" s="9">
        <v>1.6343728705909941E-3</v>
      </c>
      <c r="AT262" s="9">
        <v>1.144773728630406E-3</v>
      </c>
      <c r="AU262" s="9">
        <v>1.1901147422016211E-3</v>
      </c>
      <c r="AV262" s="9">
        <v>1.1805039916017511E-3</v>
      </c>
      <c r="AW262" s="9">
        <v>1.4157809857078211E-3</v>
      </c>
      <c r="AX262" s="9">
        <v>1.403445877256428E-3</v>
      </c>
      <c r="AY262" s="9">
        <v>1.366631719579585E-3</v>
      </c>
      <c r="AZ262" s="9">
        <v>1.335233442895957E-3</v>
      </c>
      <c r="BA262" s="9">
        <v>1.2433449055061E-3</v>
      </c>
      <c r="BB262" s="9">
        <v>1.601511917622168E-3</v>
      </c>
      <c r="BC262" s="9">
        <v>1.721253466521803E-3</v>
      </c>
      <c r="BD262" s="9">
        <v>1.2043882379244939E-3</v>
      </c>
      <c r="BE262" s="9">
        <v>1.9815952325802319E-5</v>
      </c>
      <c r="BF262" s="9">
        <v>1.04256989267483E-3</v>
      </c>
      <c r="BG262" s="9">
        <v>1.1225220461251299E-3</v>
      </c>
      <c r="BH262" s="9">
        <v>1.381849858391414E-3</v>
      </c>
      <c r="BI262" s="9">
        <v>1.3349446615007431E-3</v>
      </c>
      <c r="BJ262" s="9">
        <v>1.172092076077446E-3</v>
      </c>
      <c r="BK262" s="9">
        <v>1.1867373072809639E-3</v>
      </c>
    </row>
    <row r="263" spans="1:63" s="95" customFormat="1" x14ac:dyDescent="0.25">
      <c r="A263" s="95" t="s">
        <v>766</v>
      </c>
      <c r="B263" s="95" t="s">
        <v>392</v>
      </c>
      <c r="C263" s="95" t="s">
        <v>767</v>
      </c>
      <c r="D263" s="95" t="s">
        <v>114</v>
      </c>
      <c r="E263" s="95" t="s">
        <v>1948</v>
      </c>
      <c r="F263" s="118" t="s">
        <v>1963</v>
      </c>
      <c r="G263" s="119">
        <v>95569273.810000002</v>
      </c>
      <c r="H263" s="119">
        <v>206330</v>
      </c>
      <c r="I263" s="119">
        <v>46.2</v>
      </c>
      <c r="J263" s="95">
        <v>463.18651582416516</v>
      </c>
      <c r="K263" s="120">
        <v>0.48986197137330689</v>
      </c>
      <c r="L263" s="120">
        <v>0.35220017898946332</v>
      </c>
      <c r="M263" s="120">
        <v>0.15793784963722979</v>
      </c>
      <c r="N263" s="9">
        <v>0.15498033629685429</v>
      </c>
      <c r="O263" s="9">
        <v>1.9327101022454E-2</v>
      </c>
      <c r="P263" s="9">
        <v>5.8899727233942129E-3</v>
      </c>
      <c r="Q263" s="9">
        <v>1.010486587946738E-2</v>
      </c>
      <c r="R263" s="9">
        <v>1.893186245886281E-2</v>
      </c>
      <c r="S263" s="9">
        <v>7.7433955465931972E-2</v>
      </c>
      <c r="T263" s="9">
        <v>2.2918594353567169E-2</v>
      </c>
      <c r="U263" s="9">
        <v>3.8237428962557551E-2</v>
      </c>
      <c r="V263" s="9">
        <v>3.894999271185462E-2</v>
      </c>
      <c r="W263" s="9">
        <v>6.9241743603983497E-2</v>
      </c>
      <c r="X263" s="9">
        <v>0.1105395546257855</v>
      </c>
      <c r="Y263" s="9">
        <v>3.4589620433509639E-2</v>
      </c>
      <c r="Z263" s="9">
        <v>5.2181927242867181E-2</v>
      </c>
      <c r="AA263" s="9">
        <v>3.4277572252470093E-2</v>
      </c>
      <c r="AB263" s="9">
        <v>1.2708203324714919E-2</v>
      </c>
      <c r="AC263" s="9">
        <v>0.12720714751297271</v>
      </c>
      <c r="AD263" s="9">
        <v>3.893542371372581E-3</v>
      </c>
      <c r="AE263" s="9">
        <v>8.2739658926069645E-2</v>
      </c>
      <c r="AF263" s="9">
        <v>6.7287625677715937E-3</v>
      </c>
      <c r="AG263" s="9">
        <v>2.7963457738549979E-2</v>
      </c>
      <c r="AH263" s="9">
        <v>2.1033693477235582E-3</v>
      </c>
      <c r="AI263" s="9">
        <v>1.1508866828908599E-2</v>
      </c>
      <c r="AJ263" s="9">
        <v>1.5230463012438231E-2</v>
      </c>
      <c r="AK263" s="9">
        <v>1.8792444449874341E-2</v>
      </c>
      <c r="AL263" s="9">
        <v>3.5195558860439458E-3</v>
      </c>
      <c r="AM263" s="9">
        <v>2.5464657252083811E-3</v>
      </c>
      <c r="AN263" s="9">
        <v>2.0180530658923819E-3</v>
      </c>
      <c r="AO263" s="9">
        <v>8.4102361778200284E-4</v>
      </c>
      <c r="AP263" s="9">
        <v>1.96075615378093E-3</v>
      </c>
      <c r="AQ263" s="9">
        <v>1.705888585948464E-3</v>
      </c>
      <c r="AR263" s="9">
        <v>2.5756756636750211E-3</v>
      </c>
      <c r="AS263" s="9">
        <v>2.8032275527364592E-3</v>
      </c>
      <c r="AT263" s="9">
        <v>1.9637565126148391E-3</v>
      </c>
      <c r="AU263" s="9">
        <v>1.8891962342936881E-3</v>
      </c>
      <c r="AV263" s="9">
        <v>2.0829677793971551E-3</v>
      </c>
      <c r="AW263" s="9">
        <v>1.9082203258639361E-3</v>
      </c>
      <c r="AX263" s="9">
        <v>1.669910487866951E-3</v>
      </c>
      <c r="AY263" s="9">
        <v>1.9848277666430821E-3</v>
      </c>
      <c r="AZ263" s="9">
        <v>2.4320837099839009E-3</v>
      </c>
      <c r="BA263" s="9">
        <v>1.578860038720428E-3</v>
      </c>
      <c r="BB263" s="9">
        <v>1.547995435897025E-3</v>
      </c>
      <c r="BC263" s="9">
        <v>1.9140211016448079E-3</v>
      </c>
      <c r="BD263" s="9">
        <v>1.9492650944091419E-3</v>
      </c>
      <c r="BE263" s="9">
        <v>4.8219130029214481E-4</v>
      </c>
      <c r="BF263" s="9">
        <v>1.287393202781576E-3</v>
      </c>
      <c r="BG263" s="9">
        <v>8.5384506854412664E-4</v>
      </c>
      <c r="BH263" s="9">
        <v>2.5245900761745959E-3</v>
      </c>
      <c r="BI263" s="9">
        <v>1.8350655086357499E-3</v>
      </c>
      <c r="BJ263" s="9">
        <v>1.4285420612385E-3</v>
      </c>
      <c r="BK263" s="9">
        <v>1.42519875082884E-3</v>
      </c>
    </row>
    <row r="264" spans="1:63" s="95" customFormat="1" x14ac:dyDescent="0.25">
      <c r="A264" s="95" t="s">
        <v>768</v>
      </c>
      <c r="B264" s="95" t="s">
        <v>392</v>
      </c>
      <c r="C264" s="95" t="s">
        <v>769</v>
      </c>
      <c r="D264" s="95" t="s">
        <v>114</v>
      </c>
      <c r="E264" s="95" t="s">
        <v>1948</v>
      </c>
      <c r="F264" s="118" t="s">
        <v>1962</v>
      </c>
      <c r="G264" s="119">
        <v>59199652.887999997</v>
      </c>
      <c r="H264" s="119">
        <v>140817</v>
      </c>
      <c r="I264" s="119">
        <v>84.8</v>
      </c>
      <c r="J264" s="95">
        <v>420.40132148817258</v>
      </c>
      <c r="K264" s="120">
        <v>0.48939022892126799</v>
      </c>
      <c r="L264" s="120">
        <v>0.35034943991020417</v>
      </c>
      <c r="M264" s="120">
        <v>0.1602603311685277</v>
      </c>
      <c r="N264" s="9">
        <v>0.1323140936419277</v>
      </c>
      <c r="O264" s="9">
        <v>1.7997307720374701E-2</v>
      </c>
      <c r="P264" s="9">
        <v>4.8468826257774206E-3</v>
      </c>
      <c r="Q264" s="9">
        <v>1.0462158759342401E-2</v>
      </c>
      <c r="R264" s="9">
        <v>1.555853231923298E-2</v>
      </c>
      <c r="S264" s="9">
        <v>4.3019126088014413E-2</v>
      </c>
      <c r="T264" s="9">
        <v>1.7377800709941459E-2</v>
      </c>
      <c r="U264" s="9">
        <v>2.9937348474080361E-2</v>
      </c>
      <c r="V264" s="9">
        <v>3.0625753675155031E-2</v>
      </c>
      <c r="W264" s="9">
        <v>6.0832400860721773E-2</v>
      </c>
      <c r="X264" s="9">
        <v>0.1019525697037527</v>
      </c>
      <c r="Y264" s="9">
        <v>3.31932726315428E-2</v>
      </c>
      <c r="Z264" s="9">
        <v>4.7235932069888659E-2</v>
      </c>
      <c r="AA264" s="9">
        <v>2.7303469071844971E-2</v>
      </c>
      <c r="AB264" s="9">
        <v>1.277130865627722E-2</v>
      </c>
      <c r="AC264" s="9">
        <v>0.14779847733893531</v>
      </c>
      <c r="AD264" s="9">
        <v>3.8121458403947658E-3</v>
      </c>
      <c r="AE264" s="9">
        <v>8.645082186743662E-2</v>
      </c>
      <c r="AF264" s="9">
        <v>3.950493349290933E-2</v>
      </c>
      <c r="AG264" s="9">
        <v>5.7322170641508963E-2</v>
      </c>
      <c r="AH264" s="9">
        <v>7.195059789752354E-3</v>
      </c>
      <c r="AI264" s="9">
        <v>2.899339041774485E-2</v>
      </c>
      <c r="AJ264" s="9">
        <v>1.5889653843130871E-2</v>
      </c>
      <c r="AK264" s="9">
        <v>2.2215742955158321E-2</v>
      </c>
      <c r="AL264" s="9">
        <v>5.3896468051540291E-3</v>
      </c>
      <c r="AM264" s="9">
        <v>1.3464072240110931E-3</v>
      </c>
      <c r="AN264" s="9">
        <v>1.163811109436626E-3</v>
      </c>
      <c r="AO264" s="9">
        <v>4.2861414751636443E-4</v>
      </c>
      <c r="AP264" s="9">
        <v>1.257255169410528E-3</v>
      </c>
      <c r="AQ264" s="9">
        <v>8.6823050365676755E-4</v>
      </c>
      <c r="AR264" s="9">
        <v>8.8619726355811557E-4</v>
      </c>
      <c r="AS264" s="9">
        <v>1.316358792070454E-3</v>
      </c>
      <c r="AT264" s="9">
        <v>9.5218509421842476E-4</v>
      </c>
      <c r="AU264" s="9">
        <v>9.1995284421586879E-4</v>
      </c>
      <c r="AV264" s="9">
        <v>1.133335791851384E-3</v>
      </c>
      <c r="AW264" s="9">
        <v>1.089978858940252E-3</v>
      </c>
      <c r="AX264" s="9">
        <v>9.9244525530618115E-4</v>
      </c>
      <c r="AY264" s="9">
        <v>1.112715895476925E-3</v>
      </c>
      <c r="AZ264" s="9">
        <v>1.1997627807073339E-3</v>
      </c>
      <c r="BA264" s="9">
        <v>9.8266156542934345E-4</v>
      </c>
      <c r="BB264" s="9">
        <v>1.113876938354397E-3</v>
      </c>
      <c r="BC264" s="9">
        <v>1.1605942484961629E-3</v>
      </c>
      <c r="BD264" s="9">
        <v>1.2613493763950481E-3</v>
      </c>
      <c r="BE264" s="9">
        <v>1.75325300683997E-3</v>
      </c>
      <c r="BF264" s="9">
        <v>1.634376309324895E-3</v>
      </c>
      <c r="BG264" s="9">
        <v>1.8088686493864571E-3</v>
      </c>
      <c r="BH264" s="9">
        <v>3.9388224123410812E-3</v>
      </c>
      <c r="BI264" s="9">
        <v>1.1856649813527611E-3</v>
      </c>
      <c r="BJ264" s="9">
        <v>1.045874777323162E-3</v>
      </c>
      <c r="BK264" s="9">
        <v>1.351627328283395E-3</v>
      </c>
    </row>
    <row r="265" spans="1:63" s="95" customFormat="1" x14ac:dyDescent="0.25">
      <c r="A265" s="95" t="s">
        <v>770</v>
      </c>
      <c r="B265" s="95" t="s">
        <v>392</v>
      </c>
      <c r="C265" s="95" t="s">
        <v>771</v>
      </c>
      <c r="D265" s="95" t="s">
        <v>114</v>
      </c>
      <c r="E265" s="95" t="s">
        <v>1948</v>
      </c>
      <c r="F265" s="118" t="s">
        <v>1963</v>
      </c>
      <c r="G265" s="119">
        <v>100428907.97359999</v>
      </c>
      <c r="H265" s="119">
        <v>220367</v>
      </c>
      <c r="I265" s="119">
        <v>40.6</v>
      </c>
      <c r="J265" s="95">
        <v>455.73478775678745</v>
      </c>
      <c r="K265" s="120">
        <v>0.49155099288279619</v>
      </c>
      <c r="L265" s="120">
        <v>0.34873061580614151</v>
      </c>
      <c r="M265" s="120">
        <v>0.15971839131106241</v>
      </c>
      <c r="N265" s="9">
        <v>0.12789012589551829</v>
      </c>
      <c r="O265" s="9">
        <v>1.8025286579132691E-2</v>
      </c>
      <c r="P265" s="9">
        <v>9.213958840188205E-3</v>
      </c>
      <c r="Q265" s="9">
        <v>8.6206765425721147E-3</v>
      </c>
      <c r="R265" s="9">
        <v>1.8417595621878131E-2</v>
      </c>
      <c r="S265" s="9">
        <v>5.1655538386722467E-2</v>
      </c>
      <c r="T265" s="9">
        <v>1.927532421175614E-2</v>
      </c>
      <c r="U265" s="9">
        <v>3.9134692291057253E-2</v>
      </c>
      <c r="V265" s="9">
        <v>4.518157782481081E-2</v>
      </c>
      <c r="W265" s="9">
        <v>6.8236218009506952E-2</v>
      </c>
      <c r="X265" s="9">
        <v>0.10890841493014621</v>
      </c>
      <c r="Y265" s="9">
        <v>3.6111448047183657E-2</v>
      </c>
      <c r="Z265" s="9">
        <v>5.2578066392251613E-2</v>
      </c>
      <c r="AA265" s="9">
        <v>3.4121953468126173E-2</v>
      </c>
      <c r="AB265" s="9">
        <v>1.293550461919968E-2</v>
      </c>
      <c r="AC265" s="9">
        <v>0.1490714061781476</v>
      </c>
      <c r="AD265" s="9">
        <v>4.1474510004186772E-3</v>
      </c>
      <c r="AE265" s="9">
        <v>0.1039233609648192</v>
      </c>
      <c r="AF265" s="9">
        <v>1.5088389887055281E-2</v>
      </c>
      <c r="AG265" s="9">
        <v>2.9386528100674561E-2</v>
      </c>
      <c r="AH265" s="9">
        <v>2.42362172449943E-3</v>
      </c>
      <c r="AI265" s="9">
        <v>8.7734998632870501E-3</v>
      </c>
      <c r="AJ265" s="9">
        <v>1.186730524057486E-2</v>
      </c>
      <c r="AK265" s="9">
        <v>2.2257291882729902E-2</v>
      </c>
      <c r="AL265" s="9">
        <v>2.7547634977430958E-3</v>
      </c>
      <c r="AM265" s="9">
        <v>2.2081979137834559E-3</v>
      </c>
      <c r="AN265" s="9">
        <v>1.9778246614158041E-3</v>
      </c>
      <c r="AO265" s="9">
        <v>1.3825502353184949E-3</v>
      </c>
      <c r="AP265" s="9">
        <v>1.7578188914899851E-3</v>
      </c>
      <c r="AQ265" s="9">
        <v>1.743933821208707E-3</v>
      </c>
      <c r="AR265" s="9">
        <v>1.8055784671224199E-3</v>
      </c>
      <c r="AS265" s="9">
        <v>2.477489434887081E-3</v>
      </c>
      <c r="AT265" s="9">
        <v>2.1120326263164521E-3</v>
      </c>
      <c r="AU265" s="9">
        <v>2.3028774542507039E-3</v>
      </c>
      <c r="AV265" s="9">
        <v>2.157094884444705E-3</v>
      </c>
      <c r="AW265" s="9">
        <v>1.9756590064577469E-3</v>
      </c>
      <c r="AX265" s="9">
        <v>1.832027734054973E-3</v>
      </c>
      <c r="AY265" s="9">
        <v>2.101585515933591E-3</v>
      </c>
      <c r="AZ265" s="9">
        <v>2.5441463758052868E-3</v>
      </c>
      <c r="BA265" s="9">
        <v>1.688817022147078E-3</v>
      </c>
      <c r="BB265" s="9">
        <v>1.906304416933227E-3</v>
      </c>
      <c r="BC265" s="9">
        <v>2.1425098353277669E-3</v>
      </c>
      <c r="BD265" s="9">
        <v>2.5728241735694739E-3</v>
      </c>
      <c r="BE265" s="9">
        <v>1.1362314567310941E-3</v>
      </c>
      <c r="BF265" s="9">
        <v>1.421701308774568E-3</v>
      </c>
      <c r="BG265" s="9">
        <v>1.0338751925731721E-3</v>
      </c>
      <c r="BH265" s="9">
        <v>2.0224180087751592E-3</v>
      </c>
      <c r="BI265" s="9">
        <v>1.502554811201528E-3</v>
      </c>
      <c r="BJ265" s="9">
        <v>1.777959329427727E-3</v>
      </c>
      <c r="BK265" s="9">
        <v>1.1722267598381849E-3</v>
      </c>
    </row>
    <row r="266" spans="1:63" s="95" customFormat="1" x14ac:dyDescent="0.25">
      <c r="A266" s="95" t="s">
        <v>788</v>
      </c>
      <c r="B266" s="95" t="s">
        <v>693</v>
      </c>
      <c r="C266" s="95" t="s">
        <v>789</v>
      </c>
      <c r="D266" s="95" t="s">
        <v>114</v>
      </c>
      <c r="E266" s="95" t="s">
        <v>1948</v>
      </c>
      <c r="F266" s="118" t="s">
        <v>1963</v>
      </c>
      <c r="G266" s="119">
        <v>64496997.919399999</v>
      </c>
      <c r="H266" s="119">
        <v>162682</v>
      </c>
      <c r="I266" s="119">
        <v>42</v>
      </c>
      <c r="J266" s="95">
        <v>396.46056674616739</v>
      </c>
      <c r="K266" s="120">
        <v>0.4993541859001655</v>
      </c>
      <c r="L266" s="120">
        <v>0.33990716226345569</v>
      </c>
      <c r="M266" s="120">
        <v>0.16073865183637859</v>
      </c>
      <c r="N266" s="9">
        <v>0.13705413222037069</v>
      </c>
      <c r="O266" s="9">
        <v>3.3314565536951092E-2</v>
      </c>
      <c r="P266" s="9">
        <v>9.7566830210655871E-3</v>
      </c>
      <c r="Q266" s="9">
        <v>1.321649232055312E-2</v>
      </c>
      <c r="R266" s="9">
        <v>1.7117278356248E-2</v>
      </c>
      <c r="S266" s="9">
        <v>5.5089890620169821E-2</v>
      </c>
      <c r="T266" s="9">
        <v>1.7957875533390649E-2</v>
      </c>
      <c r="U266" s="9">
        <v>4.0217886751156867E-2</v>
      </c>
      <c r="V266" s="9">
        <v>4.6429884823832708E-2</v>
      </c>
      <c r="W266" s="9">
        <v>6.4629769131648682E-2</v>
      </c>
      <c r="X266" s="9">
        <v>0.1172661628555151</v>
      </c>
      <c r="Y266" s="9">
        <v>3.5353007662746287E-2</v>
      </c>
      <c r="Z266" s="9">
        <v>4.0881506506725902E-2</v>
      </c>
      <c r="AA266" s="9">
        <v>2.311812923398112E-2</v>
      </c>
      <c r="AB266" s="9">
        <v>1.314978861850139E-2</v>
      </c>
      <c r="AC266" s="9">
        <v>0.14128348697552481</v>
      </c>
      <c r="AD266" s="9">
        <v>8.881791512728783E-3</v>
      </c>
      <c r="AE266" s="9">
        <v>8.4701502460977116E-2</v>
      </c>
      <c r="AF266" s="9">
        <v>8.7588708597936635E-3</v>
      </c>
      <c r="AG266" s="9">
        <v>3.4913175398348928E-2</v>
      </c>
      <c r="AH266" s="9">
        <v>3.3605391465501848E-3</v>
      </c>
      <c r="AI266" s="9">
        <v>1.0009382750695701E-2</v>
      </c>
      <c r="AJ266" s="9">
        <v>1.8281017912219009E-2</v>
      </c>
      <c r="AK266" s="9">
        <v>2.1721743094495979E-2</v>
      </c>
      <c r="AL266" s="9">
        <v>3.5354366958087599E-3</v>
      </c>
      <c r="AM266" s="9">
        <v>1.521093502644484E-3</v>
      </c>
      <c r="AN266" s="9">
        <v>2.3496466723856631E-3</v>
      </c>
      <c r="AO266" s="9">
        <v>9.4102171432130989E-4</v>
      </c>
      <c r="AP266" s="9">
        <v>1.7322548344999231E-3</v>
      </c>
      <c r="AQ266" s="9">
        <v>1.041824525220215E-3</v>
      </c>
      <c r="AR266" s="9">
        <v>1.237753551786034E-3</v>
      </c>
      <c r="AS266" s="9">
        <v>1.483637744091439E-3</v>
      </c>
      <c r="AT266" s="9">
        <v>1.395149484655023E-3</v>
      </c>
      <c r="AU266" s="9">
        <v>1.5211422804047099E-3</v>
      </c>
      <c r="AV266" s="9">
        <v>1.313256932637285E-3</v>
      </c>
      <c r="AW266" s="9">
        <v>1.3673700482514379E-3</v>
      </c>
      <c r="AX266" s="9">
        <v>1.1528592919753211E-3</v>
      </c>
      <c r="AY266" s="9">
        <v>1.0503454157892069E-3</v>
      </c>
      <c r="AZ266" s="9">
        <v>1.107959006183602E-3</v>
      </c>
      <c r="BA266" s="9">
        <v>1.1035214789785479E-3</v>
      </c>
      <c r="BB266" s="9">
        <v>1.1613205410787219E-3</v>
      </c>
      <c r="BC266" s="9">
        <v>2.9492047974459439E-3</v>
      </c>
      <c r="BD266" s="9">
        <v>1.347878775317635E-3</v>
      </c>
      <c r="BE266" s="9">
        <v>4.2396971064554361E-4</v>
      </c>
      <c r="BF266" s="9">
        <v>1.085705983313505E-3</v>
      </c>
      <c r="BG266" s="9">
        <v>9.2145691509167309E-4</v>
      </c>
      <c r="BH266" s="9">
        <v>1.483092175092226E-3</v>
      </c>
      <c r="BI266" s="9">
        <v>1.487789129777369E-3</v>
      </c>
      <c r="BJ266" s="9">
        <v>1.115339211565097E-3</v>
      </c>
      <c r="BK266" s="9">
        <v>9.6701491746745269E-4</v>
      </c>
    </row>
    <row r="267" spans="1:63" s="95" customFormat="1" x14ac:dyDescent="0.25">
      <c r="A267" s="95" t="s">
        <v>790</v>
      </c>
      <c r="B267" s="95" t="s">
        <v>693</v>
      </c>
      <c r="C267" s="95" t="s">
        <v>791</v>
      </c>
      <c r="D267" s="95" t="s">
        <v>114</v>
      </c>
      <c r="E267" s="95" t="s">
        <v>1948</v>
      </c>
      <c r="F267" s="118" t="s">
        <v>1963</v>
      </c>
      <c r="G267" s="119">
        <v>135211514.6726</v>
      </c>
      <c r="H267" s="119">
        <v>312745</v>
      </c>
      <c r="I267" s="119">
        <v>110.6</v>
      </c>
      <c r="J267" s="95">
        <v>432.33789404339001</v>
      </c>
      <c r="K267" s="120">
        <v>0.49554074446704111</v>
      </c>
      <c r="L267" s="120">
        <v>0.34399143552240252</v>
      </c>
      <c r="M267" s="120">
        <v>0.1604678200105564</v>
      </c>
      <c r="N267" s="9">
        <v>0.116241510948354</v>
      </c>
      <c r="O267" s="9">
        <v>2.864794349531552E-2</v>
      </c>
      <c r="P267" s="9">
        <v>1.3612052985096519E-2</v>
      </c>
      <c r="Q267" s="9">
        <v>1.447550446188735E-2</v>
      </c>
      <c r="R267" s="9">
        <v>1.7042723562493579E-2</v>
      </c>
      <c r="S267" s="9">
        <v>8.6762354440560505E-2</v>
      </c>
      <c r="T267" s="9">
        <v>1.528205601533794E-2</v>
      </c>
      <c r="U267" s="9">
        <v>4.2638353416246361E-2</v>
      </c>
      <c r="V267" s="9">
        <v>6.3841665837560041E-2</v>
      </c>
      <c r="W267" s="9">
        <v>7.1023413886844924E-2</v>
      </c>
      <c r="X267" s="9">
        <v>0.1125093139540511</v>
      </c>
      <c r="Y267" s="9">
        <v>2.9091436468531361E-2</v>
      </c>
      <c r="Z267" s="9">
        <v>4.1016426572710832E-2</v>
      </c>
      <c r="AA267" s="9">
        <v>2.5300959244951651E-2</v>
      </c>
      <c r="AB267" s="9">
        <v>1.2565947499041779E-2</v>
      </c>
      <c r="AC267" s="9">
        <v>0.12443768460401999</v>
      </c>
      <c r="AD267" s="9">
        <v>3.0426707178524831E-3</v>
      </c>
      <c r="AE267" s="9">
        <v>8.1800427344132898E-2</v>
      </c>
      <c r="AF267" s="9">
        <v>2.0737283672883879E-2</v>
      </c>
      <c r="AG267" s="9">
        <v>3.3824163616360113E-2</v>
      </c>
      <c r="AH267" s="9">
        <v>4.2372604609467084E-3</v>
      </c>
      <c r="AI267" s="9">
        <v>4.8719192596403289E-3</v>
      </c>
      <c r="AJ267" s="9">
        <v>1.519545565044276E-2</v>
      </c>
      <c r="AK267" s="9">
        <v>1.8490392061163732E-2</v>
      </c>
      <c r="AL267" s="9">
        <v>3.3110798235734978E-3</v>
      </c>
      <c r="AM267" s="9">
        <v>2.7030515503459161E-3</v>
      </c>
      <c r="AN267" s="9">
        <v>4.2334181020794526E-3</v>
      </c>
      <c r="AO267" s="9">
        <v>2.7507453342973331E-3</v>
      </c>
      <c r="AP267" s="9">
        <v>3.9751963632835129E-3</v>
      </c>
      <c r="AQ267" s="9">
        <v>2.1733424768125352E-3</v>
      </c>
      <c r="AR267" s="9">
        <v>4.0843495647888287E-3</v>
      </c>
      <c r="AS267" s="9">
        <v>2.6453552844867721E-3</v>
      </c>
      <c r="AT267" s="9">
        <v>3.0990688581066621E-3</v>
      </c>
      <c r="AU267" s="9">
        <v>4.3823367506171211E-3</v>
      </c>
      <c r="AV267" s="9">
        <v>3.0237643752133191E-3</v>
      </c>
      <c r="AW267" s="9">
        <v>2.748723967738865E-3</v>
      </c>
      <c r="AX267" s="9">
        <v>1.98767057207335E-3</v>
      </c>
      <c r="AY267" s="9">
        <v>2.207965986235317E-3</v>
      </c>
      <c r="AZ267" s="9">
        <v>2.5406058672092871E-3</v>
      </c>
      <c r="BA267" s="9">
        <v>2.209462142818871E-3</v>
      </c>
      <c r="BB267" s="9">
        <v>2.1430974973126659E-3</v>
      </c>
      <c r="BC267" s="9">
        <v>2.116842844031833E-3</v>
      </c>
      <c r="BD267" s="9">
        <v>2.7273733835140959E-3</v>
      </c>
      <c r="BE267" s="9">
        <v>2.1031385351069809E-3</v>
      </c>
      <c r="BF267" s="9">
        <v>2.203835894000244E-3</v>
      </c>
      <c r="BG267" s="9">
        <v>2.4343361030945308E-3</v>
      </c>
      <c r="BH267" s="9">
        <v>1.5124820666224731E-3</v>
      </c>
      <c r="BI267" s="9">
        <v>2.59109919404946E-3</v>
      </c>
      <c r="BJ267" s="9">
        <v>1.9892424684890891E-3</v>
      </c>
      <c r="BK267" s="9">
        <v>1.8975318051440749E-3</v>
      </c>
    </row>
    <row r="268" spans="1:63" s="95" customFormat="1" x14ac:dyDescent="0.25">
      <c r="A268" s="95" t="s">
        <v>938</v>
      </c>
      <c r="B268" s="95" t="s">
        <v>392</v>
      </c>
      <c r="C268" s="95" t="s">
        <v>939</v>
      </c>
      <c r="D268" s="95" t="s">
        <v>114</v>
      </c>
      <c r="E268" s="95" t="s">
        <v>1948</v>
      </c>
      <c r="F268" s="118" t="s">
        <v>1963</v>
      </c>
      <c r="G268" s="119">
        <v>103806287.1788</v>
      </c>
      <c r="H268" s="119">
        <v>213133</v>
      </c>
      <c r="I268" s="119">
        <v>52.7</v>
      </c>
      <c r="J268" s="95">
        <v>487.04934092233486</v>
      </c>
      <c r="K268" s="120">
        <v>0.51970349325461918</v>
      </c>
      <c r="L268" s="120">
        <v>0.34360126084603249</v>
      </c>
      <c r="M268" s="120">
        <v>0.13669524589934839</v>
      </c>
      <c r="N268" s="9">
        <v>0.105338860346934</v>
      </c>
      <c r="O268" s="9">
        <v>1.56221493215799E-2</v>
      </c>
      <c r="P268" s="9">
        <v>1.107700958542689E-2</v>
      </c>
      <c r="Q268" s="9">
        <v>1.18603188198807E-2</v>
      </c>
      <c r="R268" s="9">
        <v>2.0764884143906159E-2</v>
      </c>
      <c r="S268" s="9">
        <v>4.4114469977908882E-2</v>
      </c>
      <c r="T268" s="9">
        <v>1.6623094769637772E-2</v>
      </c>
      <c r="U268" s="9">
        <v>3.5869832670798872E-2</v>
      </c>
      <c r="V268" s="9">
        <v>5.4470464673451131E-2</v>
      </c>
      <c r="W268" s="9">
        <v>6.030901196456212E-2</v>
      </c>
      <c r="X268" s="9">
        <v>0.11827845633760301</v>
      </c>
      <c r="Y268" s="9">
        <v>3.2705686003470853E-2</v>
      </c>
      <c r="Z268" s="9">
        <v>5.165125179601926E-2</v>
      </c>
      <c r="AA268" s="9">
        <v>2.5094771051677869E-2</v>
      </c>
      <c r="AB268" s="9">
        <v>1.7773972994311979E-2</v>
      </c>
      <c r="AC268" s="9">
        <v>0.16213620947464269</v>
      </c>
      <c r="AD268" s="9">
        <v>4.3295372894826076E-3</v>
      </c>
      <c r="AE268" s="9">
        <v>0.1054400060066544</v>
      </c>
      <c r="AF268" s="9">
        <v>2.3781836963863399E-2</v>
      </c>
      <c r="AG268" s="9">
        <v>3.5267520838397279E-2</v>
      </c>
      <c r="AH268" s="9">
        <v>3.5138822308409061E-3</v>
      </c>
      <c r="AI268" s="9">
        <v>4.778060759736638E-3</v>
      </c>
      <c r="AJ268" s="9">
        <v>1.5053736131214719E-2</v>
      </c>
      <c r="AK268" s="9">
        <v>2.0029813551460381E-2</v>
      </c>
      <c r="AL268" s="9">
        <v>4.1151622965375041E-3</v>
      </c>
      <c r="AM268" s="9">
        <v>1.8769008800982811E-3</v>
      </c>
      <c r="AN268" s="9">
        <v>1.7688790420961021E-3</v>
      </c>
      <c r="AO268" s="9">
        <v>1.7151769288182509E-3</v>
      </c>
      <c r="AP268" s="9">
        <v>2.4956339388904512E-3</v>
      </c>
      <c r="AQ268" s="9">
        <v>2.0289825944284409E-3</v>
      </c>
      <c r="AR268" s="9">
        <v>1.5912275237476869E-3</v>
      </c>
      <c r="AS268" s="9">
        <v>2.2048230600280319E-3</v>
      </c>
      <c r="AT268" s="9">
        <v>1.997651806386596E-3</v>
      </c>
      <c r="AU268" s="9">
        <v>2.8649843701779119E-3</v>
      </c>
      <c r="AV268" s="9">
        <v>1.9673800199279442E-3</v>
      </c>
      <c r="AW268" s="9">
        <v>2.2141545990433018E-3</v>
      </c>
      <c r="AX268" s="9">
        <v>1.7122301703794791E-3</v>
      </c>
      <c r="AY268" s="9">
        <v>2.1304681680774911E-3</v>
      </c>
      <c r="AZ268" s="9">
        <v>1.9308262216085369E-3</v>
      </c>
      <c r="BA268" s="9">
        <v>2.3946137971123591E-3</v>
      </c>
      <c r="BB268" s="9">
        <v>2.1395855872892392E-3</v>
      </c>
      <c r="BC268" s="9">
        <v>2.3079945932613752E-3</v>
      </c>
      <c r="BD268" s="9">
        <v>2.6937301550299139E-3</v>
      </c>
      <c r="BE268" s="9">
        <v>1.8480812057793141E-3</v>
      </c>
      <c r="BF268" s="9">
        <v>1.7607056506945861E-3</v>
      </c>
      <c r="BG268" s="9">
        <v>1.546828702188704E-3</v>
      </c>
      <c r="BH268" s="9">
        <v>1.1365837968485479E-3</v>
      </c>
      <c r="BI268" s="9">
        <v>1.9668636395006951E-3</v>
      </c>
      <c r="BJ268" s="9">
        <v>1.651118144375102E-3</v>
      </c>
      <c r="BK268" s="9">
        <v>1.807032741880456E-3</v>
      </c>
    </row>
    <row r="269" spans="1:63" s="95" customFormat="1" x14ac:dyDescent="0.25">
      <c r="A269" s="95" t="s">
        <v>954</v>
      </c>
      <c r="B269" s="95" t="s">
        <v>392</v>
      </c>
      <c r="C269" s="95" t="s">
        <v>955</v>
      </c>
      <c r="D269" s="95" t="s">
        <v>114</v>
      </c>
      <c r="E269" s="95" t="s">
        <v>1948</v>
      </c>
      <c r="F269" s="118" t="s">
        <v>1962</v>
      </c>
      <c r="G269" s="119">
        <v>120175432.3898</v>
      </c>
      <c r="H269" s="119">
        <v>243482</v>
      </c>
      <c r="I269" s="119">
        <v>35.6</v>
      </c>
      <c r="J269" s="95">
        <v>493.57008891745591</v>
      </c>
      <c r="K269" s="120">
        <v>0.52299401715917326</v>
      </c>
      <c r="L269" s="120">
        <v>0.33457387697698909</v>
      </c>
      <c r="M269" s="120">
        <v>0.1424321058638377</v>
      </c>
      <c r="N269" s="9">
        <v>0.13020645828608299</v>
      </c>
      <c r="O269" s="9">
        <v>1.4394181909954271E-2</v>
      </c>
      <c r="P269" s="9">
        <v>1.077557133365249E-2</v>
      </c>
      <c r="Q269" s="9">
        <v>8.9590815387858447E-3</v>
      </c>
      <c r="R269" s="9">
        <v>1.6859227080561E-2</v>
      </c>
      <c r="S269" s="9">
        <v>5.4874276591762611E-2</v>
      </c>
      <c r="T269" s="9">
        <v>1.546845003753158E-2</v>
      </c>
      <c r="U269" s="9">
        <v>3.3706272429261178E-2</v>
      </c>
      <c r="V269" s="9">
        <v>4.7923969721715601E-2</v>
      </c>
      <c r="W269" s="9">
        <v>7.24310736505831E-2</v>
      </c>
      <c r="X269" s="9">
        <v>0.11172219262117671</v>
      </c>
      <c r="Y269" s="9">
        <v>2.9157347046729711E-2</v>
      </c>
      <c r="Z269" s="9">
        <v>5.1089163128733281E-2</v>
      </c>
      <c r="AA269" s="9">
        <v>2.6053810729710102E-2</v>
      </c>
      <c r="AB269" s="9">
        <v>1.337617327960332E-2</v>
      </c>
      <c r="AC269" s="9">
        <v>0.13096028467084489</v>
      </c>
      <c r="AD269" s="9">
        <v>3.1213630184428139E-3</v>
      </c>
      <c r="AE269" s="9">
        <v>0.10919843855460649</v>
      </c>
      <c r="AF269" s="9">
        <v>2.5745241765233629E-2</v>
      </c>
      <c r="AG269" s="9">
        <v>3.6003008660482533E-2</v>
      </c>
      <c r="AH269" s="9">
        <v>6.2149745453353809E-3</v>
      </c>
      <c r="AI269" s="9">
        <v>8.3693233823901331E-3</v>
      </c>
      <c r="AJ269" s="9">
        <v>1.279834935940374E-2</v>
      </c>
      <c r="AK269" s="9">
        <v>2.659946401746863E-2</v>
      </c>
      <c r="AL269" s="9">
        <v>3.9923026399478721E-3</v>
      </c>
      <c r="AM269" s="9">
        <v>2.689503127803554E-3</v>
      </c>
      <c r="AN269" s="9">
        <v>1.8894314669882931E-3</v>
      </c>
      <c r="AO269" s="9">
        <v>1.9342540116254561E-3</v>
      </c>
      <c r="AP269" s="9">
        <v>2.1854195008217179E-3</v>
      </c>
      <c r="AQ269" s="9">
        <v>1.909735734940335E-3</v>
      </c>
      <c r="AR269" s="9">
        <v>2.2945991575829528E-3</v>
      </c>
      <c r="AS269" s="9">
        <v>2.3784578848961421E-3</v>
      </c>
      <c r="AT269" s="9">
        <v>2.1761457202675661E-3</v>
      </c>
      <c r="AU269" s="9">
        <v>2.9221383048547911E-3</v>
      </c>
      <c r="AV269" s="9">
        <v>2.7391623338448318E-3</v>
      </c>
      <c r="AW269" s="9">
        <v>2.4245355097354451E-3</v>
      </c>
      <c r="AX269" s="9">
        <v>1.769594230613824E-3</v>
      </c>
      <c r="AY269" s="9">
        <v>2.4429230783000202E-3</v>
      </c>
      <c r="AZ269" s="9">
        <v>2.3239030686111012E-3</v>
      </c>
      <c r="BA269" s="9">
        <v>2.0891501570029039E-3</v>
      </c>
      <c r="BB269" s="9">
        <v>2.0034387237482299E-3</v>
      </c>
      <c r="BC269" s="9">
        <v>1.928965181113433E-3</v>
      </c>
      <c r="BD269" s="9">
        <v>3.2340884967900132E-3</v>
      </c>
      <c r="BE269" s="9">
        <v>2.3193133763112308E-3</v>
      </c>
      <c r="BF269" s="9">
        <v>2.0837107226901689E-3</v>
      </c>
      <c r="BG269" s="9">
        <v>3.1716202326470011E-3</v>
      </c>
      <c r="BH269" s="9">
        <v>2.3079529258017259E-3</v>
      </c>
      <c r="BI269" s="9">
        <v>1.938521931782265E-3</v>
      </c>
      <c r="BJ269" s="9">
        <v>2.541914474656052E-3</v>
      </c>
      <c r="BK269" s="9">
        <v>2.0323070091103962E-3</v>
      </c>
    </row>
    <row r="270" spans="1:63" s="95" customFormat="1" x14ac:dyDescent="0.25">
      <c r="A270" s="95" t="s">
        <v>958</v>
      </c>
      <c r="B270" s="95" t="s">
        <v>392</v>
      </c>
      <c r="C270" s="95" t="s">
        <v>959</v>
      </c>
      <c r="D270" s="95" t="s">
        <v>114</v>
      </c>
      <c r="E270" s="95" t="s">
        <v>1948</v>
      </c>
      <c r="F270" s="118" t="s">
        <v>1963</v>
      </c>
      <c r="G270" s="119">
        <v>51962133.910999991</v>
      </c>
      <c r="H270" s="119">
        <v>132216</v>
      </c>
      <c r="I270" s="119">
        <v>29.4</v>
      </c>
      <c r="J270" s="95">
        <v>393.00942329975186</v>
      </c>
      <c r="K270" s="120">
        <v>0.48307906038513021</v>
      </c>
      <c r="L270" s="120">
        <v>0.3475711059643895</v>
      </c>
      <c r="M270" s="120">
        <v>0.16934983365048031</v>
      </c>
      <c r="N270" s="9">
        <v>0.1239449280900399</v>
      </c>
      <c r="O270" s="9">
        <v>1.6710250889906641E-2</v>
      </c>
      <c r="P270" s="9">
        <v>7.477017215257389E-3</v>
      </c>
      <c r="Q270" s="9">
        <v>1.034763318723622E-2</v>
      </c>
      <c r="R270" s="9">
        <v>1.7125791212697E-2</v>
      </c>
      <c r="S270" s="9">
        <v>6.5801606225664569E-2</v>
      </c>
      <c r="T270" s="9">
        <v>1.8294188369682898E-2</v>
      </c>
      <c r="U270" s="9">
        <v>3.3258689215807422E-2</v>
      </c>
      <c r="V270" s="9">
        <v>4.3245486749647212E-2</v>
      </c>
      <c r="W270" s="9">
        <v>6.3663875577203335E-2</v>
      </c>
      <c r="X270" s="9">
        <v>0.1068246852448743</v>
      </c>
      <c r="Y270" s="9">
        <v>4.1731908261942778E-2</v>
      </c>
      <c r="Z270" s="9">
        <v>5.5949253218731093E-2</v>
      </c>
      <c r="AA270" s="9">
        <v>3.2496140525224218E-2</v>
      </c>
      <c r="AB270" s="9">
        <v>1.399608365237264E-2</v>
      </c>
      <c r="AC270" s="9">
        <v>0.1568279316262885</v>
      </c>
      <c r="AD270" s="9">
        <v>4.4972514804912326E-3</v>
      </c>
      <c r="AE270" s="9">
        <v>7.4469608156651004E-2</v>
      </c>
      <c r="AF270" s="9">
        <v>1.364872288375683E-2</v>
      </c>
      <c r="AG270" s="9">
        <v>4.0967739027827438E-2</v>
      </c>
      <c r="AH270" s="9">
        <v>2.6581104940046202E-3</v>
      </c>
      <c r="AI270" s="9">
        <v>8.8239737570620022E-3</v>
      </c>
      <c r="AJ270" s="9">
        <v>1.3340789041600829E-2</v>
      </c>
      <c r="AK270" s="9">
        <v>3.044061515044303E-2</v>
      </c>
      <c r="AL270" s="9">
        <v>3.4577207455867942E-3</v>
      </c>
      <c r="AM270" s="9">
        <v>1.0950589471607601E-3</v>
      </c>
      <c r="AN270" s="9">
        <v>9.382019642073452E-4</v>
      </c>
      <c r="AO270" s="9">
        <v>5.7407785047764251E-4</v>
      </c>
      <c r="AP270" s="9">
        <v>1.079646447695316E-3</v>
      </c>
      <c r="AQ270" s="9">
        <v>8.2976568341567246E-4</v>
      </c>
      <c r="AR270" s="9">
        <v>1.176911284752514E-3</v>
      </c>
      <c r="AS270" s="9">
        <v>1.203181162497688E-3</v>
      </c>
      <c r="AT270" s="9">
        <v>9.1844168370722255E-4</v>
      </c>
      <c r="AU270" s="9">
        <v>1.127867239493446E-3</v>
      </c>
      <c r="AV270" s="9">
        <v>1.0298053212400081E-3</v>
      </c>
      <c r="AW270" s="9">
        <v>9.9158496000921058E-4</v>
      </c>
      <c r="AX270" s="9">
        <v>1.0833359168412979E-3</v>
      </c>
      <c r="AY270" s="9">
        <v>1.144312147057543E-3</v>
      </c>
      <c r="AZ270" s="9">
        <v>1.2397889178913371E-3</v>
      </c>
      <c r="BA270" s="9">
        <v>9.3500408780907969E-4</v>
      </c>
      <c r="BB270" s="9">
        <v>1.0261930721398871E-3</v>
      </c>
      <c r="BC270" s="9">
        <v>1.1887663183958021E-3</v>
      </c>
      <c r="BD270" s="9">
        <v>9.433736690890324E-4</v>
      </c>
      <c r="BE270" s="9">
        <v>5.2592484149173956E-4</v>
      </c>
      <c r="BF270" s="9">
        <v>1.0141678485135401E-3</v>
      </c>
      <c r="BG270" s="9">
        <v>5.8020847177958689E-4</v>
      </c>
      <c r="BH270" s="9">
        <v>1.040806547769813E-3</v>
      </c>
      <c r="BI270" s="9">
        <v>8.6430591434271016E-4</v>
      </c>
      <c r="BJ270" s="9">
        <v>1.2442586922892711E-3</v>
      </c>
      <c r="BK270" s="9">
        <v>7.5287865574743065E-4</v>
      </c>
    </row>
    <row r="271" spans="1:63" s="95" customFormat="1" x14ac:dyDescent="0.25">
      <c r="A271" s="95" t="s">
        <v>960</v>
      </c>
      <c r="B271" s="95" t="s">
        <v>392</v>
      </c>
      <c r="C271" s="95" t="s">
        <v>961</v>
      </c>
      <c r="D271" s="95" t="s">
        <v>114</v>
      </c>
      <c r="E271" s="95" t="s">
        <v>1948</v>
      </c>
      <c r="F271" s="118" t="s">
        <v>1963</v>
      </c>
      <c r="G271" s="119">
        <v>109268162.68279999</v>
      </c>
      <c r="H271" s="119">
        <v>260479</v>
      </c>
      <c r="I271" s="119">
        <v>40.1</v>
      </c>
      <c r="J271" s="95">
        <v>419.48933573455054</v>
      </c>
      <c r="K271" s="120">
        <v>0.4747926665356319</v>
      </c>
      <c r="L271" s="120">
        <v>0.35377234654972017</v>
      </c>
      <c r="M271" s="120">
        <v>0.17143498691464801</v>
      </c>
      <c r="N271" s="9">
        <v>0.16248606388828091</v>
      </c>
      <c r="O271" s="9">
        <v>2.002058621467661E-2</v>
      </c>
      <c r="P271" s="9">
        <v>6.081279399136272E-3</v>
      </c>
      <c r="Q271" s="9">
        <v>1.0537000745788529E-2</v>
      </c>
      <c r="R271" s="9">
        <v>1.877564825929413E-2</v>
      </c>
      <c r="S271" s="9">
        <v>8.1578069567904393E-2</v>
      </c>
      <c r="T271" s="9">
        <v>2.2073257470819431E-2</v>
      </c>
      <c r="U271" s="9">
        <v>3.4835822655518059E-2</v>
      </c>
      <c r="V271" s="9">
        <v>3.038631898823833E-2</v>
      </c>
      <c r="W271" s="9">
        <v>6.8997780129029615E-2</v>
      </c>
      <c r="X271" s="9">
        <v>0.11163701849678639</v>
      </c>
      <c r="Y271" s="9">
        <v>3.3115689408521137E-2</v>
      </c>
      <c r="Z271" s="9">
        <v>4.6700270285016512E-2</v>
      </c>
      <c r="AA271" s="9">
        <v>2.981590121682489E-2</v>
      </c>
      <c r="AB271" s="9">
        <v>1.2628026630629291E-2</v>
      </c>
      <c r="AC271" s="9">
        <v>0.14342744405629351</v>
      </c>
      <c r="AD271" s="9">
        <v>2.8460410753682109E-3</v>
      </c>
      <c r="AE271" s="9">
        <v>7.7383608728494313E-2</v>
      </c>
      <c r="AF271" s="9">
        <v>8.5191417714679096E-3</v>
      </c>
      <c r="AG271" s="9">
        <v>2.9119596070418158E-2</v>
      </c>
      <c r="AH271" s="9">
        <v>2.497635486730228E-3</v>
      </c>
      <c r="AI271" s="9">
        <v>1.1828727526465769E-2</v>
      </c>
      <c r="AJ271" s="9">
        <v>1.357823829159684E-2</v>
      </c>
      <c r="AK271" s="9">
        <v>1.8196831081723579E-2</v>
      </c>
      <c r="AL271" s="9">
        <v>2.9340025549769318E-3</v>
      </c>
      <c r="AM271" s="9">
        <v>3.0504522822695931E-3</v>
      </c>
      <c r="AN271" s="9">
        <v>2.3885235985057819E-3</v>
      </c>
      <c r="AO271" s="9">
        <v>9.9214865244302126E-4</v>
      </c>
      <c r="AP271" s="9">
        <v>2.33612956286655E-3</v>
      </c>
      <c r="AQ271" s="9">
        <v>1.9330324503996339E-3</v>
      </c>
      <c r="AR271" s="9">
        <v>3.1004164726466188E-3</v>
      </c>
      <c r="AS271" s="9">
        <v>3.0847763717624919E-3</v>
      </c>
      <c r="AT271" s="9">
        <v>2.044145981628465E-3</v>
      </c>
      <c r="AU271" s="9">
        <v>1.683971218408463E-3</v>
      </c>
      <c r="AV271" s="9">
        <v>2.3715733221004319E-3</v>
      </c>
      <c r="AW271" s="9">
        <v>2.201942214757272E-3</v>
      </c>
      <c r="AX271" s="9">
        <v>1.826703572004085E-3</v>
      </c>
      <c r="AY271" s="9">
        <v>2.0295931450804721E-3</v>
      </c>
      <c r="AZ271" s="9">
        <v>2.4171482417040631E-3</v>
      </c>
      <c r="BA271" s="9">
        <v>1.7925936287881731E-3</v>
      </c>
      <c r="BB271" s="9">
        <v>1.9942394456137439E-3</v>
      </c>
      <c r="BC271" s="9">
        <v>1.5985633851127699E-3</v>
      </c>
      <c r="BD271" s="9">
        <v>2.0830180816104622E-3</v>
      </c>
      <c r="BE271" s="9">
        <v>6.9753642881032851E-4</v>
      </c>
      <c r="BF271" s="9">
        <v>1.53176650201041E-3</v>
      </c>
      <c r="BG271" s="9">
        <v>1.158455808364627E-3</v>
      </c>
      <c r="BH271" s="9">
        <v>2.9647168060831452E-3</v>
      </c>
      <c r="BI271" s="9">
        <v>1.8692559579565509E-3</v>
      </c>
      <c r="BJ271" s="9">
        <v>1.5804923637374631E-3</v>
      </c>
      <c r="BK271" s="9">
        <v>1.357484678169447E-3</v>
      </c>
    </row>
    <row r="272" spans="1:63" s="95" customFormat="1" x14ac:dyDescent="0.25">
      <c r="A272" s="95" t="s">
        <v>964</v>
      </c>
      <c r="B272" s="95" t="s">
        <v>392</v>
      </c>
      <c r="C272" s="95" t="s">
        <v>965</v>
      </c>
      <c r="D272" s="95" t="s">
        <v>114</v>
      </c>
      <c r="E272" s="95" t="s">
        <v>1948</v>
      </c>
      <c r="F272" s="118" t="s">
        <v>1963</v>
      </c>
      <c r="G272" s="119">
        <v>86838783.603200004</v>
      </c>
      <c r="H272" s="119">
        <v>199246</v>
      </c>
      <c r="I272" s="119">
        <v>46.2</v>
      </c>
      <c r="J272" s="95">
        <v>435.837023594953</v>
      </c>
      <c r="K272" s="120">
        <v>0.47093323914726831</v>
      </c>
      <c r="L272" s="120">
        <v>0.35991352900703011</v>
      </c>
      <c r="M272" s="120">
        <v>0.1691532318457015</v>
      </c>
      <c r="N272" s="9">
        <v>0.1586591447185213</v>
      </c>
      <c r="O272" s="9">
        <v>2.431926697923209E-2</v>
      </c>
      <c r="P272" s="9">
        <v>7.2558029301079243E-3</v>
      </c>
      <c r="Q272" s="9">
        <v>1.3431468570858441E-2</v>
      </c>
      <c r="R272" s="9">
        <v>1.9322378619959849E-2</v>
      </c>
      <c r="S272" s="9">
        <v>6.4484149324857382E-2</v>
      </c>
      <c r="T272" s="9">
        <v>1.7995320634790282E-2</v>
      </c>
      <c r="U272" s="9">
        <v>4.4352015165983201E-2</v>
      </c>
      <c r="V272" s="9">
        <v>3.5769059236064611E-2</v>
      </c>
      <c r="W272" s="9">
        <v>6.0327006610194217E-2</v>
      </c>
      <c r="X272" s="9">
        <v>0.1126321547464757</v>
      </c>
      <c r="Y272" s="9">
        <v>3.4411628292087673E-2</v>
      </c>
      <c r="Z272" s="9">
        <v>4.7827211828668163E-2</v>
      </c>
      <c r="AA272" s="9">
        <v>2.6078905255218901E-2</v>
      </c>
      <c r="AB272" s="9">
        <v>1.428795224450779E-2</v>
      </c>
      <c r="AC272" s="9">
        <v>0.1547517948377484</v>
      </c>
      <c r="AD272" s="9">
        <v>4.2904732426645633E-3</v>
      </c>
      <c r="AE272" s="9">
        <v>7.8604808567499504E-2</v>
      </c>
      <c r="AF272" s="9">
        <v>5.3253404939417846E-3</v>
      </c>
      <c r="AG272" s="9">
        <v>2.5215876585142079E-2</v>
      </c>
      <c r="AH272" s="9">
        <v>3.7195516344172641E-3</v>
      </c>
      <c r="AI272" s="9">
        <v>1.091238221386728E-2</v>
      </c>
      <c r="AJ272" s="9">
        <v>1.4274538084053811E-2</v>
      </c>
      <c r="AK272" s="9">
        <v>1.885285801752163E-2</v>
      </c>
      <c r="AL272" s="9">
        <v>2.898911165616155E-3</v>
      </c>
      <c r="AM272" s="9">
        <v>2.3698934112716739E-3</v>
      </c>
      <c r="AN272" s="9">
        <v>2.3084411876924328E-3</v>
      </c>
      <c r="AO272" s="9">
        <v>9.4185241482626402E-4</v>
      </c>
      <c r="AP272" s="9">
        <v>2.3692942582390431E-3</v>
      </c>
      <c r="AQ272" s="9">
        <v>1.5827793632255159E-3</v>
      </c>
      <c r="AR272" s="9">
        <v>1.949912726482744E-3</v>
      </c>
      <c r="AS272" s="9">
        <v>2.0009324759749261E-3</v>
      </c>
      <c r="AT272" s="9">
        <v>2.0706885445912998E-3</v>
      </c>
      <c r="AU272" s="9">
        <v>1.5771742468532949E-3</v>
      </c>
      <c r="AV272" s="9">
        <v>1.649790512000435E-3</v>
      </c>
      <c r="AW272" s="9">
        <v>1.7675661189341539E-3</v>
      </c>
      <c r="AX272" s="9">
        <v>1.510271711007156E-3</v>
      </c>
      <c r="AY272" s="9">
        <v>1.653789553148286E-3</v>
      </c>
      <c r="AZ272" s="9">
        <v>1.682132838182842E-3</v>
      </c>
      <c r="BA272" s="9">
        <v>1.61373395312371E-3</v>
      </c>
      <c r="BB272" s="9">
        <v>1.7119706904086471E-3</v>
      </c>
      <c r="BC272" s="9">
        <v>1.917385694021632E-3</v>
      </c>
      <c r="BD272" s="9">
        <v>1.6834831063514859E-3</v>
      </c>
      <c r="BE272" s="9">
        <v>3.469237373381588E-4</v>
      </c>
      <c r="BF272" s="9">
        <v>1.055350885474918E-3</v>
      </c>
      <c r="BG272" s="9">
        <v>1.3726398224911259E-3</v>
      </c>
      <c r="BH272" s="9">
        <v>2.176107489211362E-3</v>
      </c>
      <c r="BI272" s="9">
        <v>1.563518406727631E-3</v>
      </c>
      <c r="BJ272" s="9">
        <v>1.3028350155953341E-3</v>
      </c>
      <c r="BK272" s="9">
        <v>1.0671487082912271E-3</v>
      </c>
    </row>
    <row r="273" spans="1:63" s="95" customFormat="1" x14ac:dyDescent="0.25">
      <c r="A273" s="95" t="s">
        <v>966</v>
      </c>
      <c r="B273" s="95" t="s">
        <v>392</v>
      </c>
      <c r="C273" s="95" t="s">
        <v>967</v>
      </c>
      <c r="D273" s="95" t="s">
        <v>114</v>
      </c>
      <c r="E273" s="95" t="s">
        <v>1948</v>
      </c>
      <c r="F273" s="118" t="s">
        <v>1963</v>
      </c>
      <c r="G273" s="119">
        <v>115434325.73979999</v>
      </c>
      <c r="H273" s="119">
        <v>273796</v>
      </c>
      <c r="I273" s="119">
        <v>56.3</v>
      </c>
      <c r="J273" s="95">
        <v>421.60705685912137</v>
      </c>
      <c r="K273" s="120">
        <v>0.46252129554486437</v>
      </c>
      <c r="L273" s="120">
        <v>0.36381076215937358</v>
      </c>
      <c r="M273" s="120">
        <v>0.17366794229576199</v>
      </c>
      <c r="N273" s="9">
        <v>0.1493734568445659</v>
      </c>
      <c r="O273" s="9">
        <v>2.050452364015087E-2</v>
      </c>
      <c r="P273" s="9">
        <v>6.5375365840240219E-3</v>
      </c>
      <c r="Q273" s="9">
        <v>1.308938200981776E-2</v>
      </c>
      <c r="R273" s="9">
        <v>1.895242191865569E-2</v>
      </c>
      <c r="S273" s="9">
        <v>6.7579631285631436E-2</v>
      </c>
      <c r="T273" s="9">
        <v>2.224691103413004E-2</v>
      </c>
      <c r="U273" s="9">
        <v>3.3110571322097777E-2</v>
      </c>
      <c r="V273" s="9">
        <v>4.0334305779140198E-2</v>
      </c>
      <c r="W273" s="9">
        <v>6.7961035409864368E-2</v>
      </c>
      <c r="X273" s="9">
        <v>0.112754216832152</v>
      </c>
      <c r="Y273" s="9">
        <v>3.475454127058869E-2</v>
      </c>
      <c r="Z273" s="9">
        <v>5.0806447662501697E-2</v>
      </c>
      <c r="AA273" s="9">
        <v>3.4205448787755513E-2</v>
      </c>
      <c r="AB273" s="9">
        <v>1.2853935960472939E-2</v>
      </c>
      <c r="AC273" s="9">
        <v>0.14923869609586871</v>
      </c>
      <c r="AD273" s="9">
        <v>1.620890401625231E-3</v>
      </c>
      <c r="AE273" s="9">
        <v>7.3351504307338625E-2</v>
      </c>
      <c r="AF273" s="9">
        <v>1.041583129076259E-2</v>
      </c>
      <c r="AG273" s="9">
        <v>2.5953696860556659E-2</v>
      </c>
      <c r="AH273" s="9">
        <v>2.6290868597295268E-3</v>
      </c>
      <c r="AI273" s="9">
        <v>1.3480467641235091E-2</v>
      </c>
      <c r="AJ273" s="9">
        <v>1.5083664543804869E-2</v>
      </c>
      <c r="AK273" s="9">
        <v>2.0101237761589681E-2</v>
      </c>
      <c r="AL273" s="9">
        <v>3.0605578959402042E-3</v>
      </c>
      <c r="AM273" s="9">
        <v>2.966248468125389E-3</v>
      </c>
      <c r="AN273" s="9">
        <v>2.5875479635932759E-3</v>
      </c>
      <c r="AO273" s="9">
        <v>1.128189100552159E-3</v>
      </c>
      <c r="AP273" s="9">
        <v>3.0696229623568862E-3</v>
      </c>
      <c r="AQ273" s="9">
        <v>2.063929687442395E-3</v>
      </c>
      <c r="AR273" s="9">
        <v>2.7167420650074351E-3</v>
      </c>
      <c r="AS273" s="9">
        <v>3.2886143874566848E-3</v>
      </c>
      <c r="AT273" s="9">
        <v>2.0551261666736059E-3</v>
      </c>
      <c r="AU273" s="9">
        <v>2.3643792323545308E-3</v>
      </c>
      <c r="AV273" s="9">
        <v>2.4708558116339702E-3</v>
      </c>
      <c r="AW273" s="9">
        <v>2.3524286448039378E-3</v>
      </c>
      <c r="AX273" s="9">
        <v>2.027831269610808E-3</v>
      </c>
      <c r="AY273" s="9">
        <v>2.3355781389568829E-3</v>
      </c>
      <c r="AZ273" s="9">
        <v>2.9331658227747461E-3</v>
      </c>
      <c r="BA273" s="9">
        <v>1.93004959607962E-3</v>
      </c>
      <c r="BB273" s="9">
        <v>2.1948885191560821E-3</v>
      </c>
      <c r="BC273" s="9">
        <v>9.6300452071781484E-4</v>
      </c>
      <c r="BD273" s="9">
        <v>2.0885220445914748E-3</v>
      </c>
      <c r="BE273" s="9">
        <v>9.0209227246878653E-4</v>
      </c>
      <c r="BF273" s="9">
        <v>1.4440839027475309E-3</v>
      </c>
      <c r="BG273" s="9">
        <v>1.289856294847313E-3</v>
      </c>
      <c r="BH273" s="9">
        <v>3.5738483772140479E-3</v>
      </c>
      <c r="BI273" s="9">
        <v>2.1964341656331211E-3</v>
      </c>
      <c r="BJ273" s="9">
        <v>1.8467385565730981E-3</v>
      </c>
      <c r="BK273" s="9">
        <v>1.497824830481958E-3</v>
      </c>
    </row>
    <row r="274" spans="1:63" s="95" customFormat="1" x14ac:dyDescent="0.25">
      <c r="A274" s="95" t="s">
        <v>972</v>
      </c>
      <c r="B274" s="95" t="s">
        <v>392</v>
      </c>
      <c r="C274" s="95" t="s">
        <v>973</v>
      </c>
      <c r="D274" s="95" t="s">
        <v>114</v>
      </c>
      <c r="E274" s="95" t="s">
        <v>1948</v>
      </c>
      <c r="F274" s="118" t="s">
        <v>1963</v>
      </c>
      <c r="G274" s="119">
        <v>104382779.87219998</v>
      </c>
      <c r="H274" s="119">
        <v>223115</v>
      </c>
      <c r="I274" s="119">
        <v>31.5</v>
      </c>
      <c r="J274" s="95">
        <v>467.84295037178128</v>
      </c>
      <c r="K274" s="120">
        <v>0.50147246051939476</v>
      </c>
      <c r="L274" s="120">
        <v>0.34800728699134592</v>
      </c>
      <c r="M274" s="120">
        <v>0.15052025248925921</v>
      </c>
      <c r="N274" s="9">
        <v>0.15299831837000891</v>
      </c>
      <c r="O274" s="9">
        <v>1.6320344847835871E-2</v>
      </c>
      <c r="P274" s="9">
        <v>8.2420508502617732E-3</v>
      </c>
      <c r="Q274" s="9">
        <v>1.1278340383068431E-2</v>
      </c>
      <c r="R274" s="9">
        <v>1.559509076332273E-2</v>
      </c>
      <c r="S274" s="9">
        <v>4.3614085094412107E-2</v>
      </c>
      <c r="T274" s="9">
        <v>1.9167623034843741E-2</v>
      </c>
      <c r="U274" s="9">
        <v>4.0727891394479597E-2</v>
      </c>
      <c r="V274" s="9">
        <v>4.3748483689491968E-2</v>
      </c>
      <c r="W274" s="9">
        <v>6.9328683574578331E-2</v>
      </c>
      <c r="X274" s="9">
        <v>0.1096718706807001</v>
      </c>
      <c r="Y274" s="9">
        <v>3.4865258250067373E-2</v>
      </c>
      <c r="Z274" s="9">
        <v>5.2559459096921418E-2</v>
      </c>
      <c r="AA274" s="9">
        <v>3.0799083891412091E-2</v>
      </c>
      <c r="AB274" s="9">
        <v>1.3771114031989469E-2</v>
      </c>
      <c r="AC274" s="9">
        <v>0.13373939290238329</v>
      </c>
      <c r="AD274" s="9">
        <v>4.7361883009109321E-3</v>
      </c>
      <c r="AE274" s="9">
        <v>9.7384686755733058E-2</v>
      </c>
      <c r="AF274" s="9">
        <v>2.0214315140995091E-2</v>
      </c>
      <c r="AG274" s="9">
        <v>3.2453362976869397E-2</v>
      </c>
      <c r="AH274" s="9">
        <v>2.767366891700397E-3</v>
      </c>
      <c r="AI274" s="9">
        <v>1.0075575944532889E-2</v>
      </c>
      <c r="AJ274" s="9">
        <v>1.3628208303147491E-2</v>
      </c>
      <c r="AK274" s="9">
        <v>2.0035666836854621E-2</v>
      </c>
      <c r="AL274" s="9">
        <v>2.2775379934789068E-3</v>
      </c>
      <c r="AM274" s="9">
        <v>2.746050054061712E-3</v>
      </c>
      <c r="AN274" s="9">
        <v>1.861468760009304E-3</v>
      </c>
      <c r="AO274" s="9">
        <v>1.2855552715397001E-3</v>
      </c>
      <c r="AP274" s="9">
        <v>2.390555254615402E-3</v>
      </c>
      <c r="AQ274" s="9">
        <v>1.5349908287829899E-3</v>
      </c>
      <c r="AR274" s="9">
        <v>1.5846999796607791E-3</v>
      </c>
      <c r="AS274" s="9">
        <v>2.560938743579723E-3</v>
      </c>
      <c r="AT274" s="9">
        <v>2.2848170803561828E-3</v>
      </c>
      <c r="AU274" s="9">
        <v>2.317892291500825E-3</v>
      </c>
      <c r="AV274" s="9">
        <v>2.2781801631477868E-3</v>
      </c>
      <c r="AW274" s="9">
        <v>2.0680765683378042E-3</v>
      </c>
      <c r="AX274" s="9">
        <v>1.83865750152866E-3</v>
      </c>
      <c r="AY274" s="9">
        <v>2.1838065017139351E-3</v>
      </c>
      <c r="AZ274" s="9">
        <v>2.387079143457625E-3</v>
      </c>
      <c r="BA274" s="9">
        <v>1.8689130999349881E-3</v>
      </c>
      <c r="BB274" s="9">
        <v>1.777780199299746E-3</v>
      </c>
      <c r="BC274" s="9">
        <v>2.5432633478972119E-3</v>
      </c>
      <c r="BD274" s="9">
        <v>2.5061577657090059E-3</v>
      </c>
      <c r="BE274" s="9">
        <v>1.582354382579121E-3</v>
      </c>
      <c r="BF274" s="9">
        <v>1.6320768431093589E-3</v>
      </c>
      <c r="BG274" s="9">
        <v>1.227130725103625E-3</v>
      </c>
      <c r="BH274" s="9">
        <v>2.414286146695999E-3</v>
      </c>
      <c r="BI274" s="9">
        <v>1.7936503423368381E-3</v>
      </c>
      <c r="BJ274" s="9">
        <v>1.6636965418709781E-3</v>
      </c>
      <c r="BK274" s="9">
        <v>1.007427388154196E-3</v>
      </c>
    </row>
    <row r="275" spans="1:63" s="95" customFormat="1" x14ac:dyDescent="0.25">
      <c r="A275" s="95" t="s">
        <v>987</v>
      </c>
      <c r="B275" s="95" t="s">
        <v>392</v>
      </c>
      <c r="C275" s="95" t="s">
        <v>988</v>
      </c>
      <c r="D275" s="95" t="s">
        <v>114</v>
      </c>
      <c r="E275" s="95" t="s">
        <v>1948</v>
      </c>
      <c r="F275" s="118" t="s">
        <v>1963</v>
      </c>
      <c r="G275" s="119">
        <v>77634076.799400002</v>
      </c>
      <c r="H275" s="119">
        <v>217783</v>
      </c>
      <c r="I275" s="119">
        <v>36.700000000000003</v>
      </c>
      <c r="J275" s="95">
        <v>356.47445759953717</v>
      </c>
      <c r="K275" s="120">
        <v>0.42848000559773253</v>
      </c>
      <c r="L275" s="120">
        <v>0.37571031614942002</v>
      </c>
      <c r="M275" s="120">
        <v>0.19580967825284751</v>
      </c>
      <c r="N275" s="9">
        <v>0.13940943401161171</v>
      </c>
      <c r="O275" s="9">
        <v>1.787185638006774E-2</v>
      </c>
      <c r="P275" s="9">
        <v>6.3375751831357243E-3</v>
      </c>
      <c r="Q275" s="9">
        <v>1.592067155811484E-2</v>
      </c>
      <c r="R275" s="9">
        <v>1.9528766602724359E-2</v>
      </c>
      <c r="S275" s="9">
        <v>4.6298021133202777E-2</v>
      </c>
      <c r="T275" s="9">
        <v>1.7621479767757249E-2</v>
      </c>
      <c r="U275" s="9">
        <v>3.4042168408506969E-2</v>
      </c>
      <c r="V275" s="9">
        <v>2.9720927349235499E-2</v>
      </c>
      <c r="W275" s="9">
        <v>5.8378474779155823E-2</v>
      </c>
      <c r="X275" s="9">
        <v>0.1122522744305192</v>
      </c>
      <c r="Y275" s="9">
        <v>4.9357008914728218E-2</v>
      </c>
      <c r="Z275" s="9">
        <v>4.8535942460514347E-2</v>
      </c>
      <c r="AA275" s="9">
        <v>3.0964121726926051E-2</v>
      </c>
      <c r="AB275" s="9">
        <v>1.3758472371989929E-2</v>
      </c>
      <c r="AC275" s="9">
        <v>0.2114697005647049</v>
      </c>
      <c r="AD275" s="9">
        <v>2.358175641804999E-3</v>
      </c>
      <c r="AE275" s="9">
        <v>6.1968670899444439E-2</v>
      </c>
      <c r="AF275" s="9">
        <v>2.8260490846170562E-3</v>
      </c>
      <c r="AG275" s="9">
        <v>2.6648592209289189E-2</v>
      </c>
      <c r="AH275" s="9">
        <v>3.1768980358996592E-3</v>
      </c>
      <c r="AI275" s="9">
        <v>1.0691102693775319E-2</v>
      </c>
      <c r="AJ275" s="9">
        <v>1.6623349265663539E-2</v>
      </c>
      <c r="AK275" s="9">
        <v>2.1807589635102799E-2</v>
      </c>
      <c r="AL275" s="9">
        <v>2.4326768915077009E-3</v>
      </c>
      <c r="AM275" s="9">
        <v>1.8600172215129181E-3</v>
      </c>
      <c r="AN275" s="9">
        <v>1.5153016505305089E-3</v>
      </c>
      <c r="AO275" s="9">
        <v>7.3482106547533119E-4</v>
      </c>
      <c r="AP275" s="9">
        <v>2.5085223876317991E-3</v>
      </c>
      <c r="AQ275" s="9">
        <v>1.4288798204160531E-3</v>
      </c>
      <c r="AR275" s="9">
        <v>1.25050583968114E-3</v>
      </c>
      <c r="AS275" s="9">
        <v>1.7501542058628329E-3</v>
      </c>
      <c r="AT275" s="9">
        <v>1.4196449314167021E-3</v>
      </c>
      <c r="AU275" s="9">
        <v>1.170565208161259E-3</v>
      </c>
      <c r="AV275" s="9">
        <v>1.426037236761758E-3</v>
      </c>
      <c r="AW275" s="9">
        <v>1.573510051813932E-3</v>
      </c>
      <c r="AX275" s="9">
        <v>1.9349056565897589E-3</v>
      </c>
      <c r="AY275" s="9">
        <v>1.4990970314516861E-3</v>
      </c>
      <c r="AZ275" s="9">
        <v>1.7839833434258471E-3</v>
      </c>
      <c r="BA275" s="9">
        <v>1.388012123107778E-3</v>
      </c>
      <c r="BB275" s="9">
        <v>2.089632322111601E-3</v>
      </c>
      <c r="BC275" s="9">
        <v>9.4132919953950349E-4</v>
      </c>
      <c r="BD275" s="9">
        <v>1.1854764373580989E-3</v>
      </c>
      <c r="BE275" s="9">
        <v>1.6444755940068121E-4</v>
      </c>
      <c r="BF275" s="9">
        <v>9.9622669795628002E-4</v>
      </c>
      <c r="BG275" s="9">
        <v>1.047201788079792E-3</v>
      </c>
      <c r="BH275" s="9">
        <v>1.904339485124954E-3</v>
      </c>
      <c r="BI275" s="9">
        <v>1.6263745175611609E-3</v>
      </c>
      <c r="BJ275" s="9">
        <v>1.3461113567080709E-3</v>
      </c>
      <c r="BK275" s="9">
        <v>7.9989975221372498E-4</v>
      </c>
    </row>
    <row r="276" spans="1:63" s="95" customFormat="1" x14ac:dyDescent="0.25">
      <c r="A276" s="95" t="s">
        <v>989</v>
      </c>
      <c r="B276" s="95" t="s">
        <v>392</v>
      </c>
      <c r="C276" s="95" t="s">
        <v>990</v>
      </c>
      <c r="D276" s="95" t="s">
        <v>114</v>
      </c>
      <c r="E276" s="95" t="s">
        <v>1948</v>
      </c>
      <c r="F276" s="118" t="s">
        <v>1963</v>
      </c>
      <c r="G276" s="119">
        <v>51235009.619799994</v>
      </c>
      <c r="H276" s="119">
        <v>117268</v>
      </c>
      <c r="I276" s="119">
        <v>68.3</v>
      </c>
      <c r="J276" s="95">
        <v>436.90529061466037</v>
      </c>
      <c r="K276" s="120">
        <v>0.53230695571869768</v>
      </c>
      <c r="L276" s="120">
        <v>0.327177912635918</v>
      </c>
      <c r="M276" s="120">
        <v>0.14051513164538429</v>
      </c>
      <c r="N276" s="9">
        <v>0.11993366766031591</v>
      </c>
      <c r="O276" s="9">
        <v>1.6646297459784892E-2</v>
      </c>
      <c r="P276" s="9">
        <v>6.7063550333014534E-3</v>
      </c>
      <c r="Q276" s="9">
        <v>1.042872612089703E-2</v>
      </c>
      <c r="R276" s="9">
        <v>2.0631283320124361E-2</v>
      </c>
      <c r="S276" s="9">
        <v>4.5508577878601658E-2</v>
      </c>
      <c r="T276" s="9">
        <v>1.4630475917065301E-2</v>
      </c>
      <c r="U276" s="9">
        <v>3.8427174122314292E-2</v>
      </c>
      <c r="V276" s="9">
        <v>3.9178262782758128E-2</v>
      </c>
      <c r="W276" s="9">
        <v>7.6081577011168744E-2</v>
      </c>
      <c r="X276" s="9">
        <v>0.1180760446153723</v>
      </c>
      <c r="Y276" s="9">
        <v>3.6232527579487028E-2</v>
      </c>
      <c r="Z276" s="9">
        <v>6.2796038842757418E-2</v>
      </c>
      <c r="AA276" s="9">
        <v>2.40390564065888E-2</v>
      </c>
      <c r="AB276" s="9">
        <v>1.835472365952473E-2</v>
      </c>
      <c r="AC276" s="9">
        <v>0.157383777934095</v>
      </c>
      <c r="AD276" s="9">
        <v>4.3964573311136594E-3</v>
      </c>
      <c r="AE276" s="9">
        <v>7.4256157441627446E-2</v>
      </c>
      <c r="AF276" s="9">
        <v>2.2160783199321869E-3</v>
      </c>
      <c r="AG276" s="9">
        <v>3.7220706335374353E-2</v>
      </c>
      <c r="AH276" s="9">
        <v>3.3703201548062451E-3</v>
      </c>
      <c r="AI276" s="9">
        <v>2.499001799567549E-2</v>
      </c>
      <c r="AJ276" s="9">
        <v>1.621804827143164E-2</v>
      </c>
      <c r="AK276" s="9">
        <v>2.257520604528462E-2</v>
      </c>
      <c r="AL276" s="9">
        <v>9.7024417605973256E-3</v>
      </c>
      <c r="AM276" s="9">
        <v>1.057966345778263E-3</v>
      </c>
      <c r="AN276" s="9">
        <v>9.3315334713081925E-4</v>
      </c>
      <c r="AO276" s="9">
        <v>5.1410396264732548E-4</v>
      </c>
      <c r="AP276" s="9">
        <v>1.0864101067889959E-3</v>
      </c>
      <c r="AQ276" s="9">
        <v>9.9805176645434359E-4</v>
      </c>
      <c r="AR276" s="9">
        <v>8.1268547218324395E-4</v>
      </c>
      <c r="AS276" s="9">
        <v>9.6072331572508488E-4</v>
      </c>
      <c r="AT276" s="9">
        <v>1.059514501615893E-3</v>
      </c>
      <c r="AU276" s="9">
        <v>1.020197763700224E-3</v>
      </c>
      <c r="AV276" s="9">
        <v>1.2287500951350971E-3</v>
      </c>
      <c r="AW276" s="9">
        <v>1.094314378041337E-3</v>
      </c>
      <c r="AX276" s="9">
        <v>9.3910797634962344E-4</v>
      </c>
      <c r="AY276" s="9">
        <v>1.2823437610727339E-3</v>
      </c>
      <c r="AZ276" s="9">
        <v>9.1570457136362052E-4</v>
      </c>
      <c r="BA276" s="9">
        <v>1.224268936635904E-3</v>
      </c>
      <c r="BB276" s="9">
        <v>1.0282237470100491E-3</v>
      </c>
      <c r="BC276" s="9">
        <v>1.1603103885628871E-3</v>
      </c>
      <c r="BD276" s="9">
        <v>9.3920231281447808E-4</v>
      </c>
      <c r="BE276" s="9">
        <v>8.5258713168310949E-5</v>
      </c>
      <c r="BF276" s="9">
        <v>9.1997166704268043E-4</v>
      </c>
      <c r="BG276" s="9">
        <v>7.3452095994790351E-4</v>
      </c>
      <c r="BH276" s="9">
        <v>2.9430278823831101E-3</v>
      </c>
      <c r="BI276" s="9">
        <v>1.049075045950761E-3</v>
      </c>
      <c r="BJ276" s="9">
        <v>9.2132102389897634E-4</v>
      </c>
      <c r="BK276" s="9">
        <v>2.109298839817599E-3</v>
      </c>
    </row>
    <row r="277" spans="1:63" s="95" customFormat="1" x14ac:dyDescent="0.25">
      <c r="A277" s="95" t="s">
        <v>993</v>
      </c>
      <c r="B277" s="95" t="s">
        <v>392</v>
      </c>
      <c r="C277" s="95" t="s">
        <v>994</v>
      </c>
      <c r="D277" s="95" t="s">
        <v>114</v>
      </c>
      <c r="E277" s="95" t="s">
        <v>1948</v>
      </c>
      <c r="F277" s="118" t="s">
        <v>1963</v>
      </c>
      <c r="G277" s="119">
        <v>85005254.298799992</v>
      </c>
      <c r="H277" s="119">
        <v>194977</v>
      </c>
      <c r="I277" s="119">
        <v>33.6</v>
      </c>
      <c r="J277" s="95">
        <v>435.97580380660281</v>
      </c>
      <c r="K277" s="120">
        <v>0.49020406788325332</v>
      </c>
      <c r="L277" s="120">
        <v>0.33687623198463817</v>
      </c>
      <c r="M277" s="120">
        <v>0.1729197001321085</v>
      </c>
      <c r="N277" s="9">
        <v>0.13825403453620921</v>
      </c>
      <c r="O277" s="9">
        <v>1.6452264775677631E-2</v>
      </c>
      <c r="P277" s="9">
        <v>1.0957107184875581E-2</v>
      </c>
      <c r="Q277" s="9">
        <v>1.1516605301048271E-2</v>
      </c>
      <c r="R277" s="9">
        <v>1.9693489929061891E-2</v>
      </c>
      <c r="S277" s="9">
        <v>7.0557839193606794E-2</v>
      </c>
      <c r="T277" s="9">
        <v>1.8448168414951161E-2</v>
      </c>
      <c r="U277" s="9">
        <v>3.1910460789503978E-2</v>
      </c>
      <c r="V277" s="9">
        <v>3.5846408590033803E-2</v>
      </c>
      <c r="W277" s="9">
        <v>6.0968904980599349E-2</v>
      </c>
      <c r="X277" s="9">
        <v>0.1090223244195646</v>
      </c>
      <c r="Y277" s="9">
        <v>3.8717413710331022E-2</v>
      </c>
      <c r="Z277" s="9">
        <v>4.7313268858125153E-2</v>
      </c>
      <c r="AA277" s="9">
        <v>3.0814838259589819E-2</v>
      </c>
      <c r="AB277" s="9">
        <v>1.221707232952824E-2</v>
      </c>
      <c r="AC277" s="9">
        <v>0.16275149627806609</v>
      </c>
      <c r="AD277" s="9">
        <v>2.7998939433174111E-3</v>
      </c>
      <c r="AE277" s="9">
        <v>8.6861777242563498E-2</v>
      </c>
      <c r="AF277" s="9">
        <v>4.4298172412833153E-3</v>
      </c>
      <c r="AG277" s="9">
        <v>3.3044298367890038E-2</v>
      </c>
      <c r="AH277" s="9">
        <v>2.6370030453021511E-3</v>
      </c>
      <c r="AI277" s="9">
        <v>1.2409545383158971E-2</v>
      </c>
      <c r="AJ277" s="9">
        <v>1.6533369165449951E-2</v>
      </c>
      <c r="AK277" s="9">
        <v>2.2621332472998839E-2</v>
      </c>
      <c r="AL277" s="9">
        <v>3.2212655872631991E-3</v>
      </c>
      <c r="AM277" s="9">
        <v>1.819991513696064E-3</v>
      </c>
      <c r="AN277" s="9">
        <v>1.3763277573752911E-3</v>
      </c>
      <c r="AO277" s="9">
        <v>1.25349074416797E-3</v>
      </c>
      <c r="AP277" s="9">
        <v>1.7903907651960699E-3</v>
      </c>
      <c r="AQ277" s="9">
        <v>1.4217077180674921E-3</v>
      </c>
      <c r="AR277" s="9">
        <v>1.880335370300646E-3</v>
      </c>
      <c r="AS277" s="9">
        <v>1.8078148229544941E-3</v>
      </c>
      <c r="AT277" s="9">
        <v>1.312992797495443E-3</v>
      </c>
      <c r="AU277" s="9">
        <v>1.3929824803043051E-3</v>
      </c>
      <c r="AV277" s="9">
        <v>1.4694447605698409E-3</v>
      </c>
      <c r="AW277" s="9">
        <v>1.507844504044321E-3</v>
      </c>
      <c r="AX277" s="9">
        <v>1.497559367775907E-3</v>
      </c>
      <c r="AY277" s="9">
        <v>1.4418363800932029E-3</v>
      </c>
      <c r="AZ277" s="9">
        <v>1.751695722829008E-3</v>
      </c>
      <c r="BA277" s="9">
        <v>1.216065412074425E-3</v>
      </c>
      <c r="BB277" s="9">
        <v>1.5867681142098309E-3</v>
      </c>
      <c r="BC277" s="9">
        <v>1.102741478368272E-3</v>
      </c>
      <c r="BD277" s="9">
        <v>1.6395180553708331E-3</v>
      </c>
      <c r="BE277" s="9">
        <v>2.5433157971184369E-4</v>
      </c>
      <c r="BF277" s="9">
        <v>1.2188413737140909E-3</v>
      </c>
      <c r="BG277" s="9">
        <v>8.5763891393919405E-4</v>
      </c>
      <c r="BH277" s="9">
        <v>2.1809438809762458E-3</v>
      </c>
      <c r="BI277" s="9">
        <v>1.5959899131385729E-3</v>
      </c>
      <c r="BJ277" s="9">
        <v>1.377711402197429E-3</v>
      </c>
      <c r="BK277" s="9">
        <v>1.0450676719736751E-3</v>
      </c>
    </row>
    <row r="278" spans="1:63" s="95" customFormat="1" x14ac:dyDescent="0.25">
      <c r="A278" s="95" t="s">
        <v>1003</v>
      </c>
      <c r="B278" s="95" t="s">
        <v>392</v>
      </c>
      <c r="C278" s="95" t="s">
        <v>1004</v>
      </c>
      <c r="D278" s="95" t="s">
        <v>114</v>
      </c>
      <c r="E278" s="95" t="s">
        <v>1948</v>
      </c>
      <c r="F278" s="118" t="s">
        <v>1963</v>
      </c>
      <c r="G278" s="119">
        <v>53193054.606199995</v>
      </c>
      <c r="H278" s="119">
        <v>119776</v>
      </c>
      <c r="I278" s="119">
        <v>31.1</v>
      </c>
      <c r="J278" s="95">
        <v>444.10445002504673</v>
      </c>
      <c r="K278" s="120">
        <v>0.48823955656019757</v>
      </c>
      <c r="L278" s="120">
        <v>0.35505151449879208</v>
      </c>
      <c r="M278" s="120">
        <v>0.15670892894101029</v>
      </c>
      <c r="N278" s="9">
        <v>0.1637894458427836</v>
      </c>
      <c r="O278" s="9">
        <v>2.5468033142031939E-2</v>
      </c>
      <c r="P278" s="9">
        <v>6.5176732498708626E-3</v>
      </c>
      <c r="Q278" s="9">
        <v>1.470422046487484E-2</v>
      </c>
      <c r="R278" s="9">
        <v>1.7499441089443318E-2</v>
      </c>
      <c r="S278" s="9">
        <v>5.360970491633657E-2</v>
      </c>
      <c r="T278" s="9">
        <v>1.9674801758656029E-2</v>
      </c>
      <c r="U278" s="9">
        <v>4.1909683647898023E-2</v>
      </c>
      <c r="V278" s="9">
        <v>4.2785843989786472E-2</v>
      </c>
      <c r="W278" s="9">
        <v>5.4159074405677327E-2</v>
      </c>
      <c r="X278" s="9">
        <v>0.12412446477756769</v>
      </c>
      <c r="Y278" s="9">
        <v>3.513090826715641E-2</v>
      </c>
      <c r="Z278" s="9">
        <v>4.7023046024438117E-2</v>
      </c>
      <c r="AA278" s="9">
        <v>2.7710067581843949E-2</v>
      </c>
      <c r="AB278" s="9">
        <v>1.388893743508646E-2</v>
      </c>
      <c r="AC278" s="9">
        <v>0.1559214904045465</v>
      </c>
      <c r="AD278" s="9">
        <v>2.0914771354703559E-3</v>
      </c>
      <c r="AE278" s="9">
        <v>7.397840907162713E-2</v>
      </c>
      <c r="AF278" s="9">
        <v>3.5393567575391462E-4</v>
      </c>
      <c r="AG278" s="9">
        <v>2.859844559102856E-2</v>
      </c>
      <c r="AH278" s="9">
        <v>3.3399575112504172E-3</v>
      </c>
      <c r="AI278" s="9">
        <v>8.8436263941553597E-3</v>
      </c>
      <c r="AJ278" s="9">
        <v>1.3625573101375771E-2</v>
      </c>
      <c r="AK278" s="9">
        <v>2.025566918737285E-2</v>
      </c>
      <c r="AL278" s="9">
        <v>4.9960693339675694E-3</v>
      </c>
      <c r="AM278" s="9">
        <v>1.497966922580704E-3</v>
      </c>
      <c r="AN278" s="9">
        <v>1.48018618209071E-3</v>
      </c>
      <c r="AO278" s="9">
        <v>5.180152753254168E-4</v>
      </c>
      <c r="AP278" s="9">
        <v>1.588144857540739E-3</v>
      </c>
      <c r="AQ278" s="9">
        <v>8.7768075316195439E-4</v>
      </c>
      <c r="AR278" s="9">
        <v>9.9256331763132653E-4</v>
      </c>
      <c r="AS278" s="9">
        <v>1.339478707263832E-3</v>
      </c>
      <c r="AT278" s="9">
        <v>1.198031981518763E-3</v>
      </c>
      <c r="AU278" s="9">
        <v>1.1551140535576061E-3</v>
      </c>
      <c r="AV278" s="9">
        <v>9.0686128979437124E-4</v>
      </c>
      <c r="AW278" s="9">
        <v>1.192678168824632E-3</v>
      </c>
      <c r="AX278" s="9">
        <v>9.4404315575740176E-4</v>
      </c>
      <c r="AY278" s="9">
        <v>9.9556253289512383E-4</v>
      </c>
      <c r="AZ278" s="9">
        <v>1.094362298283264E-3</v>
      </c>
      <c r="BA278" s="9">
        <v>9.6046948965472739E-4</v>
      </c>
      <c r="BB278" s="9">
        <v>1.056134459737724E-3</v>
      </c>
      <c r="BC278" s="9">
        <v>5.7228190119424413E-4</v>
      </c>
      <c r="BD278" s="9">
        <v>9.7010164497137558E-4</v>
      </c>
      <c r="BE278" s="9">
        <v>1.411768804102097E-5</v>
      </c>
      <c r="BF278" s="9">
        <v>7.3285464107964392E-4</v>
      </c>
      <c r="BG278" s="9">
        <v>7.5467428114071075E-4</v>
      </c>
      <c r="BH278" s="9">
        <v>1.079801103712546E-3</v>
      </c>
      <c r="BI278" s="9">
        <v>9.1379403368295454E-4</v>
      </c>
      <c r="BJ278" s="9">
        <v>8.5706039437254437E-4</v>
      </c>
      <c r="BK278" s="9">
        <v>1.126084804425515E-3</v>
      </c>
    </row>
    <row r="279" spans="1:63" s="95" customFormat="1" x14ac:dyDescent="0.25">
      <c r="A279" s="95" t="s">
        <v>1005</v>
      </c>
      <c r="B279" s="95" t="s">
        <v>392</v>
      </c>
      <c r="C279" s="95" t="s">
        <v>1006</v>
      </c>
      <c r="D279" s="95" t="s">
        <v>114</v>
      </c>
      <c r="E279" s="95" t="s">
        <v>1948</v>
      </c>
      <c r="F279" s="118" t="s">
        <v>1963</v>
      </c>
      <c r="G279" s="119">
        <v>44535837.208799995</v>
      </c>
      <c r="H279" s="119">
        <v>111220</v>
      </c>
      <c r="I279" s="119">
        <v>44.7</v>
      </c>
      <c r="J279" s="95">
        <v>400.43011336809923</v>
      </c>
      <c r="K279" s="120">
        <v>0.45686074598365572</v>
      </c>
      <c r="L279" s="120">
        <v>0.36612254728620452</v>
      </c>
      <c r="M279" s="120">
        <v>0.17701670673013989</v>
      </c>
      <c r="N279" s="9">
        <v>0.1498861700764684</v>
      </c>
      <c r="O279" s="9">
        <v>1.6296433381219451E-2</v>
      </c>
      <c r="P279" s="9">
        <v>7.4922087232429232E-3</v>
      </c>
      <c r="Q279" s="9">
        <v>1.127310240394031E-2</v>
      </c>
      <c r="R279" s="9">
        <v>1.860394436189387E-2</v>
      </c>
      <c r="S279" s="9">
        <v>5.9728094446622228E-2</v>
      </c>
      <c r="T279" s="9">
        <v>2.354958685643551E-2</v>
      </c>
      <c r="U279" s="9">
        <v>3.7928399983165328E-2</v>
      </c>
      <c r="V279" s="9">
        <v>3.1784900129250268E-2</v>
      </c>
      <c r="W279" s="9">
        <v>6.4650628068393667E-2</v>
      </c>
      <c r="X279" s="9">
        <v>0.10765571990163431</v>
      </c>
      <c r="Y279" s="9">
        <v>4.0906619126704048E-2</v>
      </c>
      <c r="Z279" s="9">
        <v>5.2880787182755677E-2</v>
      </c>
      <c r="AA279" s="9">
        <v>3.1005949123940231E-2</v>
      </c>
      <c r="AB279" s="9">
        <v>1.440819235575341E-2</v>
      </c>
      <c r="AC279" s="9">
        <v>0.17034546014119281</v>
      </c>
      <c r="AD279" s="9">
        <v>4.3505370776880919E-3</v>
      </c>
      <c r="AE279" s="9">
        <v>6.9008003027931822E-2</v>
      </c>
      <c r="AF279" s="9">
        <v>5.1776610664416448E-3</v>
      </c>
      <c r="AG279" s="9">
        <v>3.2782315143141852E-2</v>
      </c>
      <c r="AH279" s="9">
        <v>2.3626093795769778E-3</v>
      </c>
      <c r="AI279" s="9">
        <v>8.1267639024196359E-3</v>
      </c>
      <c r="AJ279" s="9">
        <v>1.3853117693528779E-2</v>
      </c>
      <c r="AK279" s="9">
        <v>2.2363135479011451E-2</v>
      </c>
      <c r="AL279" s="9">
        <v>3.5796609676473018E-3</v>
      </c>
      <c r="AM279" s="9">
        <v>1.1478252481169991E-3</v>
      </c>
      <c r="AN279" s="9">
        <v>7.9306978807111301E-4</v>
      </c>
      <c r="AO279" s="9">
        <v>4.9860628770409098E-4</v>
      </c>
      <c r="AP279" s="9">
        <v>1.0195052347883129E-3</v>
      </c>
      <c r="AQ279" s="9">
        <v>7.8129551189626343E-4</v>
      </c>
      <c r="AR279" s="9">
        <v>9.2595816221504906E-4</v>
      </c>
      <c r="AS279" s="9">
        <v>1.3424763466455571E-3</v>
      </c>
      <c r="AT279" s="9">
        <v>9.0785492158793101E-4</v>
      </c>
      <c r="AU279" s="9">
        <v>7.1852770192692419E-4</v>
      </c>
      <c r="AV279" s="9">
        <v>9.0644254130485449E-4</v>
      </c>
      <c r="AW279" s="9">
        <v>8.6616551969520973E-4</v>
      </c>
      <c r="AX279" s="9">
        <v>9.2043676619272716E-4</v>
      </c>
      <c r="AY279" s="9">
        <v>9.3746183921035963E-4</v>
      </c>
      <c r="AZ279" s="9">
        <v>1.0253366206497739E-3</v>
      </c>
      <c r="BA279" s="9">
        <v>8.3429943748452077E-4</v>
      </c>
      <c r="BB279" s="9">
        <v>9.6614364212269435E-4</v>
      </c>
      <c r="BC279" s="9">
        <v>9.9677621265524953E-4</v>
      </c>
      <c r="BD279" s="9">
        <v>7.5772150691344724E-4</v>
      </c>
      <c r="BE279" s="9">
        <v>1.7293016631662799E-4</v>
      </c>
      <c r="BF279" s="9">
        <v>7.0341712263819183E-4</v>
      </c>
      <c r="BG279" s="9">
        <v>4.4700093582971631E-4</v>
      </c>
      <c r="BH279" s="9">
        <v>8.3086205149833069E-4</v>
      </c>
      <c r="BI279" s="9">
        <v>7.7792721457335527E-4</v>
      </c>
      <c r="BJ279" s="9">
        <v>7.9231052756988064E-4</v>
      </c>
      <c r="BK279" s="9">
        <v>6.7558879573893945E-4</v>
      </c>
    </row>
    <row r="280" spans="1:63" s="95" customFormat="1" x14ac:dyDescent="0.25">
      <c r="A280" s="95" t="s">
        <v>1009</v>
      </c>
      <c r="B280" s="95" t="s">
        <v>392</v>
      </c>
      <c r="C280" s="95" t="s">
        <v>1010</v>
      </c>
      <c r="D280" s="95" t="s">
        <v>114</v>
      </c>
      <c r="E280" s="95" t="s">
        <v>1948</v>
      </c>
      <c r="F280" s="118" t="s">
        <v>1963</v>
      </c>
      <c r="G280" s="119">
        <v>44774110.5392</v>
      </c>
      <c r="H280" s="119">
        <v>122682</v>
      </c>
      <c r="I280" s="119">
        <v>54.6</v>
      </c>
      <c r="J280" s="95">
        <v>364.96071582791279</v>
      </c>
      <c r="K280" s="120">
        <v>0.47482188909567041</v>
      </c>
      <c r="L280" s="120">
        <v>0.35160334935066739</v>
      </c>
      <c r="M280" s="120">
        <v>0.17357476155366219</v>
      </c>
      <c r="N280" s="9">
        <v>0.1245784507394591</v>
      </c>
      <c r="O280" s="9">
        <v>1.344334170760903E-2</v>
      </c>
      <c r="P280" s="9">
        <v>5.2368871571223628E-3</v>
      </c>
      <c r="Q280" s="9">
        <v>9.3522005805588941E-3</v>
      </c>
      <c r="R280" s="9">
        <v>2.1020555011200551E-2</v>
      </c>
      <c r="S280" s="9">
        <v>5.1099359028341867E-2</v>
      </c>
      <c r="T280" s="9">
        <v>1.7818871244319849E-2</v>
      </c>
      <c r="U280" s="9">
        <v>3.6173060683479287E-2</v>
      </c>
      <c r="V280" s="9">
        <v>3.6636130524108912E-2</v>
      </c>
      <c r="W280" s="9">
        <v>6.1396745155381412E-2</v>
      </c>
      <c r="X280" s="9">
        <v>0.1135495121884795</v>
      </c>
      <c r="Y280" s="9">
        <v>4.4397569339909973E-2</v>
      </c>
      <c r="Z280" s="9">
        <v>5.2981945481514782E-2</v>
      </c>
      <c r="AA280" s="9">
        <v>3.4123320324589312E-2</v>
      </c>
      <c r="AB280" s="9">
        <v>1.7364727875795401E-2</v>
      </c>
      <c r="AC280" s="9">
        <v>0.19677599341132609</v>
      </c>
      <c r="AD280" s="9">
        <v>2.7217501868834009E-3</v>
      </c>
      <c r="AE280" s="9">
        <v>8.2609101812846419E-2</v>
      </c>
      <c r="AF280" s="9">
        <v>3.643581813998885E-4</v>
      </c>
      <c r="AG280" s="9">
        <v>2.637351344655902E-2</v>
      </c>
      <c r="AH280" s="9">
        <v>1.8597242624900281E-3</v>
      </c>
      <c r="AI280" s="9">
        <v>7.1774506570670884E-3</v>
      </c>
      <c r="AJ280" s="9">
        <v>1.395580282063516E-2</v>
      </c>
      <c r="AK280" s="9">
        <v>2.6125404395912141E-2</v>
      </c>
      <c r="AL280" s="9">
        <v>2.864223783010498E-3</v>
      </c>
      <c r="AM280" s="9">
        <v>9.5799778250350561E-4</v>
      </c>
      <c r="AN280" s="9">
        <v>6.5695170668330586E-4</v>
      </c>
      <c r="AO280" s="9">
        <v>3.4996810533306397E-4</v>
      </c>
      <c r="AP280" s="9">
        <v>8.4931185843810006E-4</v>
      </c>
      <c r="AQ280" s="9">
        <v>8.8646551072479006E-4</v>
      </c>
      <c r="AR280" s="9">
        <v>7.9549146567486255E-4</v>
      </c>
      <c r="AS280" s="9">
        <v>1.0200252134913959E-3</v>
      </c>
      <c r="AT280" s="9">
        <v>8.6944988456361366E-4</v>
      </c>
      <c r="AU280" s="9">
        <v>8.3164815834866918E-4</v>
      </c>
      <c r="AV280" s="9">
        <v>8.64410924657402E-4</v>
      </c>
      <c r="AW280" s="9">
        <v>9.1739511223912684E-4</v>
      </c>
      <c r="AX280" s="9">
        <v>1.0031524361555359E-3</v>
      </c>
      <c r="AY280" s="9">
        <v>9.431721216501261E-4</v>
      </c>
      <c r="AZ280" s="9">
        <v>1.133130916183812E-3</v>
      </c>
      <c r="BA280" s="9">
        <v>1.0096894116498399E-3</v>
      </c>
      <c r="BB280" s="9">
        <v>1.1207032138261419E-3</v>
      </c>
      <c r="BC280" s="9">
        <v>6.2619618821064388E-4</v>
      </c>
      <c r="BD280" s="9">
        <v>9.1084697823347566E-4</v>
      </c>
      <c r="BE280" s="9">
        <v>1.2220051447780491E-5</v>
      </c>
      <c r="BF280" s="9">
        <v>5.6826207373056087E-4</v>
      </c>
      <c r="BG280" s="9">
        <v>3.5332342593408862E-4</v>
      </c>
      <c r="BH280" s="9">
        <v>7.3686658610621226E-4</v>
      </c>
      <c r="BI280" s="9">
        <v>7.8696176589938859E-4</v>
      </c>
      <c r="BJ280" s="9">
        <v>9.2946517111322491E-4</v>
      </c>
      <c r="BK280" s="9">
        <v>5.4281876921981852E-4</v>
      </c>
    </row>
    <row r="281" spans="1:63" s="95" customFormat="1" x14ac:dyDescent="0.25">
      <c r="A281" s="95" t="s">
        <v>1013</v>
      </c>
      <c r="B281" s="95" t="s">
        <v>392</v>
      </c>
      <c r="C281" s="95" t="s">
        <v>1014</v>
      </c>
      <c r="D281" s="95" t="s">
        <v>114</v>
      </c>
      <c r="E281" s="95" t="s">
        <v>1948</v>
      </c>
      <c r="F281" s="118" t="s">
        <v>1962</v>
      </c>
      <c r="G281" s="119">
        <v>125861036.60439998</v>
      </c>
      <c r="H281" s="119">
        <v>289515</v>
      </c>
      <c r="I281" s="119">
        <v>79.7</v>
      </c>
      <c r="J281" s="95">
        <v>434.73062398977595</v>
      </c>
      <c r="K281" s="120">
        <v>0.48611546312752618</v>
      </c>
      <c r="L281" s="120">
        <v>0.35697427992611991</v>
      </c>
      <c r="M281" s="120">
        <v>0.15691025694635391</v>
      </c>
      <c r="N281" s="9">
        <v>0.15436326584417831</v>
      </c>
      <c r="O281" s="9">
        <v>1.81552538345142E-2</v>
      </c>
      <c r="P281" s="9">
        <v>5.7940627309721934E-3</v>
      </c>
      <c r="Q281" s="9">
        <v>1.078150159377598E-2</v>
      </c>
      <c r="R281" s="9">
        <v>1.809709468759001E-2</v>
      </c>
      <c r="S281" s="9">
        <v>5.5519314055391282E-2</v>
      </c>
      <c r="T281" s="9">
        <v>1.8451828277381611E-2</v>
      </c>
      <c r="U281" s="9">
        <v>3.3503596495814247E-2</v>
      </c>
      <c r="V281" s="9">
        <v>3.7507772260350861E-2</v>
      </c>
      <c r="W281" s="9">
        <v>7.0867168360668836E-2</v>
      </c>
      <c r="X281" s="9">
        <v>0.1172491240739571</v>
      </c>
      <c r="Y281" s="9">
        <v>3.3343578163073109E-2</v>
      </c>
      <c r="Z281" s="9">
        <v>4.8685237029631713E-2</v>
      </c>
      <c r="AA281" s="9">
        <v>3.4255316124227768E-2</v>
      </c>
      <c r="AB281" s="9">
        <v>1.346818671107922E-2</v>
      </c>
      <c r="AC281" s="9">
        <v>0.1441651688627528</v>
      </c>
      <c r="AD281" s="9">
        <v>2.5769840190007359E-3</v>
      </c>
      <c r="AE281" s="9">
        <v>7.2378448844569454E-2</v>
      </c>
      <c r="AF281" s="9">
        <v>1.7347920679201091E-2</v>
      </c>
      <c r="AG281" s="9">
        <v>3.4126155494929547E-2</v>
      </c>
      <c r="AH281" s="9">
        <v>5.9952143490460408E-3</v>
      </c>
      <c r="AI281" s="9">
        <v>1.6232152483970089E-2</v>
      </c>
      <c r="AJ281" s="9">
        <v>1.5911450740414591E-2</v>
      </c>
      <c r="AK281" s="9">
        <v>1.7454961465210798E-2</v>
      </c>
      <c r="AL281" s="9">
        <v>3.7692428182985339E-3</v>
      </c>
      <c r="AM281" s="9">
        <v>3.3179506943266431E-3</v>
      </c>
      <c r="AN281" s="9">
        <v>2.4798928945756631E-3</v>
      </c>
      <c r="AO281" s="9">
        <v>1.0822879791724149E-3</v>
      </c>
      <c r="AP281" s="9">
        <v>2.7367619189063329E-3</v>
      </c>
      <c r="AQ281" s="9">
        <v>2.1331967582030268E-3</v>
      </c>
      <c r="AR281" s="9">
        <v>2.415842156789584E-3</v>
      </c>
      <c r="AS281" s="9">
        <v>2.9523953525183058E-3</v>
      </c>
      <c r="AT281" s="9">
        <v>2.2508943877344919E-3</v>
      </c>
      <c r="AU281" s="9">
        <v>2.3798834805958779E-3</v>
      </c>
      <c r="AV281" s="9">
        <v>2.7888449531094238E-3</v>
      </c>
      <c r="AW281" s="9">
        <v>2.6477998157747339E-3</v>
      </c>
      <c r="AX281" s="9">
        <v>2.1058349656152891E-3</v>
      </c>
      <c r="AY281" s="9">
        <v>2.4225052909753238E-3</v>
      </c>
      <c r="AZ281" s="9">
        <v>3.1795171893256829E-3</v>
      </c>
      <c r="BA281" s="9">
        <v>2.1889373922731651E-3</v>
      </c>
      <c r="BB281" s="9">
        <v>2.2950029088564172E-3</v>
      </c>
      <c r="BC281" s="9">
        <v>1.6572127849291819E-3</v>
      </c>
      <c r="BD281" s="9">
        <v>2.230648726025488E-3</v>
      </c>
      <c r="BE281" s="9">
        <v>1.626283770155788E-3</v>
      </c>
      <c r="BF281" s="9">
        <v>2.0552868277965899E-3</v>
      </c>
      <c r="BG281" s="9">
        <v>3.1837061953936688E-3</v>
      </c>
      <c r="BH281" s="9">
        <v>4.6579964509296731E-3</v>
      </c>
      <c r="BI281" s="9">
        <v>2.50791595491716E-3</v>
      </c>
      <c r="BJ281" s="9">
        <v>1.7357748234168181E-3</v>
      </c>
      <c r="BK281" s="9">
        <v>1.996670571439714E-3</v>
      </c>
    </row>
    <row r="282" spans="1:63" s="95" customFormat="1" x14ac:dyDescent="0.25">
      <c r="A282" s="95" t="s">
        <v>1027</v>
      </c>
      <c r="B282" s="95" t="s">
        <v>392</v>
      </c>
      <c r="C282" s="95" t="s">
        <v>1028</v>
      </c>
      <c r="D282" s="95" t="s">
        <v>114</v>
      </c>
      <c r="E282" s="95" t="s">
        <v>1948</v>
      </c>
      <c r="F282" s="118" t="s">
        <v>1963</v>
      </c>
      <c r="G282" s="119">
        <v>99243245.703000009</v>
      </c>
      <c r="H282" s="119">
        <v>203882</v>
      </c>
      <c r="I282" s="119">
        <v>63.2</v>
      </c>
      <c r="J282" s="95">
        <v>486.76806046144344</v>
      </c>
      <c r="K282" s="120">
        <v>0.51440146628127947</v>
      </c>
      <c r="L282" s="120">
        <v>0.34244180595697937</v>
      </c>
      <c r="M282" s="120">
        <v>0.14315672776174121</v>
      </c>
      <c r="N282" s="9">
        <v>0.16624831797786499</v>
      </c>
      <c r="O282" s="9">
        <v>2.1604583166665071E-2</v>
      </c>
      <c r="P282" s="9">
        <v>1.1595998384546041E-2</v>
      </c>
      <c r="Q282" s="9">
        <v>9.6953233668933061E-3</v>
      </c>
      <c r="R282" s="9">
        <v>2.059784904316701E-2</v>
      </c>
      <c r="S282" s="9">
        <v>7.4343042735487724E-2</v>
      </c>
      <c r="T282" s="9">
        <v>1.697044428447049E-2</v>
      </c>
      <c r="U282" s="9">
        <v>3.7953296672821268E-2</v>
      </c>
      <c r="V282" s="9">
        <v>3.718483505379197E-2</v>
      </c>
      <c r="W282" s="9">
        <v>6.3915406059022128E-2</v>
      </c>
      <c r="X282" s="9">
        <v>0.10720882482450569</v>
      </c>
      <c r="Y282" s="9">
        <v>2.843871586043023E-2</v>
      </c>
      <c r="Z282" s="9">
        <v>4.6205029009992821E-2</v>
      </c>
      <c r="AA282" s="9">
        <v>2.909749050826943E-2</v>
      </c>
      <c r="AB282" s="9">
        <v>1.214358214187802E-2</v>
      </c>
      <c r="AC282" s="9">
        <v>0.12632868392105601</v>
      </c>
      <c r="AD282" s="9">
        <v>3.6431976381845559E-3</v>
      </c>
      <c r="AE282" s="9">
        <v>8.8477066122448669E-2</v>
      </c>
      <c r="AF282" s="9">
        <v>2.0721053877740762E-2</v>
      </c>
      <c r="AG282" s="9">
        <v>3.2726104503278723E-2</v>
      </c>
      <c r="AH282" s="9">
        <v>2.830434861207304E-3</v>
      </c>
      <c r="AI282" s="9">
        <v>8.5625093789826728E-3</v>
      </c>
      <c r="AJ282" s="9">
        <v>1.421691305410749E-2</v>
      </c>
      <c r="AK282" s="9">
        <v>1.6499473647735859E-2</v>
      </c>
      <c r="AL282" s="9">
        <v>2.791823905451748E-3</v>
      </c>
      <c r="AM282" s="9">
        <v>2.8369946832628042E-3</v>
      </c>
      <c r="AN282" s="9">
        <v>2.3428893742263122E-3</v>
      </c>
      <c r="AO282" s="9">
        <v>1.7196619433657539E-3</v>
      </c>
      <c r="AP282" s="9">
        <v>1.9538686180408538E-3</v>
      </c>
      <c r="AQ282" s="9">
        <v>1.9276102167106251E-3</v>
      </c>
      <c r="AR282" s="9">
        <v>2.5682665063070059E-3</v>
      </c>
      <c r="AS282" s="9">
        <v>2.1557759038037128E-3</v>
      </c>
      <c r="AT282" s="9">
        <v>2.024363444045238E-3</v>
      </c>
      <c r="AU282" s="9">
        <v>1.8731630212070699E-3</v>
      </c>
      <c r="AV282" s="9">
        <v>1.9969175542197039E-3</v>
      </c>
      <c r="AW282" s="9">
        <v>1.922123853671474E-3</v>
      </c>
      <c r="AX282" s="9">
        <v>1.4259273656097051E-3</v>
      </c>
      <c r="AY282" s="9">
        <v>1.8252904642782721E-3</v>
      </c>
      <c r="AZ282" s="9">
        <v>2.1441937455777089E-3</v>
      </c>
      <c r="BA282" s="9">
        <v>1.566918177312415E-3</v>
      </c>
      <c r="BB282" s="9">
        <v>1.5966148314684389E-3</v>
      </c>
      <c r="BC282" s="9">
        <v>1.8600498075610631E-3</v>
      </c>
      <c r="BD282" s="9">
        <v>2.1648505411203641E-3</v>
      </c>
      <c r="BE282" s="9">
        <v>1.5421834291941231E-3</v>
      </c>
      <c r="BF282" s="9">
        <v>1.564785015604223E-3</v>
      </c>
      <c r="BG282" s="9">
        <v>1.1933194634266989E-3</v>
      </c>
      <c r="BH282" s="9">
        <v>1.9507400118158849E-3</v>
      </c>
      <c r="BI282" s="9">
        <v>1.779032161439741E-3</v>
      </c>
      <c r="BJ282" s="9">
        <v>1.3026263908344261E-3</v>
      </c>
      <c r="BK282" s="9">
        <v>1.174128459091435E-3</v>
      </c>
    </row>
    <row r="283" spans="1:63" s="95" customFormat="1" x14ac:dyDescent="0.25">
      <c r="A283" s="95" t="s">
        <v>1045</v>
      </c>
      <c r="B283" s="95" t="s">
        <v>392</v>
      </c>
      <c r="C283" s="95" t="s">
        <v>1046</v>
      </c>
      <c r="D283" s="95" t="s">
        <v>114</v>
      </c>
      <c r="E283" s="95" t="s">
        <v>1948</v>
      </c>
      <c r="F283" s="118" t="s">
        <v>1962</v>
      </c>
      <c r="G283" s="119">
        <v>118107001.28939998</v>
      </c>
      <c r="H283" s="119">
        <v>243145</v>
      </c>
      <c r="I283" s="119">
        <v>97.5</v>
      </c>
      <c r="J283" s="95">
        <v>485.74719319500701</v>
      </c>
      <c r="K283" s="120">
        <v>0.47673294107025682</v>
      </c>
      <c r="L283" s="120">
        <v>0.3527445333719964</v>
      </c>
      <c r="M283" s="120">
        <v>0.17052252555774691</v>
      </c>
      <c r="N283" s="9">
        <v>0.15188734025906819</v>
      </c>
      <c r="O283" s="9">
        <v>2.4073407251861249E-2</v>
      </c>
      <c r="P283" s="9">
        <v>6.4490239335083417E-3</v>
      </c>
      <c r="Q283" s="9">
        <v>1.075697175878247E-2</v>
      </c>
      <c r="R283" s="9">
        <v>1.757248921971679E-2</v>
      </c>
      <c r="S283" s="9">
        <v>6.9722900802253532E-2</v>
      </c>
      <c r="T283" s="9">
        <v>1.8941945001338011E-2</v>
      </c>
      <c r="U283" s="9">
        <v>3.1338613667726327E-2</v>
      </c>
      <c r="V283" s="9">
        <v>2.91986551276751E-2</v>
      </c>
      <c r="W283" s="9">
        <v>6.7047786030549297E-2</v>
      </c>
      <c r="X283" s="9">
        <v>0.1048943059733936</v>
      </c>
      <c r="Y283" s="9">
        <v>3.2751344239970177E-2</v>
      </c>
      <c r="Z283" s="9">
        <v>4.4977662014793023E-2</v>
      </c>
      <c r="AA283" s="9">
        <v>3.0210689562229429E-2</v>
      </c>
      <c r="AB283" s="9">
        <v>1.4005939073731251E-2</v>
      </c>
      <c r="AC283" s="9">
        <v>0.1437979576204996</v>
      </c>
      <c r="AD283" s="9">
        <v>1.7390435744442979E-3</v>
      </c>
      <c r="AE283" s="9">
        <v>9.4046915895874841E-2</v>
      </c>
      <c r="AF283" s="9">
        <v>1.132709142623964E-2</v>
      </c>
      <c r="AG283" s="9">
        <v>3.4342005579185382E-2</v>
      </c>
      <c r="AH283" s="9">
        <v>2.6360059235973322E-3</v>
      </c>
      <c r="AI283" s="9">
        <v>1.371593918769084E-2</v>
      </c>
      <c r="AJ283" s="9">
        <v>1.7121607097112811E-2</v>
      </c>
      <c r="AK283" s="9">
        <v>2.5365667741876111E-2</v>
      </c>
      <c r="AL283" s="9">
        <v>2.0786920368823739E-3</v>
      </c>
      <c r="AM283" s="9">
        <v>3.0881859431500188E-3</v>
      </c>
      <c r="AN283" s="9">
        <v>3.1104559611779209E-3</v>
      </c>
      <c r="AO283" s="9">
        <v>1.1394873955987851E-3</v>
      </c>
      <c r="AP283" s="9">
        <v>2.5828767928640791E-3</v>
      </c>
      <c r="AQ283" s="9">
        <v>1.9593464612430592E-3</v>
      </c>
      <c r="AR283" s="9">
        <v>2.869827588447504E-3</v>
      </c>
      <c r="AS283" s="9">
        <v>2.866920005169396E-3</v>
      </c>
      <c r="AT283" s="9">
        <v>1.9915873741063891E-3</v>
      </c>
      <c r="AU283" s="9">
        <v>1.752480392666867E-3</v>
      </c>
      <c r="AV283" s="9">
        <v>2.4958565862727091E-3</v>
      </c>
      <c r="AW283" s="9">
        <v>2.2406981185516608E-3</v>
      </c>
      <c r="AX283" s="9">
        <v>1.9565779476317779E-3</v>
      </c>
      <c r="AY283" s="9">
        <v>2.1169968758598411E-3</v>
      </c>
      <c r="AZ283" s="9">
        <v>2.652465419687442E-3</v>
      </c>
      <c r="BA283" s="9">
        <v>2.1532395068478921E-3</v>
      </c>
      <c r="BB283" s="9">
        <v>2.1653669710644239E-3</v>
      </c>
      <c r="BC283" s="9">
        <v>1.057871480126552E-3</v>
      </c>
      <c r="BD283" s="9">
        <v>2.741715368148585E-3</v>
      </c>
      <c r="BE283" s="9">
        <v>1.0044381536762361E-3</v>
      </c>
      <c r="BF283" s="9">
        <v>1.956440403201521E-3</v>
      </c>
      <c r="BG283" s="9">
        <v>1.324129753042652E-3</v>
      </c>
      <c r="BH283" s="9">
        <v>3.7230981499268689E-3</v>
      </c>
      <c r="BI283" s="9">
        <v>2.552722589023245E-3</v>
      </c>
      <c r="BJ283" s="9">
        <v>2.3860343132726322E-3</v>
      </c>
      <c r="BK283" s="9">
        <v>1.04159370930803E-3</v>
      </c>
    </row>
    <row r="284" spans="1:63" s="95" customFormat="1" x14ac:dyDescent="0.25">
      <c r="A284" s="95" t="s">
        <v>1047</v>
      </c>
      <c r="B284" s="95" t="s">
        <v>392</v>
      </c>
      <c r="C284" s="95" t="s">
        <v>1048</v>
      </c>
      <c r="D284" s="95" t="s">
        <v>114</v>
      </c>
      <c r="E284" s="95" t="s">
        <v>1948</v>
      </c>
      <c r="F284" s="118" t="s">
        <v>1962</v>
      </c>
      <c r="G284" s="119">
        <v>75210980.719600007</v>
      </c>
      <c r="H284" s="119">
        <v>211388</v>
      </c>
      <c r="I284" s="119">
        <v>53.3</v>
      </c>
      <c r="J284" s="95">
        <v>355.79588585728618</v>
      </c>
      <c r="K284" s="120">
        <v>0.44699399899075909</v>
      </c>
      <c r="L284" s="120">
        <v>0.3598043491046774</v>
      </c>
      <c r="M284" s="120">
        <v>0.19320165190456351</v>
      </c>
      <c r="N284" s="9">
        <v>0.1237457440694877</v>
      </c>
      <c r="O284" s="9">
        <v>1.2960857819131231E-2</v>
      </c>
      <c r="P284" s="9">
        <v>6.360646901230632E-3</v>
      </c>
      <c r="Q284" s="9">
        <v>1.0648945848540479E-2</v>
      </c>
      <c r="R284" s="9">
        <v>2.2619249370440079E-2</v>
      </c>
      <c r="S284" s="9">
        <v>6.968036804104169E-2</v>
      </c>
      <c r="T284" s="9">
        <v>1.801622096698919E-2</v>
      </c>
      <c r="U284" s="9">
        <v>3.5664663009181863E-2</v>
      </c>
      <c r="V284" s="9">
        <v>2.5209840217107399E-2</v>
      </c>
      <c r="W284" s="9">
        <v>5.7163070598157249E-2</v>
      </c>
      <c r="X284" s="9">
        <v>0.1104253078899692</v>
      </c>
      <c r="Y284" s="9">
        <v>4.8548315514605998E-2</v>
      </c>
      <c r="Z284" s="9">
        <v>5.2286158515582562E-2</v>
      </c>
      <c r="AA284" s="9">
        <v>2.720056030959029E-2</v>
      </c>
      <c r="AB284" s="9">
        <v>1.567959056509793E-2</v>
      </c>
      <c r="AC284" s="9">
        <v>0.18871300788008591</v>
      </c>
      <c r="AD284" s="9">
        <v>2.4351470682979289E-3</v>
      </c>
      <c r="AE284" s="9">
        <v>7.1542933685833032E-2</v>
      </c>
      <c r="AF284" s="9">
        <v>5.6849903226714026E-3</v>
      </c>
      <c r="AG284" s="9">
        <v>3.458519460758696E-2</v>
      </c>
      <c r="AH284" s="9">
        <v>3.702285230495437E-3</v>
      </c>
      <c r="AI284" s="9">
        <v>1.446416090473825E-2</v>
      </c>
      <c r="AJ284" s="9">
        <v>1.41426556970805E-2</v>
      </c>
      <c r="AK284" s="9">
        <v>2.456144749218735E-2</v>
      </c>
      <c r="AL284" s="9">
        <v>3.9586374748696888E-3</v>
      </c>
      <c r="AM284" s="9">
        <v>1.59813153914053E-3</v>
      </c>
      <c r="AN284" s="9">
        <v>1.0637035942168761E-3</v>
      </c>
      <c r="AO284" s="9">
        <v>7.1386684261725316E-4</v>
      </c>
      <c r="AP284" s="9">
        <v>1.624129544453934E-3</v>
      </c>
      <c r="AQ284" s="9">
        <v>1.601977921078994E-3</v>
      </c>
      <c r="AR284" s="9">
        <v>1.8217600790224101E-3</v>
      </c>
      <c r="AS284" s="9">
        <v>1.7320287234451879E-3</v>
      </c>
      <c r="AT284" s="9">
        <v>1.4396538894118991E-3</v>
      </c>
      <c r="AU284" s="9">
        <v>9.6108278561597899E-4</v>
      </c>
      <c r="AV284" s="9">
        <v>1.3516091433127531E-3</v>
      </c>
      <c r="AW284" s="9">
        <v>1.498305731533431E-3</v>
      </c>
      <c r="AX284" s="9">
        <v>1.8422245970343501E-3</v>
      </c>
      <c r="AY284" s="9">
        <v>1.56318529896243E-3</v>
      </c>
      <c r="AZ284" s="9">
        <v>1.516936247686894E-3</v>
      </c>
      <c r="BA284" s="9">
        <v>1.5311410881832239E-3</v>
      </c>
      <c r="BB284" s="9">
        <v>1.8050158237914689E-3</v>
      </c>
      <c r="BC284" s="9">
        <v>9.4090987435856653E-4</v>
      </c>
      <c r="BD284" s="9">
        <v>1.3247835884297771E-3</v>
      </c>
      <c r="BE284" s="9">
        <v>3.2021001521305892E-4</v>
      </c>
      <c r="BF284" s="9">
        <v>1.251502088446635E-3</v>
      </c>
      <c r="BG284" s="9">
        <v>1.1812842761736531E-3</v>
      </c>
      <c r="BH284" s="9">
        <v>2.4938628470559622E-3</v>
      </c>
      <c r="BI284" s="9">
        <v>1.3393387979908371E-3</v>
      </c>
      <c r="BJ284" s="9">
        <v>1.4675223681036951E-3</v>
      </c>
      <c r="BK284" s="9">
        <v>1.259952910071775E-3</v>
      </c>
    </row>
    <row r="285" spans="1:63" s="95" customFormat="1" x14ac:dyDescent="0.25">
      <c r="A285" s="95" t="s">
        <v>1051</v>
      </c>
      <c r="B285" s="95" t="s">
        <v>392</v>
      </c>
      <c r="C285" s="95" t="s">
        <v>1052</v>
      </c>
      <c r="D285" s="95" t="s">
        <v>114</v>
      </c>
      <c r="E285" s="95" t="s">
        <v>1948</v>
      </c>
      <c r="F285" s="118" t="s">
        <v>1963</v>
      </c>
      <c r="G285" s="119">
        <v>51128955.670199998</v>
      </c>
      <c r="H285" s="119">
        <v>120907</v>
      </c>
      <c r="I285" s="119">
        <v>54.2</v>
      </c>
      <c r="J285" s="95">
        <v>422.87837486828715</v>
      </c>
      <c r="K285" s="120">
        <v>0.46539061423943462</v>
      </c>
      <c r="L285" s="120">
        <v>0.3559954068084642</v>
      </c>
      <c r="M285" s="120">
        <v>0.17861397895210121</v>
      </c>
      <c r="N285" s="9">
        <v>0.1592370615100063</v>
      </c>
      <c r="O285" s="9">
        <v>1.7683134740759839E-2</v>
      </c>
      <c r="P285" s="9">
        <v>4.9569756054560141E-3</v>
      </c>
      <c r="Q285" s="9">
        <v>1.154679551267597E-2</v>
      </c>
      <c r="R285" s="9">
        <v>1.870301075131095E-2</v>
      </c>
      <c r="S285" s="9">
        <v>5.6145869610625808E-2</v>
      </c>
      <c r="T285" s="9">
        <v>2.2283847001576769E-2</v>
      </c>
      <c r="U285" s="9">
        <v>3.6319728299450717E-2</v>
      </c>
      <c r="V285" s="9">
        <v>3.7588656898045962E-2</v>
      </c>
      <c r="W285" s="9">
        <v>7.0306741668191536E-2</v>
      </c>
      <c r="X285" s="9">
        <v>0.11823827445553151</v>
      </c>
      <c r="Y285" s="9">
        <v>3.7359520967031462E-2</v>
      </c>
      <c r="Z285" s="9">
        <v>4.9847500093562848E-2</v>
      </c>
      <c r="AA285" s="9">
        <v>3.0581846367743599E-2</v>
      </c>
      <c r="AB285" s="9">
        <v>1.4160395567799799E-2</v>
      </c>
      <c r="AC285" s="9">
        <v>0.15618667497499281</v>
      </c>
      <c r="AD285" s="9">
        <v>1.853273388974553E-3</v>
      </c>
      <c r="AE285" s="9">
        <v>7.3864900752642945E-2</v>
      </c>
      <c r="AF285" s="9">
        <v>4.5803417640630619E-4</v>
      </c>
      <c r="AG285" s="9">
        <v>3.126365876159911E-2</v>
      </c>
      <c r="AH285" s="9">
        <v>1.9739505740599662E-3</v>
      </c>
      <c r="AI285" s="9">
        <v>1.2933007145664791E-2</v>
      </c>
      <c r="AJ285" s="9">
        <v>1.3968886948635991E-2</v>
      </c>
      <c r="AK285" s="9">
        <v>1.996916402072375E-2</v>
      </c>
      <c r="AL285" s="9">
        <v>2.569090206530848E-3</v>
      </c>
      <c r="AM285" s="9">
        <v>1.3982555968324491E-3</v>
      </c>
      <c r="AN285" s="9">
        <v>9.8674809599951993E-4</v>
      </c>
      <c r="AO285" s="9">
        <v>3.7826213155077719E-4</v>
      </c>
      <c r="AP285" s="9">
        <v>1.1973901561891311E-3</v>
      </c>
      <c r="AQ285" s="9">
        <v>9.0063749167656353E-4</v>
      </c>
      <c r="AR285" s="9">
        <v>9.9806475271676186E-4</v>
      </c>
      <c r="AS285" s="9">
        <v>1.456604739694419E-3</v>
      </c>
      <c r="AT285" s="9">
        <v>9.9683372283747166E-4</v>
      </c>
      <c r="AU285" s="9">
        <v>9.7433358765976088E-4</v>
      </c>
      <c r="AV285" s="9">
        <v>1.1302973343258809E-3</v>
      </c>
      <c r="AW285" s="9">
        <v>1.090812398792764E-3</v>
      </c>
      <c r="AX285" s="9">
        <v>9.6389531739192967E-4</v>
      </c>
      <c r="AY285" s="9">
        <v>1.0132748662140189E-3</v>
      </c>
      <c r="AZ285" s="9">
        <v>1.1596137109642669E-3</v>
      </c>
      <c r="BA285" s="9">
        <v>9.401908907045503E-4</v>
      </c>
      <c r="BB285" s="9">
        <v>1.015741780609499E-3</v>
      </c>
      <c r="BC285" s="9">
        <v>4.8688061269716148E-4</v>
      </c>
      <c r="BD285" s="9">
        <v>9.2998613506833677E-4</v>
      </c>
      <c r="BE285" s="9">
        <v>1.7541358576342521E-5</v>
      </c>
      <c r="BF285" s="9">
        <v>7.6920361631943146E-4</v>
      </c>
      <c r="BG285" s="9">
        <v>4.2823384021011441E-4</v>
      </c>
      <c r="BH285" s="9">
        <v>1.516138928994639E-3</v>
      </c>
      <c r="BI285" s="9">
        <v>8.994591503069505E-4</v>
      </c>
      <c r="BJ285" s="9">
        <v>8.1124272762612471E-4</v>
      </c>
      <c r="BK285" s="9">
        <v>5.5596582504501295E-4</v>
      </c>
    </row>
    <row r="286" spans="1:63" s="95" customFormat="1" x14ac:dyDescent="0.25">
      <c r="A286" s="95" t="s">
        <v>1061</v>
      </c>
      <c r="B286" s="95" t="s">
        <v>392</v>
      </c>
      <c r="C286" s="95" t="s">
        <v>1062</v>
      </c>
      <c r="D286" s="95" t="s">
        <v>114</v>
      </c>
      <c r="E286" s="95" t="s">
        <v>1948</v>
      </c>
      <c r="F286" s="118" t="s">
        <v>1962</v>
      </c>
      <c r="G286" s="119">
        <v>64437556.875599995</v>
      </c>
      <c r="H286" s="119">
        <v>165172</v>
      </c>
      <c r="I286" s="119">
        <v>71.900000000000006</v>
      </c>
      <c r="J286" s="95">
        <v>390.12397304385729</v>
      </c>
      <c r="K286" s="120">
        <v>0.45962516313696811</v>
      </c>
      <c r="L286" s="120">
        <v>0.36546216932401088</v>
      </c>
      <c r="M286" s="120">
        <v>0.17491266753902091</v>
      </c>
      <c r="N286" s="9">
        <v>0.11312998170867571</v>
      </c>
      <c r="O286" s="9">
        <v>1.3781206564742099E-2</v>
      </c>
      <c r="P286" s="9">
        <v>6.6186322516430633E-3</v>
      </c>
      <c r="Q286" s="9">
        <v>9.0890470543883699E-3</v>
      </c>
      <c r="R286" s="9">
        <v>1.462532961273616E-2</v>
      </c>
      <c r="S286" s="9">
        <v>4.0571597922281842E-2</v>
      </c>
      <c r="T286" s="9">
        <v>1.6434650089034091E-2</v>
      </c>
      <c r="U286" s="9">
        <v>3.3417175221885288E-2</v>
      </c>
      <c r="V286" s="9">
        <v>4.4552257770052027E-2</v>
      </c>
      <c r="W286" s="9">
        <v>5.7314804826478861E-2</v>
      </c>
      <c r="X286" s="9">
        <v>0.1112210805319209</v>
      </c>
      <c r="Y286" s="9">
        <v>4.0470406903514132E-2</v>
      </c>
      <c r="Z286" s="9">
        <v>5.374747738430409E-2</v>
      </c>
      <c r="AA286" s="9">
        <v>2.8380963142851979E-2</v>
      </c>
      <c r="AB286" s="9">
        <v>1.448040451318389E-2</v>
      </c>
      <c r="AC286" s="9">
        <v>0.1845364070704838</v>
      </c>
      <c r="AD286" s="9">
        <v>3.6415282752342471E-3</v>
      </c>
      <c r="AE286" s="9">
        <v>9.634184246590137E-2</v>
      </c>
      <c r="AF286" s="9">
        <v>1.105426457319292E-2</v>
      </c>
      <c r="AG286" s="9">
        <v>4.3922414618943251E-2</v>
      </c>
      <c r="AH286" s="9">
        <v>4.6512344492255437E-3</v>
      </c>
      <c r="AI286" s="9">
        <v>1.4516200995474741E-2</v>
      </c>
      <c r="AJ286" s="9">
        <v>1.364533038513451E-2</v>
      </c>
      <c r="AK286" s="9">
        <v>2.4312547045992249E-2</v>
      </c>
      <c r="AL286" s="9">
        <v>5.5432146227248043E-3</v>
      </c>
      <c r="AM286" s="9">
        <v>1.252531973264172E-3</v>
      </c>
      <c r="AN286" s="9">
        <v>9.696231494267677E-4</v>
      </c>
      <c r="AO286" s="9">
        <v>6.3681462300822821E-4</v>
      </c>
      <c r="AP286" s="9">
        <v>1.1883961955081841E-3</v>
      </c>
      <c r="AQ286" s="9">
        <v>8.879997697979051E-4</v>
      </c>
      <c r="AR286" s="9">
        <v>9.093513395093349E-4</v>
      </c>
      <c r="AS286" s="9">
        <v>1.354505288579174E-3</v>
      </c>
      <c r="AT286" s="9">
        <v>1.156427894684916E-3</v>
      </c>
      <c r="AU286" s="9">
        <v>1.4560935428752559E-3</v>
      </c>
      <c r="AV286" s="9">
        <v>1.161799652642389E-3</v>
      </c>
      <c r="AW286" s="9">
        <v>1.293742320709087E-3</v>
      </c>
      <c r="AX286" s="9">
        <v>1.3165423527446299E-3</v>
      </c>
      <c r="AY286" s="9">
        <v>1.3775604493572399E-3</v>
      </c>
      <c r="AZ286" s="9">
        <v>1.3568925608526421E-3</v>
      </c>
      <c r="BA286" s="9">
        <v>1.2122439911737351E-3</v>
      </c>
      <c r="BB286" s="9">
        <v>1.5131782499975431E-3</v>
      </c>
      <c r="BC286" s="9">
        <v>1.2062445677035311E-3</v>
      </c>
      <c r="BD286" s="9">
        <v>1.5294032020208949E-3</v>
      </c>
      <c r="BE286" s="9">
        <v>5.3378195654460513E-4</v>
      </c>
      <c r="BF286" s="9">
        <v>1.362562446315133E-3</v>
      </c>
      <c r="BG286" s="9">
        <v>1.2722768726018401E-3</v>
      </c>
      <c r="BH286" s="9">
        <v>2.1456611940846009E-3</v>
      </c>
      <c r="BI286" s="9">
        <v>1.1078281321742669E-3</v>
      </c>
      <c r="BJ286" s="9">
        <v>1.245346153825462E-3</v>
      </c>
      <c r="BK286" s="9">
        <v>1.512513045747799E-3</v>
      </c>
    </row>
    <row r="287" spans="1:63" s="95" customFormat="1" x14ac:dyDescent="0.25">
      <c r="A287" s="95" t="s">
        <v>1073</v>
      </c>
      <c r="B287" s="95" t="s">
        <v>392</v>
      </c>
      <c r="C287" s="95" t="s">
        <v>1074</v>
      </c>
      <c r="D287" s="95" t="s">
        <v>114</v>
      </c>
      <c r="E287" s="95" t="s">
        <v>1948</v>
      </c>
      <c r="F287" s="118" t="s">
        <v>1963</v>
      </c>
      <c r="G287" s="119">
        <v>55178544.57159999</v>
      </c>
      <c r="H287" s="119">
        <v>133619</v>
      </c>
      <c r="I287" s="119">
        <v>62.4</v>
      </c>
      <c r="J287" s="95">
        <v>412.9543296357553</v>
      </c>
      <c r="K287" s="120">
        <v>0.45684606437732761</v>
      </c>
      <c r="L287" s="120">
        <v>0.360022800889507</v>
      </c>
      <c r="M287" s="120">
        <v>0.1831311347331655</v>
      </c>
      <c r="N287" s="9">
        <v>0.16204417414614569</v>
      </c>
      <c r="O287" s="9">
        <v>2.2460939549925039E-2</v>
      </c>
      <c r="P287" s="9">
        <v>5.4385198662203508E-3</v>
      </c>
      <c r="Q287" s="9">
        <v>1.2893011868024639E-2</v>
      </c>
      <c r="R287" s="9">
        <v>1.566180381237298E-2</v>
      </c>
      <c r="S287" s="9">
        <v>7.0895730375461402E-2</v>
      </c>
      <c r="T287" s="9">
        <v>1.98194046231496E-2</v>
      </c>
      <c r="U287" s="9">
        <v>3.3253677954772971E-2</v>
      </c>
      <c r="V287" s="9">
        <v>3.1065094594214859E-2</v>
      </c>
      <c r="W287" s="9">
        <v>6.6934279589660417E-2</v>
      </c>
      <c r="X287" s="9">
        <v>0.11406279445818709</v>
      </c>
      <c r="Y287" s="9">
        <v>4.0302013674848071E-2</v>
      </c>
      <c r="Z287" s="9">
        <v>4.588116910532275E-2</v>
      </c>
      <c r="AA287" s="9">
        <v>2.7322444284021381E-2</v>
      </c>
      <c r="AB287" s="9">
        <v>1.3520823350163349E-2</v>
      </c>
      <c r="AC287" s="9">
        <v>0.15012182512215869</v>
      </c>
      <c r="AD287" s="9">
        <v>5.1134683552058182E-3</v>
      </c>
      <c r="AE287" s="9">
        <v>7.0629737407010867E-2</v>
      </c>
      <c r="AF287" s="9">
        <v>7.0377039920823557E-3</v>
      </c>
      <c r="AG287" s="9">
        <v>2.9288030733863719E-2</v>
      </c>
      <c r="AH287" s="9">
        <v>2.8005699065775471E-3</v>
      </c>
      <c r="AI287" s="9">
        <v>1.378605502416433E-2</v>
      </c>
      <c r="AJ287" s="9">
        <v>1.8226138513623921E-2</v>
      </c>
      <c r="AK287" s="9">
        <v>2.016401482881934E-2</v>
      </c>
      <c r="AL287" s="9">
        <v>1.2765748640027939E-3</v>
      </c>
      <c r="AM287" s="9">
        <v>1.5376228534482431E-3</v>
      </c>
      <c r="AN287" s="9">
        <v>1.3544062578899881E-3</v>
      </c>
      <c r="AO287" s="9">
        <v>4.4846731345033158E-4</v>
      </c>
      <c r="AP287" s="9">
        <v>1.444782867026722E-3</v>
      </c>
      <c r="AQ287" s="9">
        <v>8.1499373364468111E-4</v>
      </c>
      <c r="AR287" s="9">
        <v>1.3618678846093681E-3</v>
      </c>
      <c r="AS287" s="9">
        <v>1.399961674946543E-3</v>
      </c>
      <c r="AT287" s="9">
        <v>9.8626542616158069E-4</v>
      </c>
      <c r="AU287" s="9">
        <v>8.7015683967479581E-4</v>
      </c>
      <c r="AV287" s="9">
        <v>1.162835595262475E-3</v>
      </c>
      <c r="AW287" s="9">
        <v>1.137129644909045E-3</v>
      </c>
      <c r="AX287" s="9">
        <v>1.1236454805383001E-3</v>
      </c>
      <c r="AY287" s="9">
        <v>1.007841772845214E-3</v>
      </c>
      <c r="AZ287" s="9">
        <v>1.119549190490302E-3</v>
      </c>
      <c r="BA287" s="9">
        <v>9.701028582972496E-4</v>
      </c>
      <c r="BB287" s="9">
        <v>1.0550114300668159E-3</v>
      </c>
      <c r="BC287" s="9">
        <v>1.451685557650156E-3</v>
      </c>
      <c r="BD287" s="9">
        <v>9.6094811359770003E-4</v>
      </c>
      <c r="BE287" s="9">
        <v>2.9125294823002898E-4</v>
      </c>
      <c r="BF287" s="9">
        <v>7.7869193905807227E-4</v>
      </c>
      <c r="BG287" s="9">
        <v>6.5654593828020171E-4</v>
      </c>
      <c r="BH287" s="9">
        <v>1.7464392401391421E-3</v>
      </c>
      <c r="BI287" s="9">
        <v>1.268201609287813E-3</v>
      </c>
      <c r="BJ287" s="9">
        <v>8.8520107440094229E-4</v>
      </c>
      <c r="BK287" s="9">
        <v>2.9853071667625711E-4</v>
      </c>
    </row>
    <row r="288" spans="1:63" s="95" customFormat="1" x14ac:dyDescent="0.25">
      <c r="A288" s="95" t="s">
        <v>1077</v>
      </c>
      <c r="B288" s="95" t="s">
        <v>392</v>
      </c>
      <c r="C288" s="95" t="s">
        <v>1078</v>
      </c>
      <c r="D288" s="95" t="s">
        <v>114</v>
      </c>
      <c r="E288" s="95" t="s">
        <v>1948</v>
      </c>
      <c r="F288" s="118" t="s">
        <v>1962</v>
      </c>
      <c r="G288" s="119">
        <v>93072815.261999995</v>
      </c>
      <c r="H288" s="119">
        <v>228320</v>
      </c>
      <c r="I288" s="119">
        <v>49</v>
      </c>
      <c r="J288" s="95">
        <v>407.64197294148562</v>
      </c>
      <c r="K288" s="120">
        <v>0.46845213638276623</v>
      </c>
      <c r="L288" s="120">
        <v>0.35393870455504622</v>
      </c>
      <c r="M288" s="120">
        <v>0.1776091590621876</v>
      </c>
      <c r="N288" s="9">
        <v>0.1513685162789285</v>
      </c>
      <c r="O288" s="9">
        <v>1.8402935644210621E-2</v>
      </c>
      <c r="P288" s="9">
        <v>4.5087876254854753E-3</v>
      </c>
      <c r="Q288" s="9">
        <v>1.2940335317253519E-2</v>
      </c>
      <c r="R288" s="9">
        <v>1.7677187803623859E-2</v>
      </c>
      <c r="S288" s="9">
        <v>5.7424622068949542E-2</v>
      </c>
      <c r="T288" s="9">
        <v>2.0085906454311929E-2</v>
      </c>
      <c r="U288" s="9">
        <v>3.3501195055314598E-2</v>
      </c>
      <c r="V288" s="9">
        <v>3.1940422497545959E-2</v>
      </c>
      <c r="W288" s="9">
        <v>6.5089452340919202E-2</v>
      </c>
      <c r="X288" s="9">
        <v>0.1094516248151011</v>
      </c>
      <c r="Y288" s="9">
        <v>3.7691295941586982E-2</v>
      </c>
      <c r="Z288" s="9">
        <v>5.1046006459447443E-2</v>
      </c>
      <c r="AA288" s="9">
        <v>3.6051728291727987E-2</v>
      </c>
      <c r="AB288" s="9">
        <v>1.291250173315121E-2</v>
      </c>
      <c r="AC288" s="9">
        <v>0.1525827622191083</v>
      </c>
      <c r="AD288" s="9">
        <v>3.527425042772044E-3</v>
      </c>
      <c r="AE288" s="9">
        <v>8.3766704395257977E-2</v>
      </c>
      <c r="AF288" s="9">
        <v>5.1997950682826427E-3</v>
      </c>
      <c r="AG288" s="9">
        <v>3.5393196229402298E-2</v>
      </c>
      <c r="AH288" s="9">
        <v>3.6576234701407679E-3</v>
      </c>
      <c r="AI288" s="9">
        <v>1.383651550202477E-2</v>
      </c>
      <c r="AJ288" s="9">
        <v>1.5731373355132111E-2</v>
      </c>
      <c r="AK288" s="9">
        <v>2.2200798750051869E-2</v>
      </c>
      <c r="AL288" s="9">
        <v>4.0112876402693424E-3</v>
      </c>
      <c r="AM288" s="9">
        <v>2.421030187645759E-3</v>
      </c>
      <c r="AN288" s="9">
        <v>1.870494292360316E-3</v>
      </c>
      <c r="AO288" s="9">
        <v>6.2669770229389823E-4</v>
      </c>
      <c r="AP288" s="9">
        <v>2.4442294802380091E-3</v>
      </c>
      <c r="AQ288" s="9">
        <v>1.550507649618994E-3</v>
      </c>
      <c r="AR288" s="9">
        <v>1.8593506091112799E-3</v>
      </c>
      <c r="AS288" s="9">
        <v>2.391471587923234E-3</v>
      </c>
      <c r="AT288" s="9">
        <v>1.674798908724234E-3</v>
      </c>
      <c r="AU288" s="9">
        <v>1.508043126837082E-3</v>
      </c>
      <c r="AV288" s="9">
        <v>1.9060249820730959E-3</v>
      </c>
      <c r="AW288" s="9">
        <v>1.8392316625520249E-3</v>
      </c>
      <c r="AX288" s="9">
        <v>1.771299012916596E-3</v>
      </c>
      <c r="AY288" s="9">
        <v>1.8900265180720869E-3</v>
      </c>
      <c r="AZ288" s="9">
        <v>2.4899920918048839E-3</v>
      </c>
      <c r="BA288" s="9">
        <v>1.561612531728531E-3</v>
      </c>
      <c r="BB288" s="9">
        <v>1.8074531501015771E-3</v>
      </c>
      <c r="BC288" s="9">
        <v>1.6879633961481781E-3</v>
      </c>
      <c r="BD288" s="9">
        <v>1.9210206073631E-3</v>
      </c>
      <c r="BE288" s="9">
        <v>3.6272192608322978E-4</v>
      </c>
      <c r="BF288" s="9">
        <v>1.586147381273961E-3</v>
      </c>
      <c r="BG288" s="9">
        <v>1.445326427872025E-3</v>
      </c>
      <c r="BH288" s="9">
        <v>2.954530342780605E-3</v>
      </c>
      <c r="BI288" s="9">
        <v>1.8450516112135139E-3</v>
      </c>
      <c r="BJ288" s="9">
        <v>1.6427889442147501E-3</v>
      </c>
      <c r="BK288" s="9">
        <v>1.581156243664443E-3</v>
      </c>
    </row>
    <row r="289" spans="1:63" s="95" customFormat="1" x14ac:dyDescent="0.25">
      <c r="A289" s="95" t="s">
        <v>1089</v>
      </c>
      <c r="B289" s="95" t="s">
        <v>392</v>
      </c>
      <c r="C289" s="95" t="s">
        <v>1090</v>
      </c>
      <c r="D289" s="95" t="s">
        <v>114</v>
      </c>
      <c r="E289" s="95" t="s">
        <v>1948</v>
      </c>
      <c r="F289" s="118" t="s">
        <v>1963</v>
      </c>
      <c r="G289" s="119">
        <v>143310019.22499999</v>
      </c>
      <c r="H289" s="119">
        <v>352383</v>
      </c>
      <c r="I289" s="119">
        <v>44.7</v>
      </c>
      <c r="J289" s="95">
        <v>406.68823190959836</v>
      </c>
      <c r="K289" s="120">
        <v>0.46261666181273292</v>
      </c>
      <c r="L289" s="120">
        <v>0.35715098672941598</v>
      </c>
      <c r="M289" s="120">
        <v>0.18023235145785119</v>
      </c>
      <c r="N289" s="9">
        <v>0.17037921640633899</v>
      </c>
      <c r="O289" s="9">
        <v>1.8494159042258571E-2</v>
      </c>
      <c r="P289" s="9">
        <v>7.407572538365546E-3</v>
      </c>
      <c r="Q289" s="9">
        <v>1.0727906189657859E-2</v>
      </c>
      <c r="R289" s="9">
        <v>1.831317110551452E-2</v>
      </c>
      <c r="S289" s="9">
        <v>7.0724800655469558E-2</v>
      </c>
      <c r="T289" s="9">
        <v>2.307403580970644E-2</v>
      </c>
      <c r="U289" s="9">
        <v>4.3320252161535143E-2</v>
      </c>
      <c r="V289" s="9">
        <v>3.3096390782396519E-2</v>
      </c>
      <c r="W289" s="9">
        <v>6.649999922610865E-2</v>
      </c>
      <c r="X289" s="9">
        <v>0.1169079644598994</v>
      </c>
      <c r="Y289" s="9">
        <v>3.2260408673611962E-2</v>
      </c>
      <c r="Z289" s="9">
        <v>5.1266872620876147E-2</v>
      </c>
      <c r="AA289" s="9">
        <v>3.3769811618303162E-2</v>
      </c>
      <c r="AB289" s="9">
        <v>1.2760235258060221E-2</v>
      </c>
      <c r="AC289" s="9">
        <v>0.1348887423211047</v>
      </c>
      <c r="AD289" s="9">
        <v>2.7034681791384238E-3</v>
      </c>
      <c r="AE289" s="9">
        <v>7.0352851224107935E-2</v>
      </c>
      <c r="AF289" s="9">
        <v>4.7245322581576212E-3</v>
      </c>
      <c r="AG289" s="9">
        <v>2.8132997359132089E-2</v>
      </c>
      <c r="AH289" s="9">
        <v>2.8915796868019331E-3</v>
      </c>
      <c r="AI289" s="9">
        <v>8.5196838902956012E-3</v>
      </c>
      <c r="AJ289" s="9">
        <v>1.6010724778206281E-2</v>
      </c>
      <c r="AK289" s="9">
        <v>2.029377029731505E-2</v>
      </c>
      <c r="AL289" s="9">
        <v>2.478853457637683E-3</v>
      </c>
      <c r="AM289" s="9">
        <v>4.1941193468984566E-3</v>
      </c>
      <c r="AN289" s="9">
        <v>2.8930996001510492E-3</v>
      </c>
      <c r="AO289" s="9">
        <v>1.584651452923534E-3</v>
      </c>
      <c r="AP289" s="9">
        <v>3.118680840079355E-3</v>
      </c>
      <c r="AQ289" s="9">
        <v>2.472201170619308E-3</v>
      </c>
      <c r="AR289" s="9">
        <v>3.5244746728577271E-3</v>
      </c>
      <c r="AS289" s="9">
        <v>4.2282131191192854E-3</v>
      </c>
      <c r="AT289" s="9">
        <v>3.3331346850710339E-3</v>
      </c>
      <c r="AU289" s="9">
        <v>2.4049899071055792E-3</v>
      </c>
      <c r="AV289" s="9">
        <v>2.997085473240626E-3</v>
      </c>
      <c r="AW289" s="9">
        <v>3.0235547545933712E-3</v>
      </c>
      <c r="AX289" s="9">
        <v>2.3333516393594239E-3</v>
      </c>
      <c r="AY289" s="9">
        <v>2.9214769840147708E-3</v>
      </c>
      <c r="AZ289" s="9">
        <v>3.589715528399443E-3</v>
      </c>
      <c r="BA289" s="9">
        <v>2.375095579712559E-3</v>
      </c>
      <c r="BB289" s="9">
        <v>2.459216697878735E-3</v>
      </c>
      <c r="BC289" s="9">
        <v>1.9910676224163129E-3</v>
      </c>
      <c r="BD289" s="9">
        <v>2.4831434797424061E-3</v>
      </c>
      <c r="BE289" s="9">
        <v>5.0723115059045885E-4</v>
      </c>
      <c r="BF289" s="9">
        <v>1.940435794433178E-3</v>
      </c>
      <c r="BG289" s="9">
        <v>1.758577979831872E-3</v>
      </c>
      <c r="BH289" s="9">
        <v>2.7999141735443691E-3</v>
      </c>
      <c r="BI289" s="9">
        <v>2.8900968066438481E-3</v>
      </c>
      <c r="BJ289" s="9">
        <v>2.3111888256277741E-3</v>
      </c>
      <c r="BK289" s="9">
        <v>1.5038390315251541E-3</v>
      </c>
    </row>
    <row r="290" spans="1:63" s="95" customFormat="1" x14ac:dyDescent="0.25">
      <c r="A290" s="95" t="s">
        <v>1091</v>
      </c>
      <c r="B290" s="95" t="s">
        <v>392</v>
      </c>
      <c r="C290" s="95" t="s">
        <v>1092</v>
      </c>
      <c r="D290" s="95" t="s">
        <v>114</v>
      </c>
      <c r="E290" s="95" t="s">
        <v>1948</v>
      </c>
      <c r="F290" s="118" t="s">
        <v>1963</v>
      </c>
      <c r="G290" s="119">
        <v>58264173.359999999</v>
      </c>
      <c r="H290" s="119">
        <v>133011</v>
      </c>
      <c r="I290" s="119">
        <v>48.8</v>
      </c>
      <c r="J290" s="95">
        <v>438.04026253467759</v>
      </c>
      <c r="K290" s="120">
        <v>0.48981694356769218</v>
      </c>
      <c r="L290" s="120">
        <v>0.35278087573478528</v>
      </c>
      <c r="M290" s="120">
        <v>0.15740218069752249</v>
      </c>
      <c r="N290" s="9">
        <v>0.1103245171015657</v>
      </c>
      <c r="O290" s="9">
        <v>1.7161189143909329E-2</v>
      </c>
      <c r="P290" s="9">
        <v>8.4088485044764242E-3</v>
      </c>
      <c r="Q290" s="9">
        <v>1.1424380633301369E-2</v>
      </c>
      <c r="R290" s="9">
        <v>3.2526004700177559E-2</v>
      </c>
      <c r="S290" s="9">
        <v>5.3412896963523228E-2</v>
      </c>
      <c r="T290" s="9">
        <v>1.6026429518870192E-2</v>
      </c>
      <c r="U290" s="9">
        <v>3.8768958461089173E-2</v>
      </c>
      <c r="V290" s="9">
        <v>4.2448919324452959E-2</v>
      </c>
      <c r="W290" s="9">
        <v>6.4663472311804693E-2</v>
      </c>
      <c r="X290" s="9">
        <v>0.11311963675894141</v>
      </c>
      <c r="Y290" s="9">
        <v>3.8144794336151887E-2</v>
      </c>
      <c r="Z290" s="9">
        <v>5.2643354980450127E-2</v>
      </c>
      <c r="AA290" s="9">
        <v>2.536132373483977E-2</v>
      </c>
      <c r="AB290" s="9">
        <v>2.457416017830848E-2</v>
      </c>
      <c r="AC290" s="9">
        <v>0.1655216891966482</v>
      </c>
      <c r="AD290" s="9">
        <v>5.8954115201241717E-3</v>
      </c>
      <c r="AE290" s="9">
        <v>8.3465869880073762E-2</v>
      </c>
      <c r="AF290" s="9">
        <v>1.193163930631494E-2</v>
      </c>
      <c r="AG290" s="9">
        <v>3.2651831297946639E-2</v>
      </c>
      <c r="AH290" s="9">
        <v>2.2559568766321201E-3</v>
      </c>
      <c r="AI290" s="9">
        <v>7.4581742759015157E-3</v>
      </c>
      <c r="AJ290" s="9">
        <v>1.3704605455025059E-2</v>
      </c>
      <c r="AK290" s="9">
        <v>2.4354060841634599E-2</v>
      </c>
      <c r="AL290" s="9">
        <v>3.7518746978366158E-3</v>
      </c>
      <c r="AM290" s="9">
        <v>1.102139482328558E-3</v>
      </c>
      <c r="AN290" s="9">
        <v>1.0894731526026331E-3</v>
      </c>
      <c r="AO290" s="9">
        <v>7.300199451667084E-4</v>
      </c>
      <c r="AP290" s="9">
        <v>1.3478109697443129E-3</v>
      </c>
      <c r="AQ290" s="9">
        <v>1.781932842872857E-3</v>
      </c>
      <c r="AR290" s="9">
        <v>1.0802123865666811E-3</v>
      </c>
      <c r="AS290" s="9">
        <v>1.191819378109393E-3</v>
      </c>
      <c r="AT290" s="9">
        <v>1.2105601632114E-3</v>
      </c>
      <c r="AU290" s="9">
        <v>1.2518134632719721E-3</v>
      </c>
      <c r="AV290" s="9">
        <v>1.18270618392009E-3</v>
      </c>
      <c r="AW290" s="9">
        <v>1.187277118995305E-3</v>
      </c>
      <c r="AX290" s="9">
        <v>1.11965948342257E-3</v>
      </c>
      <c r="AY290" s="9">
        <v>1.217445588761685E-3</v>
      </c>
      <c r="AZ290" s="9">
        <v>1.094066375841406E-3</v>
      </c>
      <c r="BA290" s="9">
        <v>1.856271308748738E-3</v>
      </c>
      <c r="BB290" s="9">
        <v>1.224662334005161E-3</v>
      </c>
      <c r="BC290" s="9">
        <v>1.762054071092742E-3</v>
      </c>
      <c r="BD290" s="9">
        <v>1.1955545396241381E-3</v>
      </c>
      <c r="BE290" s="9">
        <v>5.1986139996187074E-4</v>
      </c>
      <c r="BF290" s="9">
        <v>9.1396838474505702E-4</v>
      </c>
      <c r="BG290" s="9">
        <v>5.5679793603590161E-4</v>
      </c>
      <c r="BH290" s="9">
        <v>9.9470459130035125E-4</v>
      </c>
      <c r="BI290" s="9">
        <v>1.0039412350774349E-3</v>
      </c>
      <c r="BJ290" s="9">
        <v>1.1256009029425331E-3</v>
      </c>
      <c r="BK290" s="9">
        <v>9.2371752314424787E-4</v>
      </c>
    </row>
    <row r="291" spans="1:63" s="95" customFormat="1" x14ac:dyDescent="0.25">
      <c r="A291" s="95" t="s">
        <v>1093</v>
      </c>
      <c r="B291" s="95" t="s">
        <v>392</v>
      </c>
      <c r="C291" s="95" t="s">
        <v>1094</v>
      </c>
      <c r="D291" s="95" t="s">
        <v>114</v>
      </c>
      <c r="E291" s="95" t="s">
        <v>1948</v>
      </c>
      <c r="F291" s="118" t="s">
        <v>1963</v>
      </c>
      <c r="G291" s="119">
        <v>133856906.624</v>
      </c>
      <c r="H291" s="119">
        <v>322752</v>
      </c>
      <c r="I291" s="119">
        <v>41.6</v>
      </c>
      <c r="J291" s="95">
        <v>414.73610271663694</v>
      </c>
      <c r="K291" s="120">
        <v>0.45445923962310619</v>
      </c>
      <c r="L291" s="120">
        <v>0.37162223132575528</v>
      </c>
      <c r="M291" s="120">
        <v>0.17391852905113839</v>
      </c>
      <c r="N291" s="9">
        <v>0.161466530085044</v>
      </c>
      <c r="O291" s="9">
        <v>2.478019744164375E-2</v>
      </c>
      <c r="P291" s="9">
        <v>9.2358964249501987E-3</v>
      </c>
      <c r="Q291" s="9">
        <v>1.351845160507484E-2</v>
      </c>
      <c r="R291" s="9">
        <v>1.8267062664397819E-2</v>
      </c>
      <c r="S291" s="9">
        <v>9.0681042589005514E-2</v>
      </c>
      <c r="T291" s="9">
        <v>1.8803121029170641E-2</v>
      </c>
      <c r="U291" s="9">
        <v>3.9745440516573638E-2</v>
      </c>
      <c r="V291" s="9">
        <v>3.7670452234909543E-2</v>
      </c>
      <c r="W291" s="9">
        <v>6.8881912639883733E-2</v>
      </c>
      <c r="X291" s="9">
        <v>0.1069940305691795</v>
      </c>
      <c r="Y291" s="9">
        <v>3.4956796945762383E-2</v>
      </c>
      <c r="Z291" s="9">
        <v>4.8012663365187017E-2</v>
      </c>
      <c r="AA291" s="9">
        <v>3.064287148592065E-2</v>
      </c>
      <c r="AB291" s="9">
        <v>1.3021509453717949E-2</v>
      </c>
      <c r="AC291" s="9">
        <v>0.14058193972212729</v>
      </c>
      <c r="AD291" s="9">
        <v>2.867864746496611E-3</v>
      </c>
      <c r="AE291" s="9">
        <v>6.8824840588447747E-2</v>
      </c>
      <c r="AF291" s="9">
        <v>9.2823777853296742E-3</v>
      </c>
      <c r="AG291" s="9">
        <v>1.887023589088856E-2</v>
      </c>
      <c r="AH291" s="9">
        <v>2.5874943843820098E-3</v>
      </c>
      <c r="AI291" s="9">
        <v>6.4107702176600433E-3</v>
      </c>
      <c r="AJ291" s="9">
        <v>1.41415833454959E-2</v>
      </c>
      <c r="AK291" s="9">
        <v>1.7722775637964611E-2</v>
      </c>
      <c r="AL291" s="9">
        <v>2.0321386307863582E-3</v>
      </c>
      <c r="AM291" s="9">
        <v>3.718064758811976E-3</v>
      </c>
      <c r="AN291" s="9">
        <v>3.626133833545102E-3</v>
      </c>
      <c r="AO291" s="9">
        <v>1.8481923297199571E-3</v>
      </c>
      <c r="AP291" s="9">
        <v>3.6761496716628088E-3</v>
      </c>
      <c r="AQ291" s="9">
        <v>2.3067431657583779E-3</v>
      </c>
      <c r="AR291" s="9">
        <v>4.2271672975973222E-3</v>
      </c>
      <c r="AS291" s="9">
        <v>3.2230980542428569E-3</v>
      </c>
      <c r="AT291" s="9">
        <v>2.860615393128508E-3</v>
      </c>
      <c r="AU291" s="9">
        <v>2.560611700904577E-3</v>
      </c>
      <c r="AV291" s="9">
        <v>2.9039755498897488E-3</v>
      </c>
      <c r="AW291" s="9">
        <v>2.5884725064882798E-3</v>
      </c>
      <c r="AX291" s="9">
        <v>2.365114818047995E-3</v>
      </c>
      <c r="AY291" s="9">
        <v>2.559361962106807E-3</v>
      </c>
      <c r="AZ291" s="9">
        <v>3.046990673920745E-3</v>
      </c>
      <c r="BA291" s="9">
        <v>2.2672218059423231E-3</v>
      </c>
      <c r="BB291" s="9">
        <v>2.397512578358399E-3</v>
      </c>
      <c r="BC291" s="9">
        <v>1.9757576986237451E-3</v>
      </c>
      <c r="BD291" s="9">
        <v>2.2723519380721982E-3</v>
      </c>
      <c r="BE291" s="9">
        <v>9.3221611823140625E-4</v>
      </c>
      <c r="BF291" s="9">
        <v>1.2175053280258021E-3</v>
      </c>
      <c r="BG291" s="9">
        <v>1.472028271150358E-3</v>
      </c>
      <c r="BH291" s="9">
        <v>1.9707962074723682E-3</v>
      </c>
      <c r="BI291" s="9">
        <v>2.387864642150041E-3</v>
      </c>
      <c r="BJ291" s="9">
        <v>1.8880552449221501E-3</v>
      </c>
      <c r="BK291" s="9">
        <v>1.153225137750869E-3</v>
      </c>
    </row>
    <row r="292" spans="1:63" s="95" customFormat="1" x14ac:dyDescent="0.25">
      <c r="A292" s="95" t="s">
        <v>1099</v>
      </c>
      <c r="B292" s="95" t="s">
        <v>392</v>
      </c>
      <c r="C292" s="95" t="s">
        <v>1100</v>
      </c>
      <c r="D292" s="95" t="s">
        <v>114</v>
      </c>
      <c r="E292" s="95" t="s">
        <v>1948</v>
      </c>
      <c r="F292" s="118" t="s">
        <v>1963</v>
      </c>
      <c r="G292" s="119">
        <v>64378042.119599998</v>
      </c>
      <c r="H292" s="119">
        <v>160946</v>
      </c>
      <c r="I292" s="119">
        <v>42.4</v>
      </c>
      <c r="J292" s="95">
        <v>399.9977763945671</v>
      </c>
      <c r="K292" s="120">
        <v>0.48058930021065671</v>
      </c>
      <c r="L292" s="120">
        <v>0.35346316452039112</v>
      </c>
      <c r="M292" s="120">
        <v>0.16594753526895231</v>
      </c>
      <c r="N292" s="9">
        <v>0.14906696882287471</v>
      </c>
      <c r="O292" s="9">
        <v>2.1242531095118419E-2</v>
      </c>
      <c r="P292" s="9">
        <v>1.3668532106826959E-2</v>
      </c>
      <c r="Q292" s="9">
        <v>9.8576680084677109E-3</v>
      </c>
      <c r="R292" s="9">
        <v>2.2018433734205249E-2</v>
      </c>
      <c r="S292" s="9">
        <v>4.3139367353381593E-2</v>
      </c>
      <c r="T292" s="9">
        <v>1.663551583758455E-2</v>
      </c>
      <c r="U292" s="9">
        <v>4.0055175523307597E-2</v>
      </c>
      <c r="V292" s="9">
        <v>2.8278300777554381E-2</v>
      </c>
      <c r="W292" s="9">
        <v>5.9911240139689168E-2</v>
      </c>
      <c r="X292" s="9">
        <v>0.1408377670760467</v>
      </c>
      <c r="Y292" s="9">
        <v>3.9256485350162587E-2</v>
      </c>
      <c r="Z292" s="9">
        <v>4.7426043644719987E-2</v>
      </c>
      <c r="AA292" s="9">
        <v>2.5230044226627689E-2</v>
      </c>
      <c r="AB292" s="9">
        <v>1.213345564921056E-2</v>
      </c>
      <c r="AC292" s="9">
        <v>0.16040043609815019</v>
      </c>
      <c r="AD292" s="9">
        <v>2.5716517885285691E-3</v>
      </c>
      <c r="AE292" s="9">
        <v>6.3785415179562224E-2</v>
      </c>
      <c r="AF292" s="9">
        <v>7.0680614023084986E-3</v>
      </c>
      <c r="AG292" s="9">
        <v>2.681373042688167E-2</v>
      </c>
      <c r="AH292" s="9">
        <v>2.8603859135763721E-3</v>
      </c>
      <c r="AI292" s="9">
        <v>1.562516819527324E-2</v>
      </c>
      <c r="AJ292" s="9">
        <v>1.999703384495519E-2</v>
      </c>
      <c r="AK292" s="9">
        <v>2.7272642079622319E-2</v>
      </c>
      <c r="AL292" s="9">
        <v>4.847945725363784E-3</v>
      </c>
      <c r="AM292" s="9">
        <v>1.6519216608231969E-3</v>
      </c>
      <c r="AN292" s="9">
        <v>1.4959563422964331E-3</v>
      </c>
      <c r="AO292" s="9">
        <v>1.316326355761975E-3</v>
      </c>
      <c r="AP292" s="9">
        <v>1.290072186648593E-3</v>
      </c>
      <c r="AQ292" s="9">
        <v>1.3381060569767551E-3</v>
      </c>
      <c r="AR292" s="9">
        <v>9.677881348035041E-4</v>
      </c>
      <c r="AS292" s="9">
        <v>1.3723138254670691E-3</v>
      </c>
      <c r="AT292" s="9">
        <v>1.3874086111467919E-3</v>
      </c>
      <c r="AU292" s="9">
        <v>9.2505976357557982E-4</v>
      </c>
      <c r="AV292" s="9">
        <v>1.21554112655211E-3</v>
      </c>
      <c r="AW292" s="9">
        <v>1.6397465631606449E-3</v>
      </c>
      <c r="AX292" s="9">
        <v>1.2782199798484701E-3</v>
      </c>
      <c r="AY292" s="9">
        <v>1.2166520714542871E-3</v>
      </c>
      <c r="AZ292" s="9">
        <v>1.2073502240582091E-3</v>
      </c>
      <c r="BA292" s="9">
        <v>1.0166952076263759E-3</v>
      </c>
      <c r="BB292" s="9">
        <v>1.316468578409344E-3</v>
      </c>
      <c r="BC292" s="9">
        <v>8.5263031666227079E-4</v>
      </c>
      <c r="BD292" s="9">
        <v>1.01350374467872E-3</v>
      </c>
      <c r="BE292" s="9">
        <v>3.4161054763926771E-4</v>
      </c>
      <c r="BF292" s="9">
        <v>8.3257692503387721E-4</v>
      </c>
      <c r="BG292" s="9">
        <v>7.8313197374690153E-4</v>
      </c>
      <c r="BH292" s="9">
        <v>2.3116910852917279E-3</v>
      </c>
      <c r="BI292" s="9">
        <v>1.624990547772087E-3</v>
      </c>
      <c r="BJ292" s="9">
        <v>1.398246565179748E-3</v>
      </c>
      <c r="BK292" s="9">
        <v>1.3240125686185299E-3</v>
      </c>
    </row>
    <row r="293" spans="1:63" s="95" customFormat="1" x14ac:dyDescent="0.25">
      <c r="A293" s="95" t="s">
        <v>1103</v>
      </c>
      <c r="B293" s="95" t="s">
        <v>392</v>
      </c>
      <c r="C293" s="95" t="s">
        <v>1104</v>
      </c>
      <c r="D293" s="95" t="s">
        <v>114</v>
      </c>
      <c r="E293" s="95" t="s">
        <v>1948</v>
      </c>
      <c r="F293" s="118" t="s">
        <v>1963</v>
      </c>
      <c r="G293" s="119">
        <v>106062391.4006</v>
      </c>
      <c r="H293" s="119">
        <v>263389</v>
      </c>
      <c r="I293" s="119">
        <v>60</v>
      </c>
      <c r="J293" s="95">
        <v>402.68345071586134</v>
      </c>
      <c r="K293" s="120">
        <v>0.46428062779909052</v>
      </c>
      <c r="L293" s="120">
        <v>0.36135322662431629</v>
      </c>
      <c r="M293" s="120">
        <v>0.17436614557659319</v>
      </c>
      <c r="N293" s="9">
        <v>0.15926894806441369</v>
      </c>
      <c r="O293" s="9">
        <v>1.7410272576210351E-2</v>
      </c>
      <c r="P293" s="9">
        <v>6.8573350092406707E-3</v>
      </c>
      <c r="Q293" s="9">
        <v>1.354466485507092E-2</v>
      </c>
      <c r="R293" s="9">
        <v>1.7742708132207598E-2</v>
      </c>
      <c r="S293" s="9">
        <v>5.032645090660956E-2</v>
      </c>
      <c r="T293" s="9">
        <v>1.8751922513391792E-2</v>
      </c>
      <c r="U293" s="9">
        <v>3.8426331069751532E-2</v>
      </c>
      <c r="V293" s="9">
        <v>3.2970156551843308E-2</v>
      </c>
      <c r="W293" s="9">
        <v>7.8832050517424659E-2</v>
      </c>
      <c r="X293" s="9">
        <v>0.1147791915256727</v>
      </c>
      <c r="Y293" s="9">
        <v>3.7159946714440617E-2</v>
      </c>
      <c r="Z293" s="9">
        <v>4.9859779788677547E-2</v>
      </c>
      <c r="AA293" s="9">
        <v>3.1455925307328617E-2</v>
      </c>
      <c r="AB293" s="9">
        <v>1.385618622722236E-2</v>
      </c>
      <c r="AC293" s="9">
        <v>0.15236684614075149</v>
      </c>
      <c r="AD293" s="9">
        <v>4.6176770425481739E-3</v>
      </c>
      <c r="AE293" s="9">
        <v>7.27143774826529E-2</v>
      </c>
      <c r="AF293" s="9">
        <v>7.7779216359355387E-3</v>
      </c>
      <c r="AG293" s="9">
        <v>2.7227961645037099E-2</v>
      </c>
      <c r="AH293" s="9">
        <v>3.3455184833146301E-3</v>
      </c>
      <c r="AI293" s="9">
        <v>1.101842626325693E-2</v>
      </c>
      <c r="AJ293" s="9">
        <v>1.7598000731747429E-2</v>
      </c>
      <c r="AK293" s="9">
        <v>1.9824940124117289E-2</v>
      </c>
      <c r="AL293" s="9">
        <v>2.2664606911325111E-3</v>
      </c>
      <c r="AM293" s="9">
        <v>2.903886615428038E-3</v>
      </c>
      <c r="AN293" s="9">
        <v>2.0172454431983721E-3</v>
      </c>
      <c r="AO293" s="9">
        <v>1.08651964393581E-3</v>
      </c>
      <c r="AP293" s="9">
        <v>2.9164101686936831E-3</v>
      </c>
      <c r="AQ293" s="9">
        <v>1.7740446183018409E-3</v>
      </c>
      <c r="AR293" s="9">
        <v>1.8575621011415961E-3</v>
      </c>
      <c r="AS293" s="9">
        <v>2.5450919788842781E-3</v>
      </c>
      <c r="AT293" s="9">
        <v>2.1898541093397692E-3</v>
      </c>
      <c r="AU293" s="9">
        <v>1.774508185500931E-3</v>
      </c>
      <c r="AV293" s="9">
        <v>2.631507953950635E-3</v>
      </c>
      <c r="AW293" s="9">
        <v>2.1986762017640591E-3</v>
      </c>
      <c r="AX293" s="9">
        <v>1.9907181943753191E-3</v>
      </c>
      <c r="AY293" s="9">
        <v>2.1044585452700808E-3</v>
      </c>
      <c r="AZ293" s="9">
        <v>2.476613500660843E-3</v>
      </c>
      <c r="BA293" s="9">
        <v>1.910251269378133E-3</v>
      </c>
      <c r="BB293" s="9">
        <v>2.0574815387962341E-3</v>
      </c>
      <c r="BC293" s="9">
        <v>2.5189101638079842E-3</v>
      </c>
      <c r="BD293" s="9">
        <v>1.900924102422902E-3</v>
      </c>
      <c r="BE293" s="9">
        <v>6.1849335362370987E-4</v>
      </c>
      <c r="BF293" s="9">
        <v>1.3909860591306189E-3</v>
      </c>
      <c r="BG293" s="9">
        <v>1.5070035473692591E-3</v>
      </c>
      <c r="BH293" s="9">
        <v>2.6820395810917669E-3</v>
      </c>
      <c r="BI293" s="9">
        <v>2.3528221756245801E-3</v>
      </c>
      <c r="BJ293" s="9">
        <v>1.6722798177951439E-3</v>
      </c>
      <c r="BK293" s="9">
        <v>1.0184109630495171E-3</v>
      </c>
    </row>
    <row r="294" spans="1:63" s="95" customFormat="1" x14ac:dyDescent="0.25">
      <c r="A294" s="95" t="s">
        <v>1109</v>
      </c>
      <c r="B294" s="95" t="s">
        <v>392</v>
      </c>
      <c r="C294" s="95" t="s">
        <v>1110</v>
      </c>
      <c r="D294" s="95" t="s">
        <v>114</v>
      </c>
      <c r="E294" s="95" t="s">
        <v>1948</v>
      </c>
      <c r="F294" s="118" t="s">
        <v>1963</v>
      </c>
      <c r="G294" s="119">
        <v>67258563.296399996</v>
      </c>
      <c r="H294" s="119">
        <v>156528</v>
      </c>
      <c r="I294" s="119">
        <v>47.5</v>
      </c>
      <c r="J294" s="95">
        <v>429.69030011499535</v>
      </c>
      <c r="K294" s="120">
        <v>0.47728687205356962</v>
      </c>
      <c r="L294" s="120">
        <v>0.3568441670297548</v>
      </c>
      <c r="M294" s="120">
        <v>0.16586896091667561</v>
      </c>
      <c r="N294" s="9">
        <v>0.15215635121169011</v>
      </c>
      <c r="O294" s="9">
        <v>2.018585448320221E-2</v>
      </c>
      <c r="P294" s="9">
        <v>7.8061395753763656E-3</v>
      </c>
      <c r="Q294" s="9">
        <v>1.206343558301928E-2</v>
      </c>
      <c r="R294" s="9">
        <v>2.104405555337981E-2</v>
      </c>
      <c r="S294" s="9">
        <v>6.4402496402969134E-2</v>
      </c>
      <c r="T294" s="9">
        <v>2.108214426639728E-2</v>
      </c>
      <c r="U294" s="9">
        <v>3.7659844740981219E-2</v>
      </c>
      <c r="V294" s="9">
        <v>3.7619678863243328E-2</v>
      </c>
      <c r="W294" s="9">
        <v>6.9676097901027814E-2</v>
      </c>
      <c r="X294" s="9">
        <v>0.11027620815507989</v>
      </c>
      <c r="Y294" s="9">
        <v>3.4575110341042908E-2</v>
      </c>
      <c r="Z294" s="9">
        <v>4.8363687909066401E-2</v>
      </c>
      <c r="AA294" s="9">
        <v>3.379839127965828E-2</v>
      </c>
      <c r="AB294" s="9">
        <v>1.294305752052741E-2</v>
      </c>
      <c r="AC294" s="9">
        <v>0.14494856903848541</v>
      </c>
      <c r="AD294" s="9">
        <v>3.8581339041307249E-3</v>
      </c>
      <c r="AE294" s="9">
        <v>7.3667589219505766E-2</v>
      </c>
      <c r="AF294" s="9">
        <v>8.1350381429243848E-3</v>
      </c>
      <c r="AG294" s="9">
        <v>2.8153745406000671E-2</v>
      </c>
      <c r="AH294" s="9">
        <v>2.902642378777021E-3</v>
      </c>
      <c r="AI294" s="9">
        <v>1.1537159660546531E-2</v>
      </c>
      <c r="AJ294" s="9">
        <v>1.7166694712848742E-2</v>
      </c>
      <c r="AK294" s="9">
        <v>2.243148779264794E-2</v>
      </c>
      <c r="AL294" s="9">
        <v>3.5463859574714242E-3</v>
      </c>
      <c r="AM294" s="9">
        <v>1.759794637316374E-3</v>
      </c>
      <c r="AN294" s="9">
        <v>1.483623392319784E-3</v>
      </c>
      <c r="AO294" s="9">
        <v>7.8458841167889065E-4</v>
      </c>
      <c r="AP294" s="9">
        <v>1.647686985355393E-3</v>
      </c>
      <c r="AQ294" s="9">
        <v>1.334742321207926E-3</v>
      </c>
      <c r="AR294" s="9">
        <v>1.5079019433279471E-3</v>
      </c>
      <c r="AS294" s="9">
        <v>1.8150802234579281E-3</v>
      </c>
      <c r="AT294" s="9">
        <v>1.361407532345918E-3</v>
      </c>
      <c r="AU294" s="9">
        <v>1.2843856453037361E-3</v>
      </c>
      <c r="AV294" s="9">
        <v>1.475397509419957E-3</v>
      </c>
      <c r="AW294" s="9">
        <v>1.339995377729981E-3</v>
      </c>
      <c r="AX294" s="9">
        <v>1.174956097590068E-3</v>
      </c>
      <c r="AY294" s="9">
        <v>1.294889742569692E-3</v>
      </c>
      <c r="AZ294" s="9">
        <v>1.6880105710439151E-3</v>
      </c>
      <c r="BA294" s="9">
        <v>1.131897310599692E-3</v>
      </c>
      <c r="BB294" s="9">
        <v>1.241603027022028E-3</v>
      </c>
      <c r="BC294" s="9">
        <v>1.3350261774943591E-3</v>
      </c>
      <c r="BD294" s="9">
        <v>1.2216429866650309E-3</v>
      </c>
      <c r="BE294" s="9">
        <v>4.1034999157509651E-4</v>
      </c>
      <c r="BF294" s="9">
        <v>9.1236199816428071E-4</v>
      </c>
      <c r="BG294" s="9">
        <v>8.294070721845655E-4</v>
      </c>
      <c r="BH294" s="9">
        <v>1.7814263726701411E-3</v>
      </c>
      <c r="BI294" s="9">
        <v>1.4559143234966561E-3</v>
      </c>
      <c r="BJ294" s="9">
        <v>1.200268767022918E-3</v>
      </c>
      <c r="BK294" s="9">
        <v>1.0108442260156961E-3</v>
      </c>
    </row>
    <row r="295" spans="1:63" s="95" customFormat="1" x14ac:dyDescent="0.25">
      <c r="A295" s="95" t="s">
        <v>1117</v>
      </c>
      <c r="B295" s="95" t="s">
        <v>392</v>
      </c>
      <c r="C295" s="95" t="s">
        <v>1118</v>
      </c>
      <c r="D295" s="95" t="s">
        <v>114</v>
      </c>
      <c r="E295" s="95" t="s">
        <v>1948</v>
      </c>
      <c r="F295" s="118" t="s">
        <v>1963</v>
      </c>
      <c r="G295" s="119">
        <v>123811051.54539999</v>
      </c>
      <c r="H295" s="119">
        <v>277289</v>
      </c>
      <c r="I295" s="119">
        <v>40.1</v>
      </c>
      <c r="J295" s="95">
        <v>446.50545656481142</v>
      </c>
      <c r="K295" s="120">
        <v>0.48946175863063263</v>
      </c>
      <c r="L295" s="120">
        <v>0.35122998754030688</v>
      </c>
      <c r="M295" s="120">
        <v>0.15930825382906039</v>
      </c>
      <c r="N295" s="9">
        <v>0.11343802618849851</v>
      </c>
      <c r="O295" s="9">
        <v>1.701147031201429E-2</v>
      </c>
      <c r="P295" s="9">
        <v>1.0905623868292471E-2</v>
      </c>
      <c r="Q295" s="9">
        <v>1.05263625080742E-2</v>
      </c>
      <c r="R295" s="9">
        <v>1.6718065293275821E-2</v>
      </c>
      <c r="S295" s="9">
        <v>4.454791958073484E-2</v>
      </c>
      <c r="T295" s="9">
        <v>1.411323412840168E-2</v>
      </c>
      <c r="U295" s="9">
        <v>3.7801237235729812E-2</v>
      </c>
      <c r="V295" s="9">
        <v>4.9997813603425728E-2</v>
      </c>
      <c r="W295" s="9">
        <v>6.63846874396576E-2</v>
      </c>
      <c r="X295" s="9">
        <v>0.1158478448968658</v>
      </c>
      <c r="Y295" s="9">
        <v>3.9215957860922523E-2</v>
      </c>
      <c r="Z295" s="9">
        <v>5.2888957494857898E-2</v>
      </c>
      <c r="AA295" s="9">
        <v>2.4379575321055731E-2</v>
      </c>
      <c r="AB295" s="9">
        <v>1.501684965163011E-2</v>
      </c>
      <c r="AC295" s="9">
        <v>0.17614963485957311</v>
      </c>
      <c r="AD295" s="9">
        <v>6.0105788511183016E-3</v>
      </c>
      <c r="AE295" s="9">
        <v>9.1516662739731441E-2</v>
      </c>
      <c r="AF295" s="9">
        <v>2.020001293336967E-2</v>
      </c>
      <c r="AG295" s="9">
        <v>2.9970270290103351E-2</v>
      </c>
      <c r="AH295" s="9">
        <v>4.1345343530956903E-3</v>
      </c>
      <c r="AI295" s="9">
        <v>6.6030578149798734E-3</v>
      </c>
      <c r="AJ295" s="9">
        <v>1.482381171296979E-2</v>
      </c>
      <c r="AK295" s="9">
        <v>1.8755485074728219E-2</v>
      </c>
      <c r="AL295" s="9">
        <v>3.0423259868935068E-3</v>
      </c>
      <c r="AM295" s="9">
        <v>2.406595072410173E-3</v>
      </c>
      <c r="AN295" s="9">
        <v>2.2934582715872969E-3</v>
      </c>
      <c r="AO295" s="9">
        <v>2.0106132908749158E-3</v>
      </c>
      <c r="AP295" s="9">
        <v>2.6372693116533158E-3</v>
      </c>
      <c r="AQ295" s="9">
        <v>1.9450307226129939E-3</v>
      </c>
      <c r="AR295" s="9">
        <v>1.913243660450383E-3</v>
      </c>
      <c r="AS295" s="9">
        <v>2.2288459226937102E-3</v>
      </c>
      <c r="AT295" s="9">
        <v>2.506617662490304E-3</v>
      </c>
      <c r="AU295" s="9">
        <v>3.1311496835457631E-3</v>
      </c>
      <c r="AV295" s="9">
        <v>2.578490865297261E-3</v>
      </c>
      <c r="AW295" s="9">
        <v>2.5821525248264409E-3</v>
      </c>
      <c r="AX295" s="9">
        <v>2.4445186163715468E-3</v>
      </c>
      <c r="AY295" s="9">
        <v>2.5974718186462672E-3</v>
      </c>
      <c r="AZ295" s="9">
        <v>2.2334576702366001E-3</v>
      </c>
      <c r="BA295" s="9">
        <v>2.4089147815016588E-3</v>
      </c>
      <c r="BB295" s="9">
        <v>2.7677256258967142E-3</v>
      </c>
      <c r="BC295" s="9">
        <v>3.815058843701721E-3</v>
      </c>
      <c r="BD295" s="9">
        <v>2.7838157020072191E-3</v>
      </c>
      <c r="BE295" s="9">
        <v>1.869041480090484E-3</v>
      </c>
      <c r="BF295" s="9">
        <v>1.7815340425340041E-3</v>
      </c>
      <c r="BG295" s="9">
        <v>2.167071618456791E-3</v>
      </c>
      <c r="BH295" s="9">
        <v>1.8701934499525891E-3</v>
      </c>
      <c r="BI295" s="9">
        <v>2.3061177686239231E-3</v>
      </c>
      <c r="BJ295" s="9">
        <v>1.8408617907448169E-3</v>
      </c>
      <c r="BK295" s="9">
        <v>1.590656631113155E-3</v>
      </c>
    </row>
    <row r="296" spans="1:63" s="95" customFormat="1" x14ac:dyDescent="0.25">
      <c r="A296" s="95" t="s">
        <v>1131</v>
      </c>
      <c r="B296" s="95" t="s">
        <v>392</v>
      </c>
      <c r="C296" s="95" t="s">
        <v>1132</v>
      </c>
      <c r="D296" s="95" t="s">
        <v>114</v>
      </c>
      <c r="E296" s="95" t="s">
        <v>1948</v>
      </c>
      <c r="F296" s="118" t="s">
        <v>1963</v>
      </c>
      <c r="G296" s="119">
        <v>122714971.26699999</v>
      </c>
      <c r="H296" s="119">
        <v>309113</v>
      </c>
      <c r="I296" s="119">
        <v>54.6</v>
      </c>
      <c r="J296" s="95">
        <v>396.99065153196403</v>
      </c>
      <c r="K296" s="120">
        <v>0.46643247567287838</v>
      </c>
      <c r="L296" s="120">
        <v>0.35716164664836919</v>
      </c>
      <c r="M296" s="120">
        <v>0.1764058776787524</v>
      </c>
      <c r="N296" s="9">
        <v>0.14252462761004001</v>
      </c>
      <c r="O296" s="9">
        <v>1.7309386665310629E-2</v>
      </c>
      <c r="P296" s="9">
        <v>6.4214063472531543E-3</v>
      </c>
      <c r="Q296" s="9">
        <v>1.2588067979482569E-2</v>
      </c>
      <c r="R296" s="9">
        <v>2.311907937728783E-2</v>
      </c>
      <c r="S296" s="9">
        <v>5.7917441082926922E-2</v>
      </c>
      <c r="T296" s="9">
        <v>1.8816670953696071E-2</v>
      </c>
      <c r="U296" s="9">
        <v>3.8171068532579122E-2</v>
      </c>
      <c r="V296" s="9">
        <v>3.5363582876452943E-2</v>
      </c>
      <c r="W296" s="9">
        <v>7.0051961980436159E-2</v>
      </c>
      <c r="X296" s="9">
        <v>0.1177006284651731</v>
      </c>
      <c r="Y296" s="9">
        <v>4.0313179299966861E-2</v>
      </c>
      <c r="Z296" s="9">
        <v>5.3771530984128763E-2</v>
      </c>
      <c r="AA296" s="9">
        <v>3.0895126813617259E-2</v>
      </c>
      <c r="AB296" s="9">
        <v>1.432962818541016E-2</v>
      </c>
      <c r="AC296" s="9">
        <v>0.16880911854191469</v>
      </c>
      <c r="AD296" s="9">
        <v>3.9314255698100929E-3</v>
      </c>
      <c r="AE296" s="9">
        <v>7.0405075193737052E-2</v>
      </c>
      <c r="AF296" s="9">
        <v>5.190289758540449E-3</v>
      </c>
      <c r="AG296" s="9">
        <v>2.4407716996682548E-2</v>
      </c>
      <c r="AH296" s="9">
        <v>2.906334329761551E-3</v>
      </c>
      <c r="AI296" s="9">
        <v>9.4038663223271687E-3</v>
      </c>
      <c r="AJ296" s="9">
        <v>1.487065521666798E-2</v>
      </c>
      <c r="AK296" s="9">
        <v>1.8742821867553539E-2</v>
      </c>
      <c r="AL296" s="9">
        <v>2.0393090492435628E-3</v>
      </c>
      <c r="AM296" s="9">
        <v>3.0092711896826359E-3</v>
      </c>
      <c r="AN296" s="9">
        <v>2.322510687180584E-3</v>
      </c>
      <c r="AO296" s="9">
        <v>1.178244001854737E-3</v>
      </c>
      <c r="AP296" s="9">
        <v>3.1387902070054421E-3</v>
      </c>
      <c r="AQ296" s="9">
        <v>2.6769362885449809E-3</v>
      </c>
      <c r="AR296" s="9">
        <v>2.4755931478432692E-3</v>
      </c>
      <c r="AS296" s="9">
        <v>2.9574903889962151E-3</v>
      </c>
      <c r="AT296" s="9">
        <v>2.5190886366122391E-3</v>
      </c>
      <c r="AU296" s="9">
        <v>2.2041245203476291E-3</v>
      </c>
      <c r="AV296" s="9">
        <v>2.707977403578614E-3</v>
      </c>
      <c r="AW296" s="9">
        <v>2.610957274321746E-3</v>
      </c>
      <c r="AX296" s="9">
        <v>2.5009477720171359E-3</v>
      </c>
      <c r="AY296" s="9">
        <v>2.628241630144976E-3</v>
      </c>
      <c r="AZ296" s="9">
        <v>2.8168817902915382E-3</v>
      </c>
      <c r="BA296" s="9">
        <v>2.2877289927974742E-3</v>
      </c>
      <c r="BB296" s="9">
        <v>2.639758762274702E-3</v>
      </c>
      <c r="BC296" s="9">
        <v>2.4834879115752991E-3</v>
      </c>
      <c r="BD296" s="9">
        <v>2.1314312186717019E-3</v>
      </c>
      <c r="BE296" s="9">
        <v>4.7795383065979429E-4</v>
      </c>
      <c r="BF296" s="9">
        <v>1.443968353928645E-3</v>
      </c>
      <c r="BG296" s="9">
        <v>1.5160700971600331E-3</v>
      </c>
      <c r="BH296" s="9">
        <v>2.650787592189945E-3</v>
      </c>
      <c r="BI296" s="9">
        <v>2.3023892390654568E-3</v>
      </c>
      <c r="BJ296" s="9">
        <v>1.8308590485329079E-3</v>
      </c>
      <c r="BK296" s="9">
        <v>1.0611598019176619E-3</v>
      </c>
    </row>
    <row r="297" spans="1:63" s="95" customFormat="1" x14ac:dyDescent="0.25">
      <c r="A297" s="95" t="s">
        <v>1135</v>
      </c>
      <c r="B297" s="95" t="s">
        <v>392</v>
      </c>
      <c r="C297" s="95" t="s">
        <v>1136</v>
      </c>
      <c r="D297" s="95" t="s">
        <v>114</v>
      </c>
      <c r="E297" s="95" t="s">
        <v>1948</v>
      </c>
      <c r="F297" s="118" t="s">
        <v>1963</v>
      </c>
      <c r="G297" s="119">
        <v>112673057.29899999</v>
      </c>
      <c r="H297" s="119">
        <v>277063</v>
      </c>
      <c r="I297" s="119">
        <v>37.299999999999997</v>
      </c>
      <c r="J297" s="95">
        <v>406.66944810025154</v>
      </c>
      <c r="K297" s="120">
        <v>0.45177143824304161</v>
      </c>
      <c r="L297" s="120">
        <v>0.36456510076218518</v>
      </c>
      <c r="M297" s="120">
        <v>0.18366346099477321</v>
      </c>
      <c r="N297" s="9">
        <v>0.1528322646660463</v>
      </c>
      <c r="O297" s="9">
        <v>2.0980684149145178E-2</v>
      </c>
      <c r="P297" s="9">
        <v>7.6532425873862067E-3</v>
      </c>
      <c r="Q297" s="9">
        <v>1.070751198132687E-2</v>
      </c>
      <c r="R297" s="9">
        <v>2.135548026692739E-2</v>
      </c>
      <c r="S297" s="9">
        <v>6.4848603042606451E-2</v>
      </c>
      <c r="T297" s="9">
        <v>1.925469744198384E-2</v>
      </c>
      <c r="U297" s="9">
        <v>3.7874972744800089E-2</v>
      </c>
      <c r="V297" s="9">
        <v>3.1223343910538891E-2</v>
      </c>
      <c r="W297" s="9">
        <v>6.7589687750286342E-2</v>
      </c>
      <c r="X297" s="9">
        <v>0.1117000741323193</v>
      </c>
      <c r="Y297" s="9">
        <v>3.6998438635850103E-2</v>
      </c>
      <c r="Z297" s="9">
        <v>5.091253409232447E-2</v>
      </c>
      <c r="AA297" s="9">
        <v>3.4453943275389629E-2</v>
      </c>
      <c r="AB297" s="9">
        <v>1.3712566222556779E-2</v>
      </c>
      <c r="AC297" s="9">
        <v>0.14679728735286779</v>
      </c>
      <c r="AD297" s="9">
        <v>2.7257242941311119E-3</v>
      </c>
      <c r="AE297" s="9">
        <v>7.8276787809109169E-2</v>
      </c>
      <c r="AF297" s="9">
        <v>1.188866437012974E-2</v>
      </c>
      <c r="AG297" s="9">
        <v>2.7049797854468049E-2</v>
      </c>
      <c r="AH297" s="9">
        <v>2.5868743150977559E-3</v>
      </c>
      <c r="AI297" s="9">
        <v>1.0916960820718901E-2</v>
      </c>
      <c r="AJ297" s="9">
        <v>1.470834698422752E-2</v>
      </c>
      <c r="AK297" s="9">
        <v>1.938920542924653E-2</v>
      </c>
      <c r="AL297" s="9">
        <v>3.562305870515601E-3</v>
      </c>
      <c r="AM297" s="9">
        <v>2.9618738366050412E-3</v>
      </c>
      <c r="AN297" s="9">
        <v>2.5839004762394199E-3</v>
      </c>
      <c r="AO297" s="9">
        <v>1.288933937261597E-3</v>
      </c>
      <c r="AP297" s="9">
        <v>2.4505968616515329E-3</v>
      </c>
      <c r="AQ297" s="9">
        <v>2.269639788363048E-3</v>
      </c>
      <c r="AR297" s="9">
        <v>2.5441963546291441E-3</v>
      </c>
      <c r="AS297" s="9">
        <v>2.7777767901408998E-3</v>
      </c>
      <c r="AT297" s="9">
        <v>2.294254303388438E-3</v>
      </c>
      <c r="AU297" s="9">
        <v>1.78623820455421E-3</v>
      </c>
      <c r="AV297" s="9">
        <v>2.398199275864796E-3</v>
      </c>
      <c r="AW297" s="9">
        <v>2.2743355469380809E-3</v>
      </c>
      <c r="AX297" s="9">
        <v>2.106789104340972E-3</v>
      </c>
      <c r="AY297" s="9">
        <v>2.284113584113923E-3</v>
      </c>
      <c r="AZ297" s="9">
        <v>2.88335203147559E-3</v>
      </c>
      <c r="BA297" s="9">
        <v>2.0094096651144858E-3</v>
      </c>
      <c r="BB297" s="9">
        <v>2.1070093506286888E-3</v>
      </c>
      <c r="BC297" s="9">
        <v>1.5804254406184941E-3</v>
      </c>
      <c r="BD297" s="9">
        <v>2.1751060980204229E-3</v>
      </c>
      <c r="BE297" s="9">
        <v>1.004864500787128E-3</v>
      </c>
      <c r="BF297" s="9">
        <v>1.468840486592248E-3</v>
      </c>
      <c r="BG297" s="9">
        <v>1.238594460564645E-3</v>
      </c>
      <c r="BH297" s="9">
        <v>2.8245569034527759E-3</v>
      </c>
      <c r="BI297" s="9">
        <v>2.0902229108654522E-3</v>
      </c>
      <c r="BJ297" s="9">
        <v>1.738441335266956E-3</v>
      </c>
      <c r="BK297" s="9">
        <v>1.701410249800771E-3</v>
      </c>
    </row>
    <row r="298" spans="1:63" s="95" customFormat="1" x14ac:dyDescent="0.25">
      <c r="A298" s="95" t="s">
        <v>1153</v>
      </c>
      <c r="B298" s="95" t="s">
        <v>392</v>
      </c>
      <c r="C298" s="95" t="s">
        <v>1154</v>
      </c>
      <c r="D298" s="95" t="s">
        <v>114</v>
      </c>
      <c r="E298" s="95" t="s">
        <v>1948</v>
      </c>
      <c r="F298" s="118" t="s">
        <v>1963</v>
      </c>
      <c r="G298" s="119">
        <v>133220975.22979999</v>
      </c>
      <c r="H298" s="119">
        <v>300401</v>
      </c>
      <c r="I298" s="119">
        <v>37</v>
      </c>
      <c r="J298" s="95">
        <v>443.47713632710941</v>
      </c>
      <c r="K298" s="120">
        <v>0.50059162483761055</v>
      </c>
      <c r="L298" s="120">
        <v>0.34623751298343569</v>
      </c>
      <c r="M298" s="120">
        <v>0.1531708621789537</v>
      </c>
      <c r="N298" s="9">
        <v>0.12725736320742481</v>
      </c>
      <c r="O298" s="9">
        <v>1.498254452886387E-2</v>
      </c>
      <c r="P298" s="9">
        <v>6.7508284304375792E-3</v>
      </c>
      <c r="Q298" s="9">
        <v>1.065407528568209E-2</v>
      </c>
      <c r="R298" s="9">
        <v>1.4904894583063519E-2</v>
      </c>
      <c r="S298" s="9">
        <v>4.4839232009428437E-2</v>
      </c>
      <c r="T298" s="9">
        <v>1.817792048045104E-2</v>
      </c>
      <c r="U298" s="9">
        <v>3.9199759547668592E-2</v>
      </c>
      <c r="V298" s="9">
        <v>4.3865155257014177E-2</v>
      </c>
      <c r="W298" s="9">
        <v>6.0312398058106197E-2</v>
      </c>
      <c r="X298" s="9">
        <v>0.1167809999537695</v>
      </c>
      <c r="Y298" s="9">
        <v>3.7077469749456859E-2</v>
      </c>
      <c r="Z298" s="9">
        <v>5.5993714098081959E-2</v>
      </c>
      <c r="AA298" s="9">
        <v>3.0182091824103599E-2</v>
      </c>
      <c r="AB298" s="9">
        <v>1.462332719195991E-2</v>
      </c>
      <c r="AC298" s="9">
        <v>0.156250683500231</v>
      </c>
      <c r="AD298" s="9">
        <v>4.6318194601640888E-3</v>
      </c>
      <c r="AE298" s="9">
        <v>8.4657806725373139E-2</v>
      </c>
      <c r="AF298" s="9">
        <v>2.1897670632328951E-2</v>
      </c>
      <c r="AG298" s="9">
        <v>3.8269554733457577E-2</v>
      </c>
      <c r="AH298" s="9">
        <v>3.278429588740328E-3</v>
      </c>
      <c r="AI298" s="9">
        <v>1.0555272901733539E-2</v>
      </c>
      <c r="AJ298" s="9">
        <v>1.37321250697641E-2</v>
      </c>
      <c r="AK298" s="9">
        <v>2.7144459187312259E-2</v>
      </c>
      <c r="AL298" s="9">
        <v>3.9804039953828833E-3</v>
      </c>
      <c r="AM298" s="9">
        <v>2.911625466809746E-3</v>
      </c>
      <c r="AN298" s="9">
        <v>2.1784259176932841E-3</v>
      </c>
      <c r="AO298" s="9">
        <v>1.342280657354266E-3</v>
      </c>
      <c r="AP298" s="9">
        <v>2.8787247876533701E-3</v>
      </c>
      <c r="AQ298" s="9">
        <v>1.870154920987974E-3</v>
      </c>
      <c r="AR298" s="9">
        <v>2.076869691615912E-3</v>
      </c>
      <c r="AS298" s="9">
        <v>3.096035468723674E-3</v>
      </c>
      <c r="AT298" s="9">
        <v>2.8033266849927271E-3</v>
      </c>
      <c r="AU298" s="9">
        <v>2.962652497774939E-3</v>
      </c>
      <c r="AV298" s="9">
        <v>2.526460461875735E-3</v>
      </c>
      <c r="AW298" s="9">
        <v>2.807206427591817E-3</v>
      </c>
      <c r="AX298" s="9">
        <v>2.492578462273794E-3</v>
      </c>
      <c r="AY298" s="9">
        <v>2.965741813501298E-3</v>
      </c>
      <c r="AZ298" s="9">
        <v>2.982010393589907E-3</v>
      </c>
      <c r="BA298" s="9">
        <v>2.5298631447567841E-3</v>
      </c>
      <c r="BB298" s="9">
        <v>2.647716247219053E-3</v>
      </c>
      <c r="BC298" s="9">
        <v>3.1706243609272212E-3</v>
      </c>
      <c r="BD298" s="9">
        <v>2.7772536441188862E-3</v>
      </c>
      <c r="BE298" s="9">
        <v>2.185110674487525E-3</v>
      </c>
      <c r="BF298" s="9">
        <v>2.453381590423511E-3</v>
      </c>
      <c r="BG298" s="9">
        <v>1.8531934107632239E-3</v>
      </c>
      <c r="BH298" s="9">
        <v>3.2241788523304231E-3</v>
      </c>
      <c r="BI298" s="9">
        <v>2.3039209254468178E-3</v>
      </c>
      <c r="BJ298" s="9">
        <v>2.873308801405303E-3</v>
      </c>
      <c r="BK298" s="9">
        <v>2.244430045079245E-3</v>
      </c>
    </row>
    <row r="299" spans="1:63" s="95" customFormat="1" x14ac:dyDescent="0.25">
      <c r="A299" s="95" t="s">
        <v>1165</v>
      </c>
      <c r="B299" s="95" t="s">
        <v>693</v>
      </c>
      <c r="C299" s="95" t="s">
        <v>1166</v>
      </c>
      <c r="D299" s="95" t="s">
        <v>114</v>
      </c>
      <c r="E299" s="95" t="s">
        <v>1948</v>
      </c>
      <c r="F299" s="118" t="s">
        <v>1963</v>
      </c>
      <c r="G299" s="119">
        <v>53886584.111400001</v>
      </c>
      <c r="H299" s="119">
        <v>154069</v>
      </c>
      <c r="I299" s="119">
        <v>45</v>
      </c>
      <c r="J299" s="95">
        <v>349.75617490475048</v>
      </c>
      <c r="K299" s="120">
        <v>0.45597777581524163</v>
      </c>
      <c r="L299" s="120">
        <v>0.3632172756508566</v>
      </c>
      <c r="M299" s="120">
        <v>0.18080494853390189</v>
      </c>
      <c r="N299" s="9">
        <v>0.1142554233907123</v>
      </c>
      <c r="O299" s="9">
        <v>2.2832307979013321E-2</v>
      </c>
      <c r="P299" s="9">
        <v>8.6855634785359646E-3</v>
      </c>
      <c r="Q299" s="9">
        <v>1.7584884534500401E-2</v>
      </c>
      <c r="R299" s="9">
        <v>1.663094191959108E-2</v>
      </c>
      <c r="S299" s="9">
        <v>6.237397015443779E-2</v>
      </c>
      <c r="T299" s="9">
        <v>1.398086278219708E-2</v>
      </c>
      <c r="U299" s="9">
        <v>4.7705436905830408E-2</v>
      </c>
      <c r="V299" s="9">
        <v>6.44680115642568E-2</v>
      </c>
      <c r="W299" s="9">
        <v>5.623479680245954E-2</v>
      </c>
      <c r="X299" s="9">
        <v>0.11559231715057471</v>
      </c>
      <c r="Y299" s="9">
        <v>4.6093333250469867E-2</v>
      </c>
      <c r="Z299" s="9">
        <v>3.9036602511938877E-2</v>
      </c>
      <c r="AA299" s="9">
        <v>2.6078795967823649E-2</v>
      </c>
      <c r="AB299" s="9">
        <v>1.371615102420741E-2</v>
      </c>
      <c r="AC299" s="9">
        <v>0.1623616962235328</v>
      </c>
      <c r="AD299" s="9">
        <v>7.0100012887366059E-3</v>
      </c>
      <c r="AE299" s="9">
        <v>5.8967704015666061E-2</v>
      </c>
      <c r="AF299" s="9">
        <v>2.1089155404395801E-4</v>
      </c>
      <c r="AG299" s="9">
        <v>3.4166753499435182E-2</v>
      </c>
      <c r="AH299" s="9">
        <v>5.1805299279732474E-3</v>
      </c>
      <c r="AI299" s="9">
        <v>1.300028923722236E-2</v>
      </c>
      <c r="AJ299" s="9">
        <v>2.0950869776092909E-2</v>
      </c>
      <c r="AK299" s="9">
        <v>2.9127613262313778E-2</v>
      </c>
      <c r="AL299" s="9">
        <v>3.7542517984337212E-3</v>
      </c>
      <c r="AM299" s="9">
        <v>1.0571758860407449E-3</v>
      </c>
      <c r="AN299" s="9">
        <v>1.342532684475642E-3</v>
      </c>
      <c r="AO299" s="9">
        <v>6.9839656606724646E-4</v>
      </c>
      <c r="AP299" s="9">
        <v>1.9215059891569571E-3</v>
      </c>
      <c r="AQ299" s="9">
        <v>8.438851758483392E-4</v>
      </c>
      <c r="AR299" s="9">
        <v>1.168348234438499E-3</v>
      </c>
      <c r="AS299" s="9">
        <v>9.6297172804426774E-4</v>
      </c>
      <c r="AT299" s="9">
        <v>1.3796725420307349E-3</v>
      </c>
      <c r="AU299" s="9">
        <v>1.7608532122173619E-3</v>
      </c>
      <c r="AV299" s="9">
        <v>9.5264013629044815E-4</v>
      </c>
      <c r="AW299" s="9">
        <v>1.123696336664741E-3</v>
      </c>
      <c r="AX299" s="9">
        <v>1.2531258810162241E-3</v>
      </c>
      <c r="AY299" s="9">
        <v>8.3614945829912023E-4</v>
      </c>
      <c r="AZ299" s="9">
        <v>1.04199392938729E-3</v>
      </c>
      <c r="BA299" s="9">
        <v>9.5962361043521458E-4</v>
      </c>
      <c r="BB299" s="9">
        <v>1.1126304205922709E-3</v>
      </c>
      <c r="BC299" s="9">
        <v>1.9405690578268311E-3</v>
      </c>
      <c r="BD299" s="9">
        <v>7.8231307039132111E-4</v>
      </c>
      <c r="BE299" s="9">
        <v>8.5104503422584862E-6</v>
      </c>
      <c r="BF299" s="9">
        <v>8.8579503711777054E-4</v>
      </c>
      <c r="BG299" s="9">
        <v>1.184259586639866E-3</v>
      </c>
      <c r="BH299" s="9">
        <v>1.6059074359757741E-3</v>
      </c>
      <c r="BI299" s="9">
        <v>1.4215093214072431E-3</v>
      </c>
      <c r="BJ299" s="9">
        <v>1.246877662912924E-3</v>
      </c>
      <c r="BK299" s="9">
        <v>8.5609143720649411E-4</v>
      </c>
    </row>
    <row r="300" spans="1:63" s="95" customFormat="1" x14ac:dyDescent="0.25">
      <c r="A300" s="95" t="s">
        <v>1173</v>
      </c>
      <c r="B300" s="95" t="s">
        <v>693</v>
      </c>
      <c r="C300" s="95" t="s">
        <v>1174</v>
      </c>
      <c r="D300" s="95" t="s">
        <v>114</v>
      </c>
      <c r="E300" s="95" t="s">
        <v>1948</v>
      </c>
      <c r="F300" s="118" t="s">
        <v>1963</v>
      </c>
      <c r="G300" s="119">
        <v>107839805.61359999</v>
      </c>
      <c r="H300" s="119">
        <v>219653</v>
      </c>
      <c r="I300" s="119">
        <v>25</v>
      </c>
      <c r="J300" s="95">
        <v>490.95530502019085</v>
      </c>
      <c r="K300" s="120">
        <v>0.49328161769003748</v>
      </c>
      <c r="L300" s="120">
        <v>0.35402910975957452</v>
      </c>
      <c r="M300" s="120">
        <v>0.152689272550388</v>
      </c>
      <c r="N300" s="9">
        <v>0.21543359803655959</v>
      </c>
      <c r="O300" s="9">
        <v>4.0108965580023373E-2</v>
      </c>
      <c r="P300" s="9">
        <v>1.033440156926595E-2</v>
      </c>
      <c r="Q300" s="9">
        <v>1.6485623153031429E-2</v>
      </c>
      <c r="R300" s="9">
        <v>1.456427942619181E-2</v>
      </c>
      <c r="S300" s="9">
        <v>0.1207902545182971</v>
      </c>
      <c r="T300" s="9">
        <v>1.440455670806178E-2</v>
      </c>
      <c r="U300" s="9">
        <v>3.8149331581820108E-2</v>
      </c>
      <c r="V300" s="9">
        <v>6.7085911015951558E-2</v>
      </c>
      <c r="W300" s="9">
        <v>7.2022251380250923E-2</v>
      </c>
      <c r="X300" s="9">
        <v>0.10817994518851359</v>
      </c>
      <c r="Y300" s="9">
        <v>2.2934231113996648E-2</v>
      </c>
      <c r="Z300" s="9">
        <v>3.0322797417932638E-2</v>
      </c>
      <c r="AA300" s="9">
        <v>2.6276202095667511E-2</v>
      </c>
      <c r="AB300" s="9">
        <v>7.5608758965211922E-3</v>
      </c>
      <c r="AC300" s="9">
        <v>7.5792535185750076E-2</v>
      </c>
      <c r="AD300" s="9">
        <v>1.6203645751265269E-3</v>
      </c>
      <c r="AE300" s="9">
        <v>6.3139328598957878E-2</v>
      </c>
      <c r="AF300" s="9">
        <v>2.5451133208916418E-4</v>
      </c>
      <c r="AG300" s="9">
        <v>1.483461805779494E-2</v>
      </c>
      <c r="AH300" s="9">
        <v>2.8313427145746708E-3</v>
      </c>
      <c r="AI300" s="9">
        <v>6.1450852824953906E-3</v>
      </c>
      <c r="AJ300" s="9">
        <v>1.5608142119648231E-2</v>
      </c>
      <c r="AK300" s="9">
        <v>1.319293402692848E-2</v>
      </c>
      <c r="AL300" s="9">
        <v>1.9279134245494931E-3</v>
      </c>
      <c r="AM300" s="9">
        <v>4.0009529400079824E-3</v>
      </c>
      <c r="AN300" s="9">
        <v>4.7336495155583334E-3</v>
      </c>
      <c r="AO300" s="9">
        <v>1.667896178844934E-3</v>
      </c>
      <c r="AP300" s="9">
        <v>3.6156565760067419E-3</v>
      </c>
      <c r="AQ300" s="9">
        <v>1.483320837026585E-3</v>
      </c>
      <c r="AR300" s="9">
        <v>4.5413021568375834E-3</v>
      </c>
      <c r="AS300" s="9">
        <v>1.991402486866621E-3</v>
      </c>
      <c r="AT300" s="9">
        <v>2.2144947776808429E-3</v>
      </c>
      <c r="AU300" s="9">
        <v>3.677814193541087E-3</v>
      </c>
      <c r="AV300" s="9">
        <v>2.4488941958215062E-3</v>
      </c>
      <c r="AW300" s="9">
        <v>2.1107963590211122E-3</v>
      </c>
      <c r="AX300" s="9">
        <v>1.251469739580353E-3</v>
      </c>
      <c r="AY300" s="9">
        <v>1.303649218473647E-3</v>
      </c>
      <c r="AZ300" s="9">
        <v>2.10726827841673E-3</v>
      </c>
      <c r="BA300" s="9">
        <v>1.0617453312476871E-3</v>
      </c>
      <c r="BB300" s="9">
        <v>1.0424935292773041E-3</v>
      </c>
      <c r="BC300" s="9">
        <v>9.0033333107036341E-4</v>
      </c>
      <c r="BD300" s="9">
        <v>1.681302703476973E-3</v>
      </c>
      <c r="BE300" s="9">
        <v>2.061484448074442E-5</v>
      </c>
      <c r="BF300" s="9">
        <v>7.7194344083813171E-4</v>
      </c>
      <c r="BG300" s="9">
        <v>1.2991064735738049E-3</v>
      </c>
      <c r="BH300" s="9">
        <v>1.52361413341738E-3</v>
      </c>
      <c r="BI300" s="9">
        <v>2.1255848658372242E-3</v>
      </c>
      <c r="BJ300" s="9">
        <v>1.133548012504839E-3</v>
      </c>
      <c r="BK300" s="9">
        <v>8.823966833526063E-4</v>
      </c>
    </row>
    <row r="301" spans="1:63" s="95" customFormat="1" x14ac:dyDescent="0.25">
      <c r="A301" s="95" t="s">
        <v>1205</v>
      </c>
      <c r="B301" s="95" t="s">
        <v>693</v>
      </c>
      <c r="C301" s="95" t="s">
        <v>1206</v>
      </c>
      <c r="D301" s="95" t="s">
        <v>114</v>
      </c>
      <c r="E301" s="95" t="s">
        <v>1948</v>
      </c>
      <c r="F301" s="118" t="s">
        <v>1963</v>
      </c>
      <c r="G301" s="119">
        <v>55522727.991400003</v>
      </c>
      <c r="H301" s="119">
        <v>173974</v>
      </c>
      <c r="I301" s="119">
        <v>29</v>
      </c>
      <c r="J301" s="95">
        <v>319.14382603952316</v>
      </c>
      <c r="K301" s="120">
        <v>0.44262706878266128</v>
      </c>
      <c r="L301" s="120">
        <v>0.36217808409966867</v>
      </c>
      <c r="M301" s="120">
        <v>0.19519484711766999</v>
      </c>
      <c r="N301" s="9">
        <v>0.11860934227017179</v>
      </c>
      <c r="O301" s="9">
        <v>2.9109931330793822E-2</v>
      </c>
      <c r="P301" s="9">
        <v>9.5754874217661885E-3</v>
      </c>
      <c r="Q301" s="9">
        <v>1.4855678381428761E-2</v>
      </c>
      <c r="R301" s="9">
        <v>2.8631151554999131E-2</v>
      </c>
      <c r="S301" s="9">
        <v>5.9211168170389433E-2</v>
      </c>
      <c r="T301" s="9">
        <v>1.458076541738559E-2</v>
      </c>
      <c r="U301" s="9">
        <v>4.4097205304901431E-2</v>
      </c>
      <c r="V301" s="9">
        <v>4.0398367092324902E-2</v>
      </c>
      <c r="W301" s="9">
        <v>5.5163727682687888E-2</v>
      </c>
      <c r="X301" s="9">
        <v>0.1155298996236617</v>
      </c>
      <c r="Y301" s="9">
        <v>5.6419415213821301E-2</v>
      </c>
      <c r="Z301" s="9">
        <v>4.5648021460901057E-2</v>
      </c>
      <c r="AA301" s="9">
        <v>2.190791299785835E-2</v>
      </c>
      <c r="AB301" s="9">
        <v>1.406897832758473E-2</v>
      </c>
      <c r="AC301" s="9">
        <v>0.18383877402386939</v>
      </c>
      <c r="AD301" s="9">
        <v>3.2404817927503319E-3</v>
      </c>
      <c r="AE301" s="9">
        <v>5.8158928457579077E-2</v>
      </c>
      <c r="AF301" s="9">
        <v>4.408696209946326E-4</v>
      </c>
      <c r="AG301" s="9">
        <v>2.7930799921430081E-2</v>
      </c>
      <c r="AH301" s="9">
        <v>5.3483430203674614E-3</v>
      </c>
      <c r="AI301" s="9">
        <v>7.8054254906743826E-3</v>
      </c>
      <c r="AJ301" s="9">
        <v>1.499641307524101E-2</v>
      </c>
      <c r="AK301" s="9">
        <v>2.7277516074216409E-2</v>
      </c>
      <c r="AL301" s="9">
        <v>3.1553962722011058E-3</v>
      </c>
      <c r="AM301" s="9">
        <v>1.13159881799296E-3</v>
      </c>
      <c r="AN301" s="9">
        <v>1.7648971335981129E-3</v>
      </c>
      <c r="AO301" s="9">
        <v>7.939042921426174E-4</v>
      </c>
      <c r="AP301" s="9">
        <v>1.6737780690421369E-3</v>
      </c>
      <c r="AQ301" s="9">
        <v>1.4979885368963651E-3</v>
      </c>
      <c r="AR301" s="9">
        <v>1.1436041190107341E-3</v>
      </c>
      <c r="AS301" s="9">
        <v>1.0355308687591471E-3</v>
      </c>
      <c r="AT301" s="9">
        <v>1.3149897668939469E-3</v>
      </c>
      <c r="AU301" s="9">
        <v>1.1377474037266931E-3</v>
      </c>
      <c r="AV301" s="9">
        <v>9.6356388483734669E-4</v>
      </c>
      <c r="AW301" s="9">
        <v>1.158023984857726E-3</v>
      </c>
      <c r="AX301" s="9">
        <v>1.5815696697473131E-3</v>
      </c>
      <c r="AY301" s="9">
        <v>1.0081775487664651E-3</v>
      </c>
      <c r="AZ301" s="9">
        <v>9.0257193016265622E-4</v>
      </c>
      <c r="BA301" s="9">
        <v>1.0149260278452649E-3</v>
      </c>
      <c r="BB301" s="9">
        <v>1.298995445405744E-3</v>
      </c>
      <c r="BC301" s="9">
        <v>9.2496170649242096E-4</v>
      </c>
      <c r="BD301" s="9">
        <v>7.9558379290296647E-4</v>
      </c>
      <c r="BE301" s="9">
        <v>1.8344534335332561E-5</v>
      </c>
      <c r="BF301" s="9">
        <v>7.4664827359425558E-4</v>
      </c>
      <c r="BG301" s="9">
        <v>1.2606517717727961E-3</v>
      </c>
      <c r="BH301" s="9">
        <v>9.9418507649250859E-4</v>
      </c>
      <c r="BI301" s="9">
        <v>1.0491515150350429E-3</v>
      </c>
      <c r="BJ301" s="9">
        <v>1.2040012247382869E-3</v>
      </c>
      <c r="BK301" s="9">
        <v>7.4191444519249744E-4</v>
      </c>
    </row>
    <row r="302" spans="1:63" s="95" customFormat="1" x14ac:dyDescent="0.25">
      <c r="A302" s="95" t="s">
        <v>1207</v>
      </c>
      <c r="B302" s="95" t="s">
        <v>693</v>
      </c>
      <c r="C302" s="95" t="s">
        <v>1208</v>
      </c>
      <c r="D302" s="95" t="s">
        <v>114</v>
      </c>
      <c r="E302" s="95" t="s">
        <v>1948</v>
      </c>
      <c r="F302" s="118" t="s">
        <v>1963</v>
      </c>
      <c r="G302" s="119">
        <v>89588684.191399992</v>
      </c>
      <c r="H302" s="119">
        <v>236833</v>
      </c>
      <c r="I302" s="119">
        <v>45.8</v>
      </c>
      <c r="J302" s="95">
        <v>378.27787593536368</v>
      </c>
      <c r="K302" s="120">
        <v>0.45614006814941033</v>
      </c>
      <c r="L302" s="120">
        <v>0.36489240233382259</v>
      </c>
      <c r="M302" s="120">
        <v>0.17896752951676709</v>
      </c>
      <c r="N302" s="9">
        <v>0.15476669060465401</v>
      </c>
      <c r="O302" s="9">
        <v>3.3149194152345102E-2</v>
      </c>
      <c r="P302" s="9">
        <v>8.7802107604809682E-3</v>
      </c>
      <c r="Q302" s="9">
        <v>1.7186063300084809E-2</v>
      </c>
      <c r="R302" s="9">
        <v>2.3296706524788269E-2</v>
      </c>
      <c r="S302" s="9">
        <v>6.9292952924171369E-2</v>
      </c>
      <c r="T302" s="9">
        <v>2.101043645296936E-2</v>
      </c>
      <c r="U302" s="9">
        <v>4.0718292028278202E-2</v>
      </c>
      <c r="V302" s="9">
        <v>4.8025146587076753E-2</v>
      </c>
      <c r="W302" s="9">
        <v>7.373197870293477E-2</v>
      </c>
      <c r="X302" s="9">
        <v>0.1081960305884319</v>
      </c>
      <c r="Y302" s="9">
        <v>3.5368290337578309E-2</v>
      </c>
      <c r="Z302" s="9">
        <v>3.9797674620126899E-2</v>
      </c>
      <c r="AA302" s="9">
        <v>2.8238992015763398E-2</v>
      </c>
      <c r="AB302" s="9">
        <v>1.2741084445745581E-2</v>
      </c>
      <c r="AC302" s="9">
        <v>0.13757437674234191</v>
      </c>
      <c r="AD302" s="9">
        <v>3.4958422015320448E-3</v>
      </c>
      <c r="AE302" s="9">
        <v>6.633129042384292E-2</v>
      </c>
      <c r="AF302" s="9">
        <v>3.1751009755526878E-4</v>
      </c>
      <c r="AG302" s="9">
        <v>2.172030167921727E-2</v>
      </c>
      <c r="AH302" s="9">
        <v>2.8818736835333281E-3</v>
      </c>
      <c r="AI302" s="9">
        <v>1.418942152661673E-2</v>
      </c>
      <c r="AJ302" s="9">
        <v>1.840975371015344E-2</v>
      </c>
      <c r="AK302" s="9">
        <v>1.7852103123911039E-2</v>
      </c>
      <c r="AL302" s="9">
        <v>2.9277827658663268E-3</v>
      </c>
      <c r="AM302" s="9">
        <v>2.3875128227601708E-3</v>
      </c>
      <c r="AN302" s="9">
        <v>3.2497190868045669E-3</v>
      </c>
      <c r="AO302" s="9">
        <v>1.177082301446549E-3</v>
      </c>
      <c r="AP302" s="9">
        <v>3.130952080389405E-3</v>
      </c>
      <c r="AQ302" s="9">
        <v>1.970873871851464E-3</v>
      </c>
      <c r="AR302" s="9">
        <v>2.1639926428301528E-3</v>
      </c>
      <c r="AS302" s="9">
        <v>2.412750586970454E-3</v>
      </c>
      <c r="AT302" s="9">
        <v>1.9633398812513988E-3</v>
      </c>
      <c r="AU302" s="9">
        <v>2.1869828135818599E-3</v>
      </c>
      <c r="AV302" s="9">
        <v>2.0824636340520228E-3</v>
      </c>
      <c r="AW302" s="9">
        <v>1.753594261548226E-3</v>
      </c>
      <c r="AX302" s="9">
        <v>1.6031289007143971E-3</v>
      </c>
      <c r="AY302" s="9">
        <v>1.4212398934962229E-3</v>
      </c>
      <c r="AZ302" s="9">
        <v>1.881155233113027E-3</v>
      </c>
      <c r="BA302" s="9">
        <v>1.486184928449753E-3</v>
      </c>
      <c r="BB302" s="9">
        <v>1.5718195866187611E-3</v>
      </c>
      <c r="BC302" s="9">
        <v>1.6134689701183941E-3</v>
      </c>
      <c r="BD302" s="9">
        <v>1.467177324934993E-3</v>
      </c>
      <c r="BE302" s="9">
        <v>2.1362333387111151E-5</v>
      </c>
      <c r="BF302" s="9">
        <v>9.3884343450894052E-4</v>
      </c>
      <c r="BG302" s="9">
        <v>1.098361889384198E-3</v>
      </c>
      <c r="BH302" s="9">
        <v>2.9223348483765539E-3</v>
      </c>
      <c r="BI302" s="9">
        <v>2.082540351675165E-3</v>
      </c>
      <c r="BJ302" s="9">
        <v>1.274107652976298E-3</v>
      </c>
      <c r="BK302" s="9">
        <v>1.1130979885170329E-3</v>
      </c>
    </row>
    <row r="303" spans="1:63" s="95" customFormat="1" x14ac:dyDescent="0.25">
      <c r="A303" s="95" t="s">
        <v>1209</v>
      </c>
      <c r="B303" s="95" t="s">
        <v>693</v>
      </c>
      <c r="C303" s="95" t="s">
        <v>1210</v>
      </c>
      <c r="D303" s="95" t="s">
        <v>114</v>
      </c>
      <c r="E303" s="95" t="s">
        <v>1948</v>
      </c>
      <c r="F303" s="118" t="s">
        <v>1963</v>
      </c>
      <c r="G303" s="119">
        <v>66276713.256599993</v>
      </c>
      <c r="H303" s="119">
        <v>191724</v>
      </c>
      <c r="I303" s="119">
        <v>35</v>
      </c>
      <c r="J303" s="95">
        <v>345.68814158164861</v>
      </c>
      <c r="K303" s="120">
        <v>0.48023411318713388</v>
      </c>
      <c r="L303" s="120">
        <v>0.35118300881769732</v>
      </c>
      <c r="M303" s="120">
        <v>0.16858287799516899</v>
      </c>
      <c r="N303" s="9">
        <v>0.1115799240246029</v>
      </c>
      <c r="O303" s="9">
        <v>2.1265016447407629E-2</v>
      </c>
      <c r="P303" s="9">
        <v>1.041780641939004E-2</v>
      </c>
      <c r="Q303" s="9">
        <v>1.487320780044136E-2</v>
      </c>
      <c r="R303" s="9">
        <v>1.9342801043992931E-2</v>
      </c>
      <c r="S303" s="9">
        <v>7.4180746645741813E-2</v>
      </c>
      <c r="T303" s="9">
        <v>1.492376051326902E-2</v>
      </c>
      <c r="U303" s="9">
        <v>4.2427477867153528E-2</v>
      </c>
      <c r="V303" s="9">
        <v>6.1110685406767923E-2</v>
      </c>
      <c r="W303" s="9">
        <v>5.8416808026716741E-2</v>
      </c>
      <c r="X303" s="9">
        <v>0.1101673776851977</v>
      </c>
      <c r="Y303" s="9">
        <v>4.104658311298616E-2</v>
      </c>
      <c r="Z303" s="9">
        <v>4.0561853027780682E-2</v>
      </c>
      <c r="AA303" s="9">
        <v>2.5627152765084132E-2</v>
      </c>
      <c r="AB303" s="9">
        <v>1.404105643436662E-2</v>
      </c>
      <c r="AC303" s="9">
        <v>0.16367727472306701</v>
      </c>
      <c r="AD303" s="9">
        <v>4.0461368860128114E-3</v>
      </c>
      <c r="AE303" s="9">
        <v>6.4393155777210845E-2</v>
      </c>
      <c r="AF303" s="9">
        <v>8.8697522767128246E-4</v>
      </c>
      <c r="AG303" s="9">
        <v>4.6846929334160507E-2</v>
      </c>
      <c r="AH303" s="9">
        <v>6.2775316887943864E-3</v>
      </c>
      <c r="AI303" s="9">
        <v>8.1054998803320108E-3</v>
      </c>
      <c r="AJ303" s="9">
        <v>1.290861958123516E-2</v>
      </c>
      <c r="AK303" s="9">
        <v>2.8934233796733769E-2</v>
      </c>
      <c r="AL303" s="9">
        <v>3.9413858838830444E-3</v>
      </c>
      <c r="AM303" s="9">
        <v>1.270085481187371E-3</v>
      </c>
      <c r="AN303" s="9">
        <v>1.5382157092253251E-3</v>
      </c>
      <c r="AO303" s="9">
        <v>1.030520998367783E-3</v>
      </c>
      <c r="AP303" s="9">
        <v>1.999324706876309E-3</v>
      </c>
      <c r="AQ303" s="9">
        <v>1.207431054546446E-3</v>
      </c>
      <c r="AR303" s="9">
        <v>1.7093719946836849E-3</v>
      </c>
      <c r="AS303" s="9">
        <v>1.2645450340362701E-3</v>
      </c>
      <c r="AT303" s="9">
        <v>1.5094955072779881E-3</v>
      </c>
      <c r="AU303" s="9">
        <v>2.0533949953982179E-3</v>
      </c>
      <c r="AV303" s="9">
        <v>1.217413275937629E-3</v>
      </c>
      <c r="AW303" s="9">
        <v>1.3174965090366421E-3</v>
      </c>
      <c r="AX303" s="9">
        <v>1.372808819047499E-3</v>
      </c>
      <c r="AY303" s="9">
        <v>1.0688238914013349E-3</v>
      </c>
      <c r="AZ303" s="9">
        <v>1.259663297689777E-3</v>
      </c>
      <c r="BA303" s="9">
        <v>1.2084951643851669E-3</v>
      </c>
      <c r="BB303" s="9">
        <v>1.379851026659652E-3</v>
      </c>
      <c r="BC303" s="9">
        <v>1.377932811197586E-3</v>
      </c>
      <c r="BD303" s="9">
        <v>1.0509511824044E-3</v>
      </c>
      <c r="BE303" s="9">
        <v>4.4033307810870071E-5</v>
      </c>
      <c r="BF303" s="9">
        <v>1.4941256572637009E-3</v>
      </c>
      <c r="BG303" s="9">
        <v>1.7653795907577739E-3</v>
      </c>
      <c r="BH303" s="9">
        <v>1.23175338275256E-3</v>
      </c>
      <c r="BI303" s="9">
        <v>1.077466862796E-3</v>
      </c>
      <c r="BJ303" s="9">
        <v>1.5237278212368651E-3</v>
      </c>
      <c r="BK303" s="9">
        <v>1.1056614766723229E-3</v>
      </c>
    </row>
    <row r="304" spans="1:63" s="95" customFormat="1" x14ac:dyDescent="0.25">
      <c r="A304" s="95" t="s">
        <v>1215</v>
      </c>
      <c r="B304" s="95" t="s">
        <v>693</v>
      </c>
      <c r="C304" s="95" t="s">
        <v>1216</v>
      </c>
      <c r="D304" s="95" t="s">
        <v>114</v>
      </c>
      <c r="E304" s="95" t="s">
        <v>1948</v>
      </c>
      <c r="F304" s="118" t="s">
        <v>1963</v>
      </c>
      <c r="G304" s="119">
        <v>68587801.781199992</v>
      </c>
      <c r="H304" s="119">
        <v>218184</v>
      </c>
      <c r="I304" s="119">
        <v>51</v>
      </c>
      <c r="J304" s="95">
        <v>314.35761458768741</v>
      </c>
      <c r="K304" s="120">
        <v>0.45568265869196461</v>
      </c>
      <c r="L304" s="120">
        <v>0.35285972630340501</v>
      </c>
      <c r="M304" s="120">
        <v>0.1914576150046306</v>
      </c>
      <c r="N304" s="9">
        <v>0.1171452376483853</v>
      </c>
      <c r="O304" s="9">
        <v>2.2313640992777911E-2</v>
      </c>
      <c r="P304" s="9">
        <v>7.8516215417892624E-3</v>
      </c>
      <c r="Q304" s="9">
        <v>1.5492675161607541E-2</v>
      </c>
      <c r="R304" s="9">
        <v>2.4227481866507739E-2</v>
      </c>
      <c r="S304" s="9">
        <v>7.1876228215246932E-2</v>
      </c>
      <c r="T304" s="9">
        <v>1.6808630687591281E-2</v>
      </c>
      <c r="U304" s="9">
        <v>3.6506589803394392E-2</v>
      </c>
      <c r="V304" s="9">
        <v>4.481787835809535E-2</v>
      </c>
      <c r="W304" s="9">
        <v>6.0015814039694582E-2</v>
      </c>
      <c r="X304" s="9">
        <v>0.1134962394924991</v>
      </c>
      <c r="Y304" s="9">
        <v>4.9788094649879877E-2</v>
      </c>
      <c r="Z304" s="9">
        <v>4.0283796150643217E-2</v>
      </c>
      <c r="AA304" s="9">
        <v>2.4310312726400451E-2</v>
      </c>
      <c r="AB304" s="9">
        <v>1.6109711852276849E-2</v>
      </c>
      <c r="AC304" s="9">
        <v>0.17527387419082649</v>
      </c>
      <c r="AD304" s="9">
        <v>4.4064334560796744E-3</v>
      </c>
      <c r="AE304" s="9">
        <v>6.0444993655944267E-2</v>
      </c>
      <c r="AF304" s="9">
        <v>4.2238552374119749E-3</v>
      </c>
      <c r="AG304" s="9">
        <v>3.003333800376165E-2</v>
      </c>
      <c r="AH304" s="9">
        <v>3.7247222950407169E-3</v>
      </c>
      <c r="AI304" s="9">
        <v>1.346113423738694E-2</v>
      </c>
      <c r="AJ304" s="9">
        <v>1.452577811434543E-2</v>
      </c>
      <c r="AK304" s="9">
        <v>2.9161032552982819E-2</v>
      </c>
      <c r="AL304" s="9">
        <v>3.7008850694303119E-3</v>
      </c>
      <c r="AM304" s="9">
        <v>1.381031348916277E-3</v>
      </c>
      <c r="AN304" s="9">
        <v>1.6716831691240589E-3</v>
      </c>
      <c r="AO304" s="9">
        <v>8.0439975452039161E-4</v>
      </c>
      <c r="AP304" s="9">
        <v>2.1569352664732341E-3</v>
      </c>
      <c r="AQ304" s="9">
        <v>1.5663299891851179E-3</v>
      </c>
      <c r="AR304" s="9">
        <v>1.71538920328871E-3</v>
      </c>
      <c r="AS304" s="9">
        <v>1.475096299682414E-3</v>
      </c>
      <c r="AT304" s="9">
        <v>1.3452031771175169E-3</v>
      </c>
      <c r="AU304" s="9">
        <v>1.5596912911506489E-3</v>
      </c>
      <c r="AV304" s="9">
        <v>1.2953821875367119E-3</v>
      </c>
      <c r="AW304" s="9">
        <v>1.405755988925563E-3</v>
      </c>
      <c r="AX304" s="9">
        <v>1.724608672193622E-3</v>
      </c>
      <c r="AY304" s="9">
        <v>1.099387423983092E-3</v>
      </c>
      <c r="AZ304" s="9">
        <v>1.237589661407749E-3</v>
      </c>
      <c r="BA304" s="9">
        <v>1.4360346321445219E-3</v>
      </c>
      <c r="BB304" s="9">
        <v>1.530357904882466E-3</v>
      </c>
      <c r="BC304" s="9">
        <v>1.554199251131024E-3</v>
      </c>
      <c r="BD304" s="9">
        <v>1.0217277269667839E-3</v>
      </c>
      <c r="BE304" s="9">
        <v>2.1717551252787139E-4</v>
      </c>
      <c r="BF304" s="9">
        <v>9.9206837838665082E-4</v>
      </c>
      <c r="BG304" s="9">
        <v>1.084863494357938E-3</v>
      </c>
      <c r="BH304" s="9">
        <v>2.1186422280965061E-3</v>
      </c>
      <c r="BI304" s="9">
        <v>1.2557278757507121E-3</v>
      </c>
      <c r="BJ304" s="9">
        <v>1.5904877106474749E-3</v>
      </c>
      <c r="BK304" s="9">
        <v>1.0752534109064579E-3</v>
      </c>
    </row>
    <row r="305" spans="1:63" s="95" customFormat="1" x14ac:dyDescent="0.25">
      <c r="A305" s="95" t="s">
        <v>1217</v>
      </c>
      <c r="B305" s="95" t="s">
        <v>693</v>
      </c>
      <c r="C305" s="95" t="s">
        <v>1218</v>
      </c>
      <c r="D305" s="95" t="s">
        <v>114</v>
      </c>
      <c r="E305" s="95" t="s">
        <v>1948</v>
      </c>
      <c r="F305" s="118" t="s">
        <v>1963</v>
      </c>
      <c r="G305" s="119">
        <v>90118673.177000001</v>
      </c>
      <c r="H305" s="119">
        <v>222439</v>
      </c>
      <c r="I305" s="119">
        <v>31.1</v>
      </c>
      <c r="J305" s="95">
        <v>405.13881638112025</v>
      </c>
      <c r="K305" s="120">
        <v>0.49297944973425017</v>
      </c>
      <c r="L305" s="120">
        <v>0.33903895200614581</v>
      </c>
      <c r="M305" s="120">
        <v>0.16798159825960399</v>
      </c>
      <c r="N305" s="9">
        <v>0.119138520885279</v>
      </c>
      <c r="O305" s="9">
        <v>2.7817119564596988E-2</v>
      </c>
      <c r="P305" s="9">
        <v>1.0761689230973299E-2</v>
      </c>
      <c r="Q305" s="9">
        <v>1.433411936146493E-2</v>
      </c>
      <c r="R305" s="9">
        <v>2.452708398193048E-2</v>
      </c>
      <c r="S305" s="9">
        <v>7.9359860764397425E-2</v>
      </c>
      <c r="T305" s="9">
        <v>1.460316761493527E-2</v>
      </c>
      <c r="U305" s="9">
        <v>4.9188611972890012E-2</v>
      </c>
      <c r="V305" s="9">
        <v>5.8373562241702072E-2</v>
      </c>
      <c r="W305" s="9">
        <v>7.3286109093928395E-2</v>
      </c>
      <c r="X305" s="9">
        <v>0.11520789709087161</v>
      </c>
      <c r="Y305" s="9">
        <v>3.6539650720702789E-2</v>
      </c>
      <c r="Z305" s="9">
        <v>4.1587191414480737E-2</v>
      </c>
      <c r="AA305" s="9">
        <v>2.1042260146070049E-2</v>
      </c>
      <c r="AB305" s="9">
        <v>1.301002980249496E-2</v>
      </c>
      <c r="AC305" s="9">
        <v>0.13747515664642029</v>
      </c>
      <c r="AD305" s="9">
        <v>3.3594027764040591E-3</v>
      </c>
      <c r="AE305" s="9">
        <v>7.3953800071675319E-2</v>
      </c>
      <c r="AF305" s="9">
        <v>1.2312926513314681E-3</v>
      </c>
      <c r="AG305" s="9">
        <v>3.5203352364463647E-2</v>
      </c>
      <c r="AH305" s="9">
        <v>3.8716330719243681E-3</v>
      </c>
      <c r="AI305" s="9">
        <v>7.503400071427432E-3</v>
      </c>
      <c r="AJ305" s="9">
        <v>1.3301479156784811E-2</v>
      </c>
      <c r="AK305" s="9">
        <v>2.156354508956309E-2</v>
      </c>
      <c r="AL305" s="9">
        <v>3.760064213287478E-3</v>
      </c>
      <c r="AM305" s="9">
        <v>1.8457431108481271E-3</v>
      </c>
      <c r="AN305" s="9">
        <v>2.738645621868002E-3</v>
      </c>
      <c r="AO305" s="9">
        <v>1.4488825135024271E-3</v>
      </c>
      <c r="AP305" s="9">
        <v>2.622538458772927E-3</v>
      </c>
      <c r="AQ305" s="9">
        <v>2.0838241019407859E-3</v>
      </c>
      <c r="AR305" s="9">
        <v>2.48896301588526E-3</v>
      </c>
      <c r="AS305" s="9">
        <v>1.68412863951989E-3</v>
      </c>
      <c r="AT305" s="9">
        <v>2.3818880129749479E-3</v>
      </c>
      <c r="AU305" s="9">
        <v>2.6695846925497541E-3</v>
      </c>
      <c r="AV305" s="9">
        <v>2.078710631958578E-3</v>
      </c>
      <c r="AW305" s="9">
        <v>1.8752141547423171E-3</v>
      </c>
      <c r="AX305" s="9">
        <v>1.6632962317940109E-3</v>
      </c>
      <c r="AY305" s="9">
        <v>1.4914892217115451E-3</v>
      </c>
      <c r="AZ305" s="9">
        <v>1.4077277293770419E-3</v>
      </c>
      <c r="BA305" s="9">
        <v>1.524037262305919E-3</v>
      </c>
      <c r="BB305" s="9">
        <v>1.5773940596454691E-3</v>
      </c>
      <c r="BC305" s="9">
        <v>1.5571186594510011E-3</v>
      </c>
      <c r="BD305" s="9">
        <v>1.642765185776319E-3</v>
      </c>
      <c r="BE305" s="9">
        <v>8.3196157819224521E-5</v>
      </c>
      <c r="BF305" s="9">
        <v>1.5281366041486331E-3</v>
      </c>
      <c r="BG305" s="9">
        <v>1.4818885444280621E-3</v>
      </c>
      <c r="BH305" s="9">
        <v>1.5519374919924821E-3</v>
      </c>
      <c r="BI305" s="9">
        <v>1.5111104899668019E-3</v>
      </c>
      <c r="BJ305" s="9">
        <v>1.54556663621684E-3</v>
      </c>
      <c r="BK305" s="9">
        <v>1.435623785531089E-3</v>
      </c>
    </row>
    <row r="306" spans="1:63" s="95" customFormat="1" x14ac:dyDescent="0.25">
      <c r="A306" s="95" t="s">
        <v>1229</v>
      </c>
      <c r="B306" s="95" t="s">
        <v>693</v>
      </c>
      <c r="C306" s="95" t="s">
        <v>1230</v>
      </c>
      <c r="D306" s="95" t="s">
        <v>114</v>
      </c>
      <c r="E306" s="95" t="s">
        <v>1948</v>
      </c>
      <c r="F306" s="118" t="s">
        <v>1963</v>
      </c>
      <c r="G306" s="119">
        <v>55900622.892800003</v>
      </c>
      <c r="H306" s="119">
        <v>138143</v>
      </c>
      <c r="I306" s="119">
        <v>81</v>
      </c>
      <c r="J306" s="95">
        <v>404.65765831638231</v>
      </c>
      <c r="K306" s="120">
        <v>0.47559997767769813</v>
      </c>
      <c r="L306" s="120">
        <v>0.35157835759258299</v>
      </c>
      <c r="M306" s="120">
        <v>0.17282166472971899</v>
      </c>
      <c r="N306" s="9">
        <v>0.16032413571632731</v>
      </c>
      <c r="O306" s="9">
        <v>3.3527343218004213E-2</v>
      </c>
      <c r="P306" s="9">
        <v>9.3544013248661843E-3</v>
      </c>
      <c r="Q306" s="9">
        <v>1.6460986146260591E-2</v>
      </c>
      <c r="R306" s="9">
        <v>1.8675676852281099E-2</v>
      </c>
      <c r="S306" s="9">
        <v>7.2513504286658897E-2</v>
      </c>
      <c r="T306" s="9">
        <v>2.201128042203504E-2</v>
      </c>
      <c r="U306" s="9">
        <v>4.0881459536625399E-2</v>
      </c>
      <c r="V306" s="9">
        <v>5.9273105647546058E-2</v>
      </c>
      <c r="W306" s="9">
        <v>7.4603525933819317E-2</v>
      </c>
      <c r="X306" s="9">
        <v>0.1123849782741666</v>
      </c>
      <c r="Y306" s="9">
        <v>3.0659178338836399E-2</v>
      </c>
      <c r="Z306" s="9">
        <v>3.9612817565158498E-2</v>
      </c>
      <c r="AA306" s="9">
        <v>2.386307433587926E-2</v>
      </c>
      <c r="AB306" s="9">
        <v>1.111872618457356E-2</v>
      </c>
      <c r="AC306" s="9">
        <v>0.1229443485296705</v>
      </c>
      <c r="AD306" s="9">
        <v>2.7831572880556411E-3</v>
      </c>
      <c r="AE306" s="9">
        <v>7.4435044924942517E-2</v>
      </c>
      <c r="AF306" s="9">
        <v>6.9050555655647842E-4</v>
      </c>
      <c r="AG306" s="9">
        <v>2.4626356953621972E-2</v>
      </c>
      <c r="AH306" s="9">
        <v>3.6052818566947682E-3</v>
      </c>
      <c r="AI306" s="9">
        <v>8.3188088052419586E-3</v>
      </c>
      <c r="AJ306" s="9">
        <v>1.8651047936416129E-2</v>
      </c>
      <c r="AK306" s="9">
        <v>1.6999683030704829E-2</v>
      </c>
      <c r="AL306" s="9">
        <v>1.6815713350566059E-3</v>
      </c>
      <c r="AM306" s="9">
        <v>1.543171862439051E-3</v>
      </c>
      <c r="AN306" s="9">
        <v>2.050780400361146E-3</v>
      </c>
      <c r="AO306" s="9">
        <v>7.8246524958685518E-4</v>
      </c>
      <c r="AP306" s="9">
        <v>1.87112600660871E-3</v>
      </c>
      <c r="AQ306" s="9">
        <v>9.8579775746446426E-4</v>
      </c>
      <c r="AR306" s="9">
        <v>1.4129694629476609E-3</v>
      </c>
      <c r="AS306" s="9">
        <v>1.5771385031967829E-3</v>
      </c>
      <c r="AT306" s="9">
        <v>1.2299274662353E-3</v>
      </c>
      <c r="AU306" s="9">
        <v>1.6841529327425221E-3</v>
      </c>
      <c r="AV306" s="9">
        <v>1.314704237611186E-3</v>
      </c>
      <c r="AW306" s="9">
        <v>1.136509906184188E-3</v>
      </c>
      <c r="AX306" s="9">
        <v>8.6708577227206701E-4</v>
      </c>
      <c r="AY306" s="9">
        <v>8.826582772669552E-4</v>
      </c>
      <c r="AZ306" s="9">
        <v>9.9185688080607624E-4</v>
      </c>
      <c r="BA306" s="9">
        <v>8.0922383445831264E-4</v>
      </c>
      <c r="BB306" s="9">
        <v>8.7643736449265143E-4</v>
      </c>
      <c r="BC306" s="9">
        <v>8.0148190089013782E-4</v>
      </c>
      <c r="BD306" s="9">
        <v>1.027279891110292E-3</v>
      </c>
      <c r="BE306" s="9">
        <v>2.8987148592456619E-5</v>
      </c>
      <c r="BF306" s="9">
        <v>6.641629769574476E-4</v>
      </c>
      <c r="BG306" s="9">
        <v>8.5734754632166732E-4</v>
      </c>
      <c r="BH306" s="9">
        <v>1.0689898982843211E-3</v>
      </c>
      <c r="BI306" s="9">
        <v>1.3164241985932569E-3</v>
      </c>
      <c r="BJ306" s="9">
        <v>7.5701543255124991E-4</v>
      </c>
      <c r="BK306" s="9">
        <v>3.9889355133868542E-4</v>
      </c>
    </row>
    <row r="307" spans="1:63" s="95" customFormat="1" x14ac:dyDescent="0.25">
      <c r="A307" s="95" t="s">
        <v>1253</v>
      </c>
      <c r="B307" s="95" t="s">
        <v>693</v>
      </c>
      <c r="C307" s="95" t="s">
        <v>1254</v>
      </c>
      <c r="D307" s="95" t="s">
        <v>114</v>
      </c>
      <c r="E307" s="95" t="s">
        <v>1948</v>
      </c>
      <c r="F307" s="118" t="s">
        <v>1963</v>
      </c>
      <c r="G307" s="119">
        <v>54062658.104799993</v>
      </c>
      <c r="H307" s="119">
        <v>145645</v>
      </c>
      <c r="I307" s="119">
        <v>40</v>
      </c>
      <c r="J307" s="95">
        <v>371.1947413560369</v>
      </c>
      <c r="K307" s="120">
        <v>0.45218761275160069</v>
      </c>
      <c r="L307" s="120">
        <v>0.35590603529038389</v>
      </c>
      <c r="M307" s="120">
        <v>0.19190635195801531</v>
      </c>
      <c r="N307" s="9">
        <v>0.15866503343901209</v>
      </c>
      <c r="O307" s="9">
        <v>3.0510448342599548E-2</v>
      </c>
      <c r="P307" s="9">
        <v>1.280855913291863E-2</v>
      </c>
      <c r="Q307" s="9">
        <v>1.419568353475701E-2</v>
      </c>
      <c r="R307" s="9">
        <v>2.3455080984394139E-2</v>
      </c>
      <c r="S307" s="9">
        <v>7.919867582000463E-2</v>
      </c>
      <c r="T307" s="9">
        <v>1.8830950337818259E-2</v>
      </c>
      <c r="U307" s="9">
        <v>4.0169179919323582E-2</v>
      </c>
      <c r="V307" s="9">
        <v>5.6229399634466597E-2</v>
      </c>
      <c r="W307" s="9">
        <v>7.2731923207332225E-2</v>
      </c>
      <c r="X307" s="9">
        <v>0.11549925024058399</v>
      </c>
      <c r="Y307" s="9">
        <v>3.5880573750953312E-2</v>
      </c>
      <c r="Z307" s="9">
        <v>3.979145310249789E-2</v>
      </c>
      <c r="AA307" s="9">
        <v>2.4527207852775061E-2</v>
      </c>
      <c r="AB307" s="9">
        <v>1.1818048152637199E-2</v>
      </c>
      <c r="AC307" s="9">
        <v>0.1291760321610764</v>
      </c>
      <c r="AD307" s="9">
        <v>2.3510748572322842E-3</v>
      </c>
      <c r="AE307" s="9">
        <v>6.7663493958795035E-2</v>
      </c>
      <c r="AF307" s="9">
        <v>1.6150065803443119E-4</v>
      </c>
      <c r="AG307" s="9">
        <v>2.0376561510410989E-2</v>
      </c>
      <c r="AH307" s="9">
        <v>3.3197858875787102E-3</v>
      </c>
      <c r="AI307" s="9">
        <v>7.6617601067304449E-3</v>
      </c>
      <c r="AJ307" s="9">
        <v>1.456084655039149E-2</v>
      </c>
      <c r="AK307" s="9">
        <v>1.862011439543388E-2</v>
      </c>
      <c r="AL307" s="9">
        <v>1.7973624622422411E-3</v>
      </c>
      <c r="AM307" s="9">
        <v>1.476334443129747E-3</v>
      </c>
      <c r="AN307" s="9">
        <v>1.8040839516519039E-3</v>
      </c>
      <c r="AO307" s="9">
        <v>1.0357083421323439E-3</v>
      </c>
      <c r="AP307" s="9">
        <v>1.559881582940741E-3</v>
      </c>
      <c r="AQ307" s="9">
        <v>1.1968412467049461E-3</v>
      </c>
      <c r="AR307" s="9">
        <v>1.491832069681702E-3</v>
      </c>
      <c r="AS307" s="9">
        <v>1.3043222463686489E-3</v>
      </c>
      <c r="AT307" s="9">
        <v>1.168245747762222E-3</v>
      </c>
      <c r="AU307" s="9">
        <v>1.5444555916159989E-3</v>
      </c>
      <c r="AV307" s="9">
        <v>1.2390302698531341E-3</v>
      </c>
      <c r="AW307" s="9">
        <v>1.129099617969331E-3</v>
      </c>
      <c r="AX307" s="9">
        <v>9.8095495072803235E-4</v>
      </c>
      <c r="AY307" s="9">
        <v>8.5710652089766718E-4</v>
      </c>
      <c r="AZ307" s="9">
        <v>9.8550507190150712E-4</v>
      </c>
      <c r="BA307" s="9">
        <v>8.3147179470287444E-4</v>
      </c>
      <c r="BB307" s="9">
        <v>8.9018934239879876E-4</v>
      </c>
      <c r="BC307" s="9">
        <v>6.545013725510429E-4</v>
      </c>
      <c r="BD307" s="9">
        <v>9.0272171133473232E-4</v>
      </c>
      <c r="BE307" s="9">
        <v>6.553914193358744E-6</v>
      </c>
      <c r="BF307" s="9">
        <v>5.312433762981164E-4</v>
      </c>
      <c r="BG307" s="9">
        <v>7.6316052224331872E-4</v>
      </c>
      <c r="BH307" s="9">
        <v>9.5176371590864465E-4</v>
      </c>
      <c r="BI307" s="9">
        <v>9.9349887476581512E-4</v>
      </c>
      <c r="BJ307" s="9">
        <v>8.0155696100384717E-4</v>
      </c>
      <c r="BK307" s="9">
        <v>4.1215969785726741E-4</v>
      </c>
    </row>
    <row r="308" spans="1:63" s="95" customFormat="1" x14ac:dyDescent="0.25">
      <c r="A308" s="95" t="s">
        <v>1255</v>
      </c>
      <c r="B308" s="95" t="s">
        <v>693</v>
      </c>
      <c r="C308" s="95" t="s">
        <v>1256</v>
      </c>
      <c r="D308" s="95" t="s">
        <v>114</v>
      </c>
      <c r="E308" s="95" t="s">
        <v>1948</v>
      </c>
      <c r="F308" s="118" t="s">
        <v>1963</v>
      </c>
      <c r="G308" s="119">
        <v>44256245.939599998</v>
      </c>
      <c r="H308" s="119">
        <v>129899</v>
      </c>
      <c r="I308" s="119">
        <v>43</v>
      </c>
      <c r="J308" s="95">
        <v>340.69735671252278</v>
      </c>
      <c r="K308" s="120">
        <v>0.44903333600335532</v>
      </c>
      <c r="L308" s="120">
        <v>0.35436289059766268</v>
      </c>
      <c r="M308" s="120">
        <v>0.196603773398982</v>
      </c>
      <c r="N308" s="9">
        <v>0.13751164172098049</v>
      </c>
      <c r="O308" s="9">
        <v>2.6184266389559369E-2</v>
      </c>
      <c r="P308" s="9">
        <v>8.8391215476953076E-3</v>
      </c>
      <c r="Q308" s="9">
        <v>1.2605800646589491E-2</v>
      </c>
      <c r="R308" s="9">
        <v>2.126160052832449E-2</v>
      </c>
      <c r="S308" s="9">
        <v>7.5303575850613813E-2</v>
      </c>
      <c r="T308" s="9">
        <v>1.7002077752798259E-2</v>
      </c>
      <c r="U308" s="9">
        <v>3.3664204060483101E-2</v>
      </c>
      <c r="V308" s="9">
        <v>4.3121086812128853E-2</v>
      </c>
      <c r="W308" s="9">
        <v>6.9604717452218468E-2</v>
      </c>
      <c r="X308" s="9">
        <v>0.1149497269956964</v>
      </c>
      <c r="Y308" s="9">
        <v>3.7262419478432382E-2</v>
      </c>
      <c r="Z308" s="9">
        <v>4.5679349025193293E-2</v>
      </c>
      <c r="AA308" s="9">
        <v>2.5678725109754299E-2</v>
      </c>
      <c r="AB308" s="9">
        <v>1.3241164400638789E-2</v>
      </c>
      <c r="AC308" s="9">
        <v>0.1473690062641492</v>
      </c>
      <c r="AD308" s="9">
        <v>2.247896489621239E-3</v>
      </c>
      <c r="AE308" s="9">
        <v>7.972937226472479E-2</v>
      </c>
      <c r="AF308" s="9">
        <v>2.0335186495831401E-4</v>
      </c>
      <c r="AG308" s="9">
        <v>3.1263878946131682E-2</v>
      </c>
      <c r="AH308" s="9">
        <v>3.781770176891536E-3</v>
      </c>
      <c r="AI308" s="9">
        <v>1.0350474197269749E-2</v>
      </c>
      <c r="AJ308" s="9">
        <v>1.5175011459470001E-2</v>
      </c>
      <c r="AK308" s="9">
        <v>2.4682366095638859E-2</v>
      </c>
      <c r="AL308" s="9">
        <v>3.2873944700378748E-3</v>
      </c>
      <c r="AM308" s="9">
        <v>1.0473093120259051E-3</v>
      </c>
      <c r="AN308" s="9">
        <v>1.2673032187927849E-3</v>
      </c>
      <c r="AO308" s="9">
        <v>5.8503018746398515E-4</v>
      </c>
      <c r="AP308" s="9">
        <v>1.1338033340808529E-3</v>
      </c>
      <c r="AQ308" s="9">
        <v>8.8802979786296605E-4</v>
      </c>
      <c r="AR308" s="9">
        <v>1.1610464410343011E-3</v>
      </c>
      <c r="AS308" s="9">
        <v>9.6393252630097744E-4</v>
      </c>
      <c r="AT308" s="9">
        <v>8.0138566155916839E-4</v>
      </c>
      <c r="AU308" s="9">
        <v>9.6946838388091156E-4</v>
      </c>
      <c r="AV308" s="9">
        <v>9.7057140803149893E-4</v>
      </c>
      <c r="AW308" s="9">
        <v>9.1979916954164397E-4</v>
      </c>
      <c r="AX308" s="9">
        <v>8.3385916867635083E-4</v>
      </c>
      <c r="AY308" s="9">
        <v>8.0537265525817167E-4</v>
      </c>
      <c r="AZ308" s="9">
        <v>8.4453214389070951E-4</v>
      </c>
      <c r="BA308" s="9">
        <v>7.6253523759025005E-4</v>
      </c>
      <c r="BB308" s="9">
        <v>8.3126324574901928E-4</v>
      </c>
      <c r="BC308" s="9">
        <v>5.1221511174205821E-4</v>
      </c>
      <c r="BD308" s="9">
        <v>8.7066239325862761E-4</v>
      </c>
      <c r="BE308" s="9">
        <v>6.7547081331062548E-6</v>
      </c>
      <c r="BF308" s="9">
        <v>6.6717146365998317E-4</v>
      </c>
      <c r="BG308" s="9">
        <v>7.1159506628134118E-4</v>
      </c>
      <c r="BH308" s="9">
        <v>1.052429019759403E-3</v>
      </c>
      <c r="BI308" s="9">
        <v>8.4750399822550344E-4</v>
      </c>
      <c r="BJ308" s="9">
        <v>8.697026800064732E-4</v>
      </c>
      <c r="BK308" s="9">
        <v>6.1704047052092475E-4</v>
      </c>
    </row>
    <row r="309" spans="1:63" s="95" customFormat="1" x14ac:dyDescent="0.25">
      <c r="A309" s="95" t="s">
        <v>1277</v>
      </c>
      <c r="B309" s="95" t="s">
        <v>693</v>
      </c>
      <c r="C309" s="95" t="s">
        <v>1278</v>
      </c>
      <c r="D309" s="95" t="s">
        <v>114</v>
      </c>
      <c r="E309" s="95" t="s">
        <v>1948</v>
      </c>
      <c r="F309" s="118" t="s">
        <v>1963</v>
      </c>
      <c r="G309" s="119">
        <v>52638768.540200002</v>
      </c>
      <c r="H309" s="119">
        <v>155483</v>
      </c>
      <c r="I309" s="119">
        <v>35</v>
      </c>
      <c r="J309" s="95">
        <v>338.54999286224216</v>
      </c>
      <c r="K309" s="120">
        <v>0.43025679108616172</v>
      </c>
      <c r="L309" s="120">
        <v>0.37174515219716148</v>
      </c>
      <c r="M309" s="120">
        <v>0.19799805671667681</v>
      </c>
      <c r="N309" s="9">
        <v>0.1221132487007212</v>
      </c>
      <c r="O309" s="9">
        <v>2.324948274611166E-2</v>
      </c>
      <c r="P309" s="9">
        <v>8.0746615849709939E-3</v>
      </c>
      <c r="Q309" s="9">
        <v>1.6009997698352981E-2</v>
      </c>
      <c r="R309" s="9">
        <v>2.1295972975872379E-2</v>
      </c>
      <c r="S309" s="9">
        <v>6.9325184349991964E-2</v>
      </c>
      <c r="T309" s="9">
        <v>1.473442808414469E-2</v>
      </c>
      <c r="U309" s="9">
        <v>4.3124892345083689E-2</v>
      </c>
      <c r="V309" s="9">
        <v>4.8503248037474377E-2</v>
      </c>
      <c r="W309" s="9">
        <v>5.9263958142005323E-2</v>
      </c>
      <c r="X309" s="9">
        <v>0.12090689124704369</v>
      </c>
      <c r="Y309" s="9">
        <v>4.5640079467492392E-2</v>
      </c>
      <c r="Z309" s="9">
        <v>4.6645682026721667E-2</v>
      </c>
      <c r="AA309" s="9">
        <v>2.760036262166933E-2</v>
      </c>
      <c r="AB309" s="9">
        <v>1.391788989128772E-2</v>
      </c>
      <c r="AC309" s="9">
        <v>0.1638799736571335</v>
      </c>
      <c r="AD309" s="9">
        <v>3.310452462772299E-3</v>
      </c>
      <c r="AE309" s="9">
        <v>6.7625318595797457E-2</v>
      </c>
      <c r="AF309" s="9">
        <v>8.0289254814004749E-4</v>
      </c>
      <c r="AG309" s="9">
        <v>2.978445645453473E-2</v>
      </c>
      <c r="AH309" s="9">
        <v>4.7126372546711058E-3</v>
      </c>
      <c r="AI309" s="9">
        <v>7.9373175588185723E-3</v>
      </c>
      <c r="AJ309" s="9">
        <v>1.525566413495338E-2</v>
      </c>
      <c r="AK309" s="9">
        <v>2.418196236866621E-2</v>
      </c>
      <c r="AL309" s="9">
        <v>2.1033450455686421E-3</v>
      </c>
      <c r="AM309" s="9">
        <v>1.104663301594926E-3</v>
      </c>
      <c r="AN309" s="9">
        <v>1.336549554412829E-3</v>
      </c>
      <c r="AO309" s="9">
        <v>6.3478278889361902E-4</v>
      </c>
      <c r="AP309" s="9">
        <v>1.7103705402503771E-3</v>
      </c>
      <c r="AQ309" s="9">
        <v>1.0564786249349679E-3</v>
      </c>
      <c r="AR309" s="9">
        <v>1.2695700489943991E-3</v>
      </c>
      <c r="AS309" s="9">
        <v>9.9222362532387577E-4</v>
      </c>
      <c r="AT309" s="9">
        <v>1.219362638545451E-3</v>
      </c>
      <c r="AU309" s="9">
        <v>1.2952285765832549E-3</v>
      </c>
      <c r="AV309" s="9">
        <v>9.8154703485349762E-4</v>
      </c>
      <c r="AW309" s="9">
        <v>1.149126306160979E-3</v>
      </c>
      <c r="AX309" s="9">
        <v>1.213108631469955E-3</v>
      </c>
      <c r="AY309" s="9">
        <v>9.7683241860420009E-4</v>
      </c>
      <c r="AZ309" s="9">
        <v>1.0781747501199021E-3</v>
      </c>
      <c r="BA309" s="9">
        <v>9.5200401360272843E-4</v>
      </c>
      <c r="BB309" s="9">
        <v>1.097968680704038E-3</v>
      </c>
      <c r="BC309" s="9">
        <v>8.9597331889646598E-4</v>
      </c>
      <c r="BD309" s="9">
        <v>8.7714705326833386E-4</v>
      </c>
      <c r="BE309" s="9">
        <v>3.1677251934567272E-5</v>
      </c>
      <c r="BF309" s="9">
        <v>7.5494606166094809E-4</v>
      </c>
      <c r="BG309" s="9">
        <v>1.053254809290873E-3</v>
      </c>
      <c r="BH309" s="9">
        <v>9.586011968917232E-4</v>
      </c>
      <c r="BI309" s="9">
        <v>1.0119882963026149E-3</v>
      </c>
      <c r="BJ309" s="9">
        <v>1.0120621960969321E-3</v>
      </c>
      <c r="BK309" s="9">
        <v>4.6892565656967458E-4</v>
      </c>
    </row>
    <row r="310" spans="1:63" s="95" customFormat="1" x14ac:dyDescent="0.25">
      <c r="A310" s="95" t="s">
        <v>1287</v>
      </c>
      <c r="B310" s="95" t="s">
        <v>693</v>
      </c>
      <c r="C310" s="95" t="s">
        <v>1288</v>
      </c>
      <c r="D310" s="95" t="s">
        <v>114</v>
      </c>
      <c r="E310" s="95" t="s">
        <v>1948</v>
      </c>
      <c r="F310" s="118" t="s">
        <v>1962</v>
      </c>
      <c r="G310" s="119">
        <v>53501494.6664</v>
      </c>
      <c r="H310" s="119">
        <v>135597</v>
      </c>
      <c r="I310" s="119">
        <v>48.3</v>
      </c>
      <c r="J310" s="95">
        <v>394.56252473432301</v>
      </c>
      <c r="K310" s="120">
        <v>0.4944546013431394</v>
      </c>
      <c r="L310" s="120">
        <v>0.34803591436213499</v>
      </c>
      <c r="M310" s="120">
        <v>0.15750948429472561</v>
      </c>
      <c r="N310" s="9">
        <v>0.12620101069199871</v>
      </c>
      <c r="O310" s="9">
        <v>2.480716206044253E-2</v>
      </c>
      <c r="P310" s="9">
        <v>1.229951174871044E-2</v>
      </c>
      <c r="Q310" s="9">
        <v>1.768368538809369E-2</v>
      </c>
      <c r="R310" s="9">
        <v>2.8350881477542091E-2</v>
      </c>
      <c r="S310" s="9">
        <v>8.451152366375346E-2</v>
      </c>
      <c r="T310" s="9">
        <v>1.3915657147669E-2</v>
      </c>
      <c r="U310" s="9">
        <v>4.1326317845819603E-2</v>
      </c>
      <c r="V310" s="9">
        <v>6.519309207376478E-2</v>
      </c>
      <c r="W310" s="9">
        <v>5.8528469987673443E-2</v>
      </c>
      <c r="X310" s="9">
        <v>0.1179791315616306</v>
      </c>
      <c r="Y310" s="9">
        <v>3.1679995294930589E-2</v>
      </c>
      <c r="Z310" s="9">
        <v>4.0767807275598908E-2</v>
      </c>
      <c r="AA310" s="9">
        <v>2.118953898976687E-2</v>
      </c>
      <c r="AB310" s="9">
        <v>1.3826817718881661E-2</v>
      </c>
      <c r="AC310" s="9">
        <v>0.13181830480575449</v>
      </c>
      <c r="AD310" s="9">
        <v>2.1022272397503202E-3</v>
      </c>
      <c r="AE310" s="9">
        <v>7.9851009401793627E-2</v>
      </c>
      <c r="AF310" s="9">
        <v>8.3866612746834272E-3</v>
      </c>
      <c r="AG310" s="9">
        <v>2.68488226755704E-2</v>
      </c>
      <c r="AH310" s="9">
        <v>3.6551326306765879E-3</v>
      </c>
      <c r="AI310" s="9">
        <v>4.7951929562537188E-3</v>
      </c>
      <c r="AJ310" s="9">
        <v>2.0252456460415302E-2</v>
      </c>
      <c r="AK310" s="9">
        <v>2.0971243277678939E-2</v>
      </c>
      <c r="AL310" s="9">
        <v>3.058346351146751E-3</v>
      </c>
      <c r="AM310" s="9">
        <v>1.161205302273651E-3</v>
      </c>
      <c r="AN310" s="9">
        <v>1.450533924316443E-3</v>
      </c>
      <c r="AO310" s="9">
        <v>9.834849561620178E-4</v>
      </c>
      <c r="AP310" s="9">
        <v>1.9215458605026481E-3</v>
      </c>
      <c r="AQ310" s="9">
        <v>1.430569067394483E-3</v>
      </c>
      <c r="AR310" s="9">
        <v>1.574202518924838E-3</v>
      </c>
      <c r="AS310" s="9">
        <v>9.5314513714177252E-4</v>
      </c>
      <c r="AT310" s="9">
        <v>1.188531257622544E-3</v>
      </c>
      <c r="AU310" s="9">
        <v>1.7707457637580241E-3</v>
      </c>
      <c r="AV310" s="9">
        <v>9.8597673824627266E-4</v>
      </c>
      <c r="AW310" s="9">
        <v>1.140514847058477E-3</v>
      </c>
      <c r="AX310" s="9">
        <v>8.5648043278687346E-4</v>
      </c>
      <c r="AY310" s="9">
        <v>8.6837038996833739E-4</v>
      </c>
      <c r="AZ310" s="9">
        <v>8.4192792249179304E-4</v>
      </c>
      <c r="BA310" s="9">
        <v>9.6198135951258842E-4</v>
      </c>
      <c r="BB310" s="9">
        <v>8.9829467480380778E-4</v>
      </c>
      <c r="BC310" s="9">
        <v>5.7871723508528736E-4</v>
      </c>
      <c r="BD310" s="9">
        <v>1.053470869920619E-3</v>
      </c>
      <c r="BE310" s="9">
        <v>3.3655667662042913E-4</v>
      </c>
      <c r="BF310" s="9">
        <v>6.9219829895779167E-4</v>
      </c>
      <c r="BG310" s="9">
        <v>8.3090546488764948E-4</v>
      </c>
      <c r="BH310" s="9">
        <v>5.8904616751797288E-4</v>
      </c>
      <c r="BI310" s="9">
        <v>1.3664731872472199E-3</v>
      </c>
      <c r="BJ310" s="9">
        <v>8.9272742422901157E-4</v>
      </c>
      <c r="BK310" s="9">
        <v>6.9352029596555153E-4</v>
      </c>
    </row>
    <row r="311" spans="1:63" s="95" customFormat="1" x14ac:dyDescent="0.25">
      <c r="A311" s="95" t="s">
        <v>1329</v>
      </c>
      <c r="B311" s="95" t="s">
        <v>392</v>
      </c>
      <c r="C311" s="95" t="s">
        <v>1330</v>
      </c>
      <c r="D311" s="95" t="s">
        <v>114</v>
      </c>
      <c r="E311" s="95" t="s">
        <v>1948</v>
      </c>
      <c r="F311" s="118" t="s">
        <v>1963</v>
      </c>
      <c r="G311" s="119">
        <v>132064693.99459998</v>
      </c>
      <c r="H311" s="119">
        <v>301031</v>
      </c>
      <c r="I311" s="119">
        <v>80</v>
      </c>
      <c r="J311" s="95">
        <v>438.70795364796311</v>
      </c>
      <c r="K311" s="120">
        <v>0.47531143015537858</v>
      </c>
      <c r="L311" s="120">
        <v>0.35041486461964888</v>
      </c>
      <c r="M311" s="120">
        <v>0.17427370522497251</v>
      </c>
      <c r="N311" s="9">
        <v>0.17222004485366879</v>
      </c>
      <c r="O311" s="9">
        <v>2.2038234972485721E-2</v>
      </c>
      <c r="P311" s="9">
        <v>6.1150536552179134E-3</v>
      </c>
      <c r="Q311" s="9">
        <v>1.233176225895086E-2</v>
      </c>
      <c r="R311" s="9">
        <v>1.880595449212177E-2</v>
      </c>
      <c r="S311" s="9">
        <v>6.8391546205816764E-2</v>
      </c>
      <c r="T311" s="9">
        <v>2.3013632301274779E-2</v>
      </c>
      <c r="U311" s="9">
        <v>3.7442736162300289E-2</v>
      </c>
      <c r="V311" s="9">
        <v>3.4370109683285112E-2</v>
      </c>
      <c r="W311" s="9">
        <v>7.0963220362916107E-2</v>
      </c>
      <c r="X311" s="9">
        <v>0.10778440622975539</v>
      </c>
      <c r="Y311" s="9">
        <v>3.2934329048891327E-2</v>
      </c>
      <c r="Z311" s="9">
        <v>4.9555522915929212E-2</v>
      </c>
      <c r="AA311" s="9">
        <v>3.0729929589370191E-2</v>
      </c>
      <c r="AB311" s="9">
        <v>1.2706786128690931E-2</v>
      </c>
      <c r="AC311" s="9">
        <v>0.1328840941654244</v>
      </c>
      <c r="AD311" s="9">
        <v>2.423317760130952E-3</v>
      </c>
      <c r="AE311" s="9">
        <v>7.1251229557783152E-2</v>
      </c>
      <c r="AF311" s="9">
        <v>1.399736880575375E-2</v>
      </c>
      <c r="AG311" s="9">
        <v>2.871845758913839E-2</v>
      </c>
      <c r="AH311" s="9">
        <v>2.5196029697472189E-3</v>
      </c>
      <c r="AI311" s="9">
        <v>1.0097119777426651E-2</v>
      </c>
      <c r="AJ311" s="9">
        <v>1.7556327996341811E-2</v>
      </c>
      <c r="AK311" s="9">
        <v>1.8407694090070838E-2</v>
      </c>
      <c r="AL311" s="9">
        <v>2.7415184275076379E-3</v>
      </c>
      <c r="AM311" s="9">
        <v>3.8883382388229699E-3</v>
      </c>
      <c r="AN311" s="9">
        <v>3.1619993533970612E-3</v>
      </c>
      <c r="AO311" s="9">
        <v>1.199814987296817E-3</v>
      </c>
      <c r="AP311" s="9">
        <v>3.2880414127581131E-3</v>
      </c>
      <c r="AQ311" s="9">
        <v>2.3284762134925031E-3</v>
      </c>
      <c r="AR311" s="9">
        <v>3.1259444409463791E-3</v>
      </c>
      <c r="AS311" s="9">
        <v>3.867894745154418E-3</v>
      </c>
      <c r="AT311" s="9">
        <v>2.6423213572524971E-3</v>
      </c>
      <c r="AU311" s="9">
        <v>2.290707885111824E-3</v>
      </c>
      <c r="AV311" s="9">
        <v>2.9333708684767599E-3</v>
      </c>
      <c r="AW311" s="9">
        <v>2.55673574296205E-3</v>
      </c>
      <c r="AX311" s="9">
        <v>2.184818267901097E-3</v>
      </c>
      <c r="AY311" s="9">
        <v>2.5900841685923041E-3</v>
      </c>
      <c r="AZ311" s="9">
        <v>2.9960505133142471E-3</v>
      </c>
      <c r="BA311" s="9">
        <v>2.169273448227317E-3</v>
      </c>
      <c r="BB311" s="9">
        <v>2.222031770809377E-3</v>
      </c>
      <c r="BC311" s="9">
        <v>1.6369344307516939E-3</v>
      </c>
      <c r="BD311" s="9">
        <v>2.306580653483852E-3</v>
      </c>
      <c r="BE311" s="9">
        <v>1.378318782632287E-3</v>
      </c>
      <c r="BF311" s="9">
        <v>1.81677252448076E-3</v>
      </c>
      <c r="BG311" s="9">
        <v>1.4054478890210521E-3</v>
      </c>
      <c r="BH311" s="9">
        <v>3.043511283932712E-3</v>
      </c>
      <c r="BI311" s="9">
        <v>2.9066400566756341E-3</v>
      </c>
      <c r="BJ311" s="9">
        <v>1.9227740289486581E-3</v>
      </c>
      <c r="BK311" s="9">
        <v>1.525449514371271E-3</v>
      </c>
    </row>
    <row r="312" spans="1:63" s="95" customFormat="1" x14ac:dyDescent="0.25">
      <c r="A312" s="95" t="s">
        <v>1331</v>
      </c>
      <c r="B312" s="95" t="s">
        <v>392</v>
      </c>
      <c r="C312" s="95" t="s">
        <v>1332</v>
      </c>
      <c r="D312" s="95" t="s">
        <v>114</v>
      </c>
      <c r="E312" s="95" t="s">
        <v>1948</v>
      </c>
      <c r="F312" s="118" t="s">
        <v>1963</v>
      </c>
      <c r="G312" s="119">
        <v>43716792.029200003</v>
      </c>
      <c r="H312" s="119">
        <v>105346</v>
      </c>
      <c r="I312" s="119">
        <v>54.45</v>
      </c>
      <c r="J312" s="95">
        <v>414.98293270935778</v>
      </c>
      <c r="K312" s="120">
        <v>0.46658329236380558</v>
      </c>
      <c r="L312" s="120">
        <v>0.3681706880161178</v>
      </c>
      <c r="M312" s="120">
        <v>0.16524601962007651</v>
      </c>
      <c r="N312" s="9">
        <v>0.1045904387705624</v>
      </c>
      <c r="O312" s="9">
        <v>1.4719098525264219E-2</v>
      </c>
      <c r="P312" s="9">
        <v>5.415496553566105E-3</v>
      </c>
      <c r="Q312" s="9">
        <v>8.2685845234590962E-3</v>
      </c>
      <c r="R312" s="9">
        <v>1.8530590417386181E-2</v>
      </c>
      <c r="S312" s="9">
        <v>5.580748970185432E-2</v>
      </c>
      <c r="T312" s="9">
        <v>1.827407978848224E-2</v>
      </c>
      <c r="U312" s="9">
        <v>4.0596146822485232E-2</v>
      </c>
      <c r="V312" s="9">
        <v>5.6052461598240857E-2</v>
      </c>
      <c r="W312" s="9">
        <v>6.793817748693895E-2</v>
      </c>
      <c r="X312" s="9">
        <v>0.10909273364352449</v>
      </c>
      <c r="Y312" s="9">
        <v>4.3867639749938181E-2</v>
      </c>
      <c r="Z312" s="9">
        <v>5.7080401652377058E-2</v>
      </c>
      <c r="AA312" s="9">
        <v>2.6371957696820991E-2</v>
      </c>
      <c r="AB312" s="9">
        <v>1.3812480094910731E-2</v>
      </c>
      <c r="AC312" s="9">
        <v>0.15509607847288651</v>
      </c>
      <c r="AD312" s="9">
        <v>6.0681061011544288E-3</v>
      </c>
      <c r="AE312" s="9">
        <v>8.7467939510858836E-2</v>
      </c>
      <c r="AF312" s="9">
        <v>1.410193800194535E-2</v>
      </c>
      <c r="AG312" s="9">
        <v>4.2920818977651543E-2</v>
      </c>
      <c r="AH312" s="9">
        <v>2.101793355294714E-3</v>
      </c>
      <c r="AI312" s="9">
        <v>7.2307321983944017E-3</v>
      </c>
      <c r="AJ312" s="9">
        <v>1.340083507750491E-2</v>
      </c>
      <c r="AK312" s="9">
        <v>2.7451225351437569E-2</v>
      </c>
      <c r="AL312" s="9">
        <v>3.7427559270606912E-3</v>
      </c>
      <c r="AM312" s="9">
        <v>7.8632831568975492E-4</v>
      </c>
      <c r="AN312" s="9">
        <v>7.0323061853234318E-4</v>
      </c>
      <c r="AO312" s="9">
        <v>3.5382122843301489E-4</v>
      </c>
      <c r="AP312" s="9">
        <v>7.3413325484598718E-4</v>
      </c>
      <c r="AQ312" s="9">
        <v>7.6400688710116251E-4</v>
      </c>
      <c r="AR312" s="9">
        <v>8.4938172343335214E-4</v>
      </c>
      <c r="AS312" s="9">
        <v>1.022719616060055E-3</v>
      </c>
      <c r="AT312" s="9">
        <v>9.5396944240164769E-4</v>
      </c>
      <c r="AU312" s="9">
        <v>1.2439848009578201E-3</v>
      </c>
      <c r="AV312" s="9">
        <v>9.3514540180274198E-4</v>
      </c>
      <c r="AW312" s="9">
        <v>8.617024453404725E-4</v>
      </c>
      <c r="AX312" s="9">
        <v>9.6904145906447493E-4</v>
      </c>
      <c r="AY312" s="9">
        <v>9.9343721773809623E-4</v>
      </c>
      <c r="AZ312" s="9">
        <v>8.5617300050203028E-4</v>
      </c>
      <c r="BA312" s="9">
        <v>7.8520279551613293E-4</v>
      </c>
      <c r="BB312" s="9">
        <v>8.6359411199967697E-4</v>
      </c>
      <c r="BC312" s="9">
        <v>1.3649152179841971E-3</v>
      </c>
      <c r="BD312" s="9">
        <v>9.42880750503207E-4</v>
      </c>
      <c r="BE312" s="9">
        <v>4.6239556657744869E-4</v>
      </c>
      <c r="BF312" s="9">
        <v>9.0414697593808858E-4</v>
      </c>
      <c r="BG312" s="9">
        <v>3.9039499600917419E-4</v>
      </c>
      <c r="BH312" s="9">
        <v>7.2575707270528531E-4</v>
      </c>
      <c r="BI312" s="9">
        <v>7.3879002394360526E-4</v>
      </c>
      <c r="BJ312" s="9">
        <v>9.548214915773742E-4</v>
      </c>
      <c r="BK312" s="9">
        <v>6.9347333744011015E-4</v>
      </c>
    </row>
    <row r="313" spans="1:63" s="95" customFormat="1" x14ac:dyDescent="0.25">
      <c r="A313" s="95" t="s">
        <v>1335</v>
      </c>
      <c r="B313" s="95" t="s">
        <v>392</v>
      </c>
      <c r="C313" s="95" t="s">
        <v>1336</v>
      </c>
      <c r="D313" s="95" t="s">
        <v>114</v>
      </c>
      <c r="E313" s="95" t="s">
        <v>1948</v>
      </c>
      <c r="F313" s="118" t="s">
        <v>1963</v>
      </c>
      <c r="G313" s="119">
        <v>92985968.544799998</v>
      </c>
      <c r="H313" s="119">
        <v>227961</v>
      </c>
      <c r="I313" s="119">
        <v>71.400000000000006</v>
      </c>
      <c r="J313" s="95">
        <v>407.90296824807751</v>
      </c>
      <c r="K313" s="120">
        <v>0.4812144052481222</v>
      </c>
      <c r="L313" s="120">
        <v>0.33516042182947098</v>
      </c>
      <c r="M313" s="120">
        <v>0.18362517292240679</v>
      </c>
      <c r="N313" s="9">
        <v>0.16568053385560319</v>
      </c>
      <c r="O313" s="9">
        <v>1.9358278909837129E-2</v>
      </c>
      <c r="P313" s="9">
        <v>6.9468263308600413E-3</v>
      </c>
      <c r="Q313" s="9">
        <v>1.2712034638342759E-2</v>
      </c>
      <c r="R313" s="9">
        <v>1.8089241302910411E-2</v>
      </c>
      <c r="S313" s="9">
        <v>6.1230384459713461E-2</v>
      </c>
      <c r="T313" s="9">
        <v>2.129966176654615E-2</v>
      </c>
      <c r="U313" s="9">
        <v>3.534278809252267E-2</v>
      </c>
      <c r="V313" s="9">
        <v>2.9459574020180269E-2</v>
      </c>
      <c r="W313" s="9">
        <v>6.0588125220627821E-2</v>
      </c>
      <c r="X313" s="9">
        <v>0.1096075087846981</v>
      </c>
      <c r="Y313" s="9">
        <v>3.6879129950700203E-2</v>
      </c>
      <c r="Z313" s="9">
        <v>4.9790205397411323E-2</v>
      </c>
      <c r="AA313" s="9">
        <v>3.0884857522704961E-2</v>
      </c>
      <c r="AB313" s="9">
        <v>1.2808693278946711E-2</v>
      </c>
      <c r="AC313" s="9">
        <v>0.15803467868470919</v>
      </c>
      <c r="AD313" s="9">
        <v>2.572491993160906E-3</v>
      </c>
      <c r="AE313" s="9">
        <v>6.840393080439916E-2</v>
      </c>
      <c r="AF313" s="9">
        <v>1.166289172492478E-2</v>
      </c>
      <c r="AG313" s="9">
        <v>3.5694520670752267E-2</v>
      </c>
      <c r="AH313" s="9">
        <v>3.3087428213579798E-3</v>
      </c>
      <c r="AI313" s="9">
        <v>9.737004075059022E-3</v>
      </c>
      <c r="AJ313" s="9">
        <v>1.6056336833484019E-2</v>
      </c>
      <c r="AK313" s="9">
        <v>2.0564437272694851E-2</v>
      </c>
      <c r="AL313" s="9">
        <v>3.2871215878525748E-3</v>
      </c>
      <c r="AM313" s="9">
        <v>2.5823995729798068E-3</v>
      </c>
      <c r="AN313" s="9">
        <v>1.917446821267594E-3</v>
      </c>
      <c r="AO313" s="9">
        <v>9.4096196704635817E-4</v>
      </c>
      <c r="AP313" s="9">
        <v>2.33990820654438E-3</v>
      </c>
      <c r="AQ313" s="9">
        <v>1.546209704389268E-3</v>
      </c>
      <c r="AR313" s="9">
        <v>1.9320458845924311E-3</v>
      </c>
      <c r="AS313" s="9">
        <v>2.471347418020237E-3</v>
      </c>
      <c r="AT313" s="9">
        <v>1.7218308382005939E-3</v>
      </c>
      <c r="AU313" s="9">
        <v>1.355460521583847E-3</v>
      </c>
      <c r="AV313" s="9">
        <v>1.728991231433454E-3</v>
      </c>
      <c r="AW313" s="9">
        <v>1.7949065150274579E-3</v>
      </c>
      <c r="AX313" s="9">
        <v>1.688957737665589E-3</v>
      </c>
      <c r="AY313" s="9">
        <v>1.796541896272482E-3</v>
      </c>
      <c r="AZ313" s="9">
        <v>2.0787620798775508E-3</v>
      </c>
      <c r="BA313" s="9">
        <v>1.509576143845762E-3</v>
      </c>
      <c r="BB313" s="9">
        <v>1.8243210923476741E-3</v>
      </c>
      <c r="BC313" s="9">
        <v>1.1996279278302601E-3</v>
      </c>
      <c r="BD313" s="9">
        <v>1.528723558940494E-3</v>
      </c>
      <c r="BE313" s="9">
        <v>7.9283192611526241E-4</v>
      </c>
      <c r="BF313" s="9">
        <v>1.558879745124036E-3</v>
      </c>
      <c r="BG313" s="9">
        <v>1.2741403392841611E-3</v>
      </c>
      <c r="BH313" s="9">
        <v>2.0261629867331069E-3</v>
      </c>
      <c r="BI313" s="9">
        <v>1.8351672753568139E-3</v>
      </c>
      <c r="BJ313" s="9">
        <v>1.482918580100975E-3</v>
      </c>
      <c r="BK313" s="9">
        <v>1.262682192822367E-3</v>
      </c>
    </row>
    <row r="314" spans="1:63" s="95" customFormat="1" x14ac:dyDescent="0.25">
      <c r="A314" s="95" t="s">
        <v>1337</v>
      </c>
      <c r="B314" s="95" t="s">
        <v>392</v>
      </c>
      <c r="C314" s="95" t="s">
        <v>1338</v>
      </c>
      <c r="D314" s="95" t="s">
        <v>114</v>
      </c>
      <c r="E314" s="95" t="s">
        <v>1948</v>
      </c>
      <c r="F314" s="118" t="s">
        <v>1963</v>
      </c>
      <c r="G314" s="119">
        <v>134775639.1974</v>
      </c>
      <c r="H314" s="119">
        <v>296855</v>
      </c>
      <c r="I314" s="119">
        <v>46.8</v>
      </c>
      <c r="J314" s="95">
        <v>454.01168650485931</v>
      </c>
      <c r="K314" s="120">
        <v>0.49160004724064088</v>
      </c>
      <c r="L314" s="120">
        <v>0.34870087151990808</v>
      </c>
      <c r="M314" s="120">
        <v>0.1596990812394509</v>
      </c>
      <c r="N314" s="9">
        <v>0.16476731054083721</v>
      </c>
      <c r="O314" s="9">
        <v>1.9353187337927048E-2</v>
      </c>
      <c r="P314" s="9">
        <v>9.8650500415982893E-3</v>
      </c>
      <c r="Q314" s="9">
        <v>1.522164966235285E-2</v>
      </c>
      <c r="R314" s="9">
        <v>1.9653030597002179E-2</v>
      </c>
      <c r="S314" s="9">
        <v>6.7880906967758392E-2</v>
      </c>
      <c r="T314" s="9">
        <v>1.9159107416943742E-2</v>
      </c>
      <c r="U314" s="9">
        <v>3.9113689225233512E-2</v>
      </c>
      <c r="V314" s="9">
        <v>3.6845207198944241E-2</v>
      </c>
      <c r="W314" s="9">
        <v>7.187649973483963E-2</v>
      </c>
      <c r="X314" s="9">
        <v>0.10757156382629671</v>
      </c>
      <c r="Y314" s="9">
        <v>2.9611285030048271E-2</v>
      </c>
      <c r="Z314" s="9">
        <v>4.7275476705661623E-2</v>
      </c>
      <c r="AA314" s="9">
        <v>2.9878241824232162E-2</v>
      </c>
      <c r="AB314" s="9">
        <v>1.36218579921059E-2</v>
      </c>
      <c r="AC314" s="9">
        <v>0.127235763721775</v>
      </c>
      <c r="AD314" s="9">
        <v>6.5715607458904854E-3</v>
      </c>
      <c r="AE314" s="9">
        <v>7.5196023839020881E-2</v>
      </c>
      <c r="AF314" s="9">
        <v>1.9196950254716981E-2</v>
      </c>
      <c r="AG314" s="9">
        <v>2.8231647572120561E-2</v>
      </c>
      <c r="AH314" s="9">
        <v>3.206648331733153E-3</v>
      </c>
      <c r="AI314" s="9">
        <v>9.5392119875958303E-3</v>
      </c>
      <c r="AJ314" s="9">
        <v>1.7292439191878579E-2</v>
      </c>
      <c r="AK314" s="9">
        <v>1.8839094252661129E-2</v>
      </c>
      <c r="AL314" s="9">
        <v>2.996596000825628E-3</v>
      </c>
      <c r="AM314" s="9">
        <v>3.8118145202328279E-3</v>
      </c>
      <c r="AN314" s="9">
        <v>2.8452329992662011E-3</v>
      </c>
      <c r="AO314" s="9">
        <v>1.9833240217770791E-3</v>
      </c>
      <c r="AP314" s="9">
        <v>4.1586677676691544E-3</v>
      </c>
      <c r="AQ314" s="9">
        <v>2.4933676709052821E-3</v>
      </c>
      <c r="AR314" s="9">
        <v>3.1791193879735771E-3</v>
      </c>
      <c r="AS314" s="9">
        <v>3.2994771014444998E-3</v>
      </c>
      <c r="AT314" s="9">
        <v>2.8283112894853181E-3</v>
      </c>
      <c r="AU314" s="9">
        <v>2.5162290076903072E-3</v>
      </c>
      <c r="AV314" s="9">
        <v>3.044394629950764E-3</v>
      </c>
      <c r="AW314" s="9">
        <v>2.614615072457483E-3</v>
      </c>
      <c r="AX314" s="9">
        <v>2.0128162120437061E-3</v>
      </c>
      <c r="AY314" s="9">
        <v>2.5318507436044328E-3</v>
      </c>
      <c r="AZ314" s="9">
        <v>2.9848531745581162E-3</v>
      </c>
      <c r="BA314" s="9">
        <v>2.382842281223201E-3</v>
      </c>
      <c r="BB314" s="9">
        <v>2.1800519046367068E-3</v>
      </c>
      <c r="BC314" s="9">
        <v>4.5485169145566308E-3</v>
      </c>
      <c r="BD314" s="9">
        <v>2.4943163162772491E-3</v>
      </c>
      <c r="BE314" s="9">
        <v>1.9369387032164261E-3</v>
      </c>
      <c r="BF314" s="9">
        <v>1.8300208381217451E-3</v>
      </c>
      <c r="BG314" s="9">
        <v>1.832796888908608E-3</v>
      </c>
      <c r="BH314" s="9">
        <v>2.9462546239959562E-3</v>
      </c>
      <c r="BI314" s="9">
        <v>2.933554725603436E-3</v>
      </c>
      <c r="BJ314" s="9">
        <v>2.0163654481932069E-3</v>
      </c>
      <c r="BK314" s="9">
        <v>1.708500987142425E-3</v>
      </c>
    </row>
    <row r="315" spans="1:63" s="95" customFormat="1" x14ac:dyDescent="0.25">
      <c r="A315" s="95" t="s">
        <v>1511</v>
      </c>
      <c r="B315" s="95" t="s">
        <v>392</v>
      </c>
      <c r="C315" s="95" t="s">
        <v>1512</v>
      </c>
      <c r="D315" s="95" t="s">
        <v>114</v>
      </c>
      <c r="E315" s="95" t="s">
        <v>1948</v>
      </c>
      <c r="F315" s="118" t="s">
        <v>1963</v>
      </c>
      <c r="G315" s="119">
        <v>76148961.492399991</v>
      </c>
      <c r="H315" s="119">
        <v>166751</v>
      </c>
      <c r="I315" s="119">
        <v>60</v>
      </c>
      <c r="J315" s="95">
        <v>456.66269762939947</v>
      </c>
      <c r="K315" s="120">
        <v>0.51040252863116231</v>
      </c>
      <c r="L315" s="120">
        <v>0.34466022353394749</v>
      </c>
      <c r="M315" s="120">
        <v>0.1449372478348902</v>
      </c>
      <c r="N315" s="9">
        <v>4.3753226013781427E-2</v>
      </c>
      <c r="O315" s="9">
        <v>6.1638865195721756E-3</v>
      </c>
      <c r="P315" s="9">
        <v>5.9602644403326079E-3</v>
      </c>
      <c r="Q315" s="9">
        <v>6.6590301704549243E-3</v>
      </c>
      <c r="R315" s="9">
        <v>1.838304653666795E-2</v>
      </c>
      <c r="S315" s="9">
        <v>2.116452083944434E-2</v>
      </c>
      <c r="T315" s="9">
        <v>9.4735046711461705E-3</v>
      </c>
      <c r="U315" s="9">
        <v>3.8206371447315611E-2</v>
      </c>
      <c r="V315" s="9">
        <v>5.3066315933764437E-2</v>
      </c>
      <c r="W315" s="9">
        <v>5.129891764651999E-2</v>
      </c>
      <c r="X315" s="9">
        <v>0.1242194254357321</v>
      </c>
      <c r="Y315" s="9">
        <v>4.018506762428041E-2</v>
      </c>
      <c r="Z315" s="9">
        <v>5.8814840934234093E-2</v>
      </c>
      <c r="AA315" s="9">
        <v>2.09806287936595E-2</v>
      </c>
      <c r="AB315" s="9">
        <v>2.1900630009434732E-2</v>
      </c>
      <c r="AC315" s="9">
        <v>0.20568466898443469</v>
      </c>
      <c r="AD315" s="9">
        <v>8.3718405823553863E-3</v>
      </c>
      <c r="AE315" s="9">
        <v>8.8866472508276326E-2</v>
      </c>
      <c r="AF315" s="9">
        <v>3.8866119619867627E-2</v>
      </c>
      <c r="AG315" s="9">
        <v>7.2300616790938979E-2</v>
      </c>
      <c r="AH315" s="9">
        <v>5.4342001296433422E-3</v>
      </c>
      <c r="AI315" s="9">
        <v>4.5909192902784807E-3</v>
      </c>
      <c r="AJ315" s="9">
        <v>1.457965190901921E-2</v>
      </c>
      <c r="AK315" s="9">
        <v>2.958275456133239E-2</v>
      </c>
      <c r="AL315" s="9">
        <v>1.149307860751312E-2</v>
      </c>
      <c r="AM315" s="9">
        <v>3.3600839461067481E-4</v>
      </c>
      <c r="AN315" s="9">
        <v>3.008148774966739E-4</v>
      </c>
      <c r="AO315" s="9">
        <v>3.9777661578901789E-4</v>
      </c>
      <c r="AP315" s="9">
        <v>6.0392474878213085E-4</v>
      </c>
      <c r="AQ315" s="9">
        <v>7.7420080924185924E-4</v>
      </c>
      <c r="AR315" s="9">
        <v>3.290387012859549E-4</v>
      </c>
      <c r="AS315" s="9">
        <v>5.4157656134648383E-4</v>
      </c>
      <c r="AT315" s="9">
        <v>9.170933839995777E-4</v>
      </c>
      <c r="AU315" s="9">
        <v>1.2030050221368369E-3</v>
      </c>
      <c r="AV315" s="9">
        <v>7.2127614726491226E-4</v>
      </c>
      <c r="AW315" s="9">
        <v>1.0022570846179139E-3</v>
      </c>
      <c r="AX315" s="9">
        <v>9.0675698771878392E-4</v>
      </c>
      <c r="AY315" s="9">
        <v>1.04560692361557E-3</v>
      </c>
      <c r="AZ315" s="9">
        <v>6.9577012241619671E-4</v>
      </c>
      <c r="BA315" s="9">
        <v>1.2717299459967101E-3</v>
      </c>
      <c r="BB315" s="9">
        <v>1.169873478488425E-3</v>
      </c>
      <c r="BC315" s="9">
        <v>1.9235415757423381E-3</v>
      </c>
      <c r="BD315" s="9">
        <v>9.7852952194388233E-4</v>
      </c>
      <c r="BE315" s="9">
        <v>1.3017697073944639E-3</v>
      </c>
      <c r="BF315" s="9">
        <v>1.5557548152086609E-3</v>
      </c>
      <c r="BG315" s="9">
        <v>1.031045838902248E-3</v>
      </c>
      <c r="BH315" s="9">
        <v>4.706919548512395E-4</v>
      </c>
      <c r="BI315" s="9">
        <v>8.2104022141179947E-4</v>
      </c>
      <c r="BJ315" s="9">
        <v>1.0510592020309269E-3</v>
      </c>
      <c r="BK315" s="9">
        <v>2.1752178381230051E-3</v>
      </c>
    </row>
    <row r="316" spans="1:63" s="95" customFormat="1" x14ac:dyDescent="0.25">
      <c r="A316" s="95" t="s">
        <v>1515</v>
      </c>
      <c r="B316" s="95" t="s">
        <v>392</v>
      </c>
      <c r="C316" s="95" t="s">
        <v>1516</v>
      </c>
      <c r="D316" s="95" t="s">
        <v>114</v>
      </c>
      <c r="E316" s="95" t="s">
        <v>1948</v>
      </c>
      <c r="F316" s="118" t="s">
        <v>1963</v>
      </c>
      <c r="G316" s="119">
        <v>88489584.751599997</v>
      </c>
      <c r="H316" s="119">
        <v>213089</v>
      </c>
      <c r="I316" s="119">
        <v>43.9</v>
      </c>
      <c r="J316" s="95">
        <v>415.27054306698142</v>
      </c>
      <c r="K316" s="120">
        <v>0.46582179916896899</v>
      </c>
      <c r="L316" s="120">
        <v>0.36603374791505228</v>
      </c>
      <c r="M316" s="120">
        <v>0.16814445291597879</v>
      </c>
      <c r="N316" s="9">
        <v>0.1754204139532502</v>
      </c>
      <c r="O316" s="9">
        <v>2.6533697511811189E-2</v>
      </c>
      <c r="P316" s="9">
        <v>7.0843538496075838E-3</v>
      </c>
      <c r="Q316" s="9">
        <v>1.3613366639880281E-2</v>
      </c>
      <c r="R316" s="9">
        <v>2.019075941175677E-2</v>
      </c>
      <c r="S316" s="9">
        <v>5.9977740267992713E-2</v>
      </c>
      <c r="T316" s="9">
        <v>1.7000274533026351E-2</v>
      </c>
      <c r="U316" s="9">
        <v>3.3751087477089818E-2</v>
      </c>
      <c r="V316" s="9">
        <v>4.373635205127796E-2</v>
      </c>
      <c r="W316" s="9">
        <v>5.9896802335154237E-2</v>
      </c>
      <c r="X316" s="9">
        <v>0.11096281973422301</v>
      </c>
      <c r="Y316" s="9">
        <v>4.0833092836919133E-2</v>
      </c>
      <c r="Z316" s="9">
        <v>4.4803104144423601E-2</v>
      </c>
      <c r="AA316" s="9">
        <v>2.6392537086301932E-2</v>
      </c>
      <c r="AB316" s="9">
        <v>1.14854191969113E-2</v>
      </c>
      <c r="AC316" s="9">
        <v>0.1624664849974212</v>
      </c>
      <c r="AD316" s="9">
        <v>2.771352853652933E-3</v>
      </c>
      <c r="AE316" s="9">
        <v>6.3811895408976263E-2</v>
      </c>
      <c r="AF316" s="9">
        <v>7.0122223519040159E-4</v>
      </c>
      <c r="AG316" s="9">
        <v>2.1604748776492801E-2</v>
      </c>
      <c r="AH316" s="9">
        <v>3.2348671917128932E-3</v>
      </c>
      <c r="AI316" s="9">
        <v>1.4379143433553209E-2</v>
      </c>
      <c r="AJ316" s="9">
        <v>1.6796894226056649E-2</v>
      </c>
      <c r="AK316" s="9">
        <v>1.9930342379778171E-2</v>
      </c>
      <c r="AL316" s="9">
        <v>2.621227467539539E-3</v>
      </c>
      <c r="AM316" s="9">
        <v>2.6817891866927081E-3</v>
      </c>
      <c r="AN316" s="9">
        <v>2.5777862740596451E-3</v>
      </c>
      <c r="AO316" s="9">
        <v>9.4119242082117205E-4</v>
      </c>
      <c r="AP316" s="9">
        <v>2.4577734139025198E-3</v>
      </c>
      <c r="AQ316" s="9">
        <v>1.6927516441217921E-3</v>
      </c>
      <c r="AR316" s="9">
        <v>1.8562355977208721E-3</v>
      </c>
      <c r="AS316" s="9">
        <v>1.9346819404520419E-3</v>
      </c>
      <c r="AT316" s="9">
        <v>1.612760928454543E-3</v>
      </c>
      <c r="AU316" s="9">
        <v>1.9737653242955381E-3</v>
      </c>
      <c r="AV316" s="9">
        <v>1.6764919095440651E-3</v>
      </c>
      <c r="AW316" s="9">
        <v>1.7822620474774089E-3</v>
      </c>
      <c r="AX316" s="9">
        <v>1.8341841650598731E-3</v>
      </c>
      <c r="AY316" s="9">
        <v>1.5856016328465829E-3</v>
      </c>
      <c r="AZ316" s="9">
        <v>1.7423398595196799E-3</v>
      </c>
      <c r="BA316" s="9">
        <v>1.327668332387999E-3</v>
      </c>
      <c r="BB316" s="9">
        <v>1.839522964655094E-3</v>
      </c>
      <c r="BC316" s="9">
        <v>1.267584466017951E-3</v>
      </c>
      <c r="BD316" s="9">
        <v>1.398756417291857E-3</v>
      </c>
      <c r="BE316" s="9">
        <v>4.6754467282328337E-5</v>
      </c>
      <c r="BF316" s="9">
        <v>9.2544971993087117E-4</v>
      </c>
      <c r="BG316" s="9">
        <v>1.2218088224697731E-3</v>
      </c>
      <c r="BH316" s="9">
        <v>2.9347735040918931E-3</v>
      </c>
      <c r="BI316" s="9">
        <v>1.8830017394960779E-3</v>
      </c>
      <c r="BJ316" s="9">
        <v>1.409638601756451E-3</v>
      </c>
      <c r="BK316" s="9">
        <v>9.8758741115519827E-4</v>
      </c>
    </row>
    <row r="317" spans="1:63" s="95" customFormat="1" x14ac:dyDescent="0.25">
      <c r="A317" s="95" t="s">
        <v>1517</v>
      </c>
      <c r="B317" s="95" t="s">
        <v>392</v>
      </c>
      <c r="C317" s="95" t="s">
        <v>1518</v>
      </c>
      <c r="D317" s="95" t="s">
        <v>114</v>
      </c>
      <c r="E317" s="95" t="s">
        <v>1948</v>
      </c>
      <c r="F317" s="118" t="s">
        <v>1963</v>
      </c>
      <c r="G317" s="119">
        <v>88767529.417199984</v>
      </c>
      <c r="H317" s="119">
        <v>229705</v>
      </c>
      <c r="I317" s="119">
        <v>43.4</v>
      </c>
      <c r="J317" s="95">
        <v>386.44143321738744</v>
      </c>
      <c r="K317" s="120">
        <v>0.4239988429125886</v>
      </c>
      <c r="L317" s="120">
        <v>0.38456799718435453</v>
      </c>
      <c r="M317" s="120">
        <v>0.1914331599030567</v>
      </c>
      <c r="N317" s="9">
        <v>0.10672302995928611</v>
      </c>
      <c r="O317" s="9">
        <v>1.7077007975705241E-2</v>
      </c>
      <c r="P317" s="9">
        <v>1.1158119802964311E-2</v>
      </c>
      <c r="Q317" s="9">
        <v>1.094852308289589E-2</v>
      </c>
      <c r="R317" s="9">
        <v>2.3760940346999541E-2</v>
      </c>
      <c r="S317" s="9">
        <v>4.6558252318492713E-2</v>
      </c>
      <c r="T317" s="9">
        <v>1.647648110564174E-2</v>
      </c>
      <c r="U317" s="9">
        <v>3.0253672106538919E-2</v>
      </c>
      <c r="V317" s="9">
        <v>5.3950363348738657E-2</v>
      </c>
      <c r="W317" s="9">
        <v>6.0057095506170791E-2</v>
      </c>
      <c r="X317" s="9">
        <v>0.1081723025937842</v>
      </c>
      <c r="Y317" s="9">
        <v>3.6088670045768108E-2</v>
      </c>
      <c r="Z317" s="9">
        <v>4.9733622704159937E-2</v>
      </c>
      <c r="AA317" s="9">
        <v>2.6466038490076359E-2</v>
      </c>
      <c r="AB317" s="9">
        <v>1.7344361419438171E-2</v>
      </c>
      <c r="AC317" s="9">
        <v>0.18973769723353501</v>
      </c>
      <c r="AD317" s="9">
        <v>3.6011021059193589E-3</v>
      </c>
      <c r="AE317" s="9">
        <v>0.109948122295792</v>
      </c>
      <c r="AF317" s="9">
        <v>9.4355877178598901E-3</v>
      </c>
      <c r="AG317" s="9">
        <v>2.6046680557462409E-2</v>
      </c>
      <c r="AH317" s="9">
        <v>4.4341296251827244E-3</v>
      </c>
      <c r="AI317" s="9">
        <v>6.2293326439521804E-3</v>
      </c>
      <c r="AJ317" s="9">
        <v>1.443326611828942E-2</v>
      </c>
      <c r="AK317" s="9">
        <v>1.7804702830233561E-2</v>
      </c>
      <c r="AL317" s="9">
        <v>3.560898065112751E-3</v>
      </c>
      <c r="AM317" s="9">
        <v>3.1001402409500519E-3</v>
      </c>
      <c r="AN317" s="9">
        <v>3.15238755419147E-3</v>
      </c>
      <c r="AO317" s="9">
        <v>2.8167472954040321E-3</v>
      </c>
      <c r="AP317" s="9">
        <v>3.755869803112823E-3</v>
      </c>
      <c r="AQ317" s="9">
        <v>3.785148341206984E-3</v>
      </c>
      <c r="AR317" s="9">
        <v>2.7379048896215832E-3</v>
      </c>
      <c r="AS317" s="9">
        <v>3.562843921583569E-3</v>
      </c>
      <c r="AT317" s="9">
        <v>2.7468757062870928E-3</v>
      </c>
      <c r="AU317" s="9">
        <v>4.6262172327099669E-3</v>
      </c>
      <c r="AV317" s="9">
        <v>3.1940435924170001E-3</v>
      </c>
      <c r="AW317" s="9">
        <v>3.3013292442815988E-3</v>
      </c>
      <c r="AX317" s="9">
        <v>3.0802093236173048E-3</v>
      </c>
      <c r="AY317" s="9">
        <v>3.344373433111514E-3</v>
      </c>
      <c r="AZ317" s="9">
        <v>3.3198568778770709E-3</v>
      </c>
      <c r="BA317" s="9">
        <v>3.8096032661887221E-3</v>
      </c>
      <c r="BB317" s="9">
        <v>4.0820069966188786E-3</v>
      </c>
      <c r="BC317" s="9">
        <v>3.1296747739689408E-3</v>
      </c>
      <c r="BD317" s="9">
        <v>4.5793828575172576E-3</v>
      </c>
      <c r="BE317" s="9">
        <v>1.1954050345413111E-3</v>
      </c>
      <c r="BF317" s="9">
        <v>2.1199942420524411E-3</v>
      </c>
      <c r="BG317" s="9">
        <v>3.182246930759147E-3</v>
      </c>
      <c r="BH317" s="9">
        <v>2.4158045014959521E-3</v>
      </c>
      <c r="BI317" s="9">
        <v>3.0744330695786702E-3</v>
      </c>
      <c r="BJ317" s="9">
        <v>2.392800242035067E-3</v>
      </c>
      <c r="BK317" s="9">
        <v>2.5492302695240038E-3</v>
      </c>
    </row>
    <row r="318" spans="1:63" s="95" customFormat="1" x14ac:dyDescent="0.25">
      <c r="A318" s="95" t="s">
        <v>1531</v>
      </c>
      <c r="B318" s="95" t="s">
        <v>392</v>
      </c>
      <c r="C318" s="95" t="s">
        <v>1532</v>
      </c>
      <c r="D318" s="95" t="s">
        <v>114</v>
      </c>
      <c r="E318" s="95" t="s">
        <v>1948</v>
      </c>
      <c r="F318" s="118" t="s">
        <v>1962</v>
      </c>
      <c r="G318" s="119">
        <v>131315763.98459999</v>
      </c>
      <c r="H318" s="119">
        <v>291935</v>
      </c>
      <c r="I318" s="119">
        <v>87.9</v>
      </c>
      <c r="J318" s="95">
        <v>449.81164980081178</v>
      </c>
      <c r="K318" s="120">
        <v>0.49795354735673192</v>
      </c>
      <c r="L318" s="120">
        <v>0.34599084751246828</v>
      </c>
      <c r="M318" s="120">
        <v>0.1560556051307998</v>
      </c>
      <c r="N318" s="9">
        <v>9.4558782450597317E-2</v>
      </c>
      <c r="O318" s="9">
        <v>1.503562037623832E-2</v>
      </c>
      <c r="P318" s="9">
        <v>1.085538224846915E-2</v>
      </c>
      <c r="Q318" s="9">
        <v>1.236181184380618E-2</v>
      </c>
      <c r="R318" s="9">
        <v>2.563400574511571E-2</v>
      </c>
      <c r="S318" s="9">
        <v>3.7723047910372828E-2</v>
      </c>
      <c r="T318" s="9">
        <v>1.5787479286895501E-2</v>
      </c>
      <c r="U318" s="9">
        <v>3.2804243817752453E-2</v>
      </c>
      <c r="V318" s="9">
        <v>5.6748551038091538E-2</v>
      </c>
      <c r="W318" s="9">
        <v>6.1647861789130003E-2</v>
      </c>
      <c r="X318" s="9">
        <v>0.1181609573423197</v>
      </c>
      <c r="Y318" s="9">
        <v>3.1618749986058729E-2</v>
      </c>
      <c r="Z318" s="9">
        <v>5.4347953356993772E-2</v>
      </c>
      <c r="AA318" s="9">
        <v>2.4365020072790101E-2</v>
      </c>
      <c r="AB318" s="9">
        <v>1.615555122386898E-2</v>
      </c>
      <c r="AC318" s="9">
        <v>0.15860732823723961</v>
      </c>
      <c r="AD318" s="9">
        <v>2.174476139383682E-3</v>
      </c>
      <c r="AE318" s="9">
        <v>0.1005391908175062</v>
      </c>
      <c r="AF318" s="9">
        <v>4.5987075599345492E-2</v>
      </c>
      <c r="AG318" s="9">
        <v>3.7695574005950971E-2</v>
      </c>
      <c r="AH318" s="9">
        <v>6.5038655439018803E-3</v>
      </c>
      <c r="AI318" s="9">
        <v>3.9282578448442008E-3</v>
      </c>
      <c r="AJ318" s="9">
        <v>1.3622052202937491E-2</v>
      </c>
      <c r="AK318" s="9">
        <v>1.846752156462737E-2</v>
      </c>
      <c r="AL318" s="9">
        <v>4.6696395557628383E-3</v>
      </c>
      <c r="AM318" s="9">
        <v>2.1303946347486862E-3</v>
      </c>
      <c r="AN318" s="9">
        <v>2.15270326440081E-3</v>
      </c>
      <c r="AO318" s="9">
        <v>2.1253819166829821E-3</v>
      </c>
      <c r="AP318" s="9">
        <v>3.2890624091812298E-3</v>
      </c>
      <c r="AQ318" s="9">
        <v>3.1671654568452929E-3</v>
      </c>
      <c r="AR318" s="9">
        <v>1.720534784917703E-3</v>
      </c>
      <c r="AS318" s="9">
        <v>2.6477691701554829E-3</v>
      </c>
      <c r="AT318" s="9">
        <v>2.3100742458450011E-3</v>
      </c>
      <c r="AU318" s="9">
        <v>3.7741696652073701E-3</v>
      </c>
      <c r="AV318" s="9">
        <v>2.5429014335109031E-3</v>
      </c>
      <c r="AW318" s="9">
        <v>2.7969310489660221E-3</v>
      </c>
      <c r="AX318" s="9">
        <v>2.0930955026838508E-3</v>
      </c>
      <c r="AY318" s="9">
        <v>2.8345417490913999E-3</v>
      </c>
      <c r="AZ318" s="9">
        <v>2.370457588436614E-3</v>
      </c>
      <c r="BA318" s="9">
        <v>2.7521887214340731E-3</v>
      </c>
      <c r="BB318" s="9">
        <v>2.6465393959805481E-3</v>
      </c>
      <c r="BC318" s="9">
        <v>1.46572810267231E-3</v>
      </c>
      <c r="BD318" s="9">
        <v>3.247801792651659E-3</v>
      </c>
      <c r="BE318" s="9">
        <v>4.5187354005787848E-3</v>
      </c>
      <c r="BF318" s="9">
        <v>2.3796202330526E-3</v>
      </c>
      <c r="BG318" s="9">
        <v>3.6201956334247268E-3</v>
      </c>
      <c r="BH318" s="9">
        <v>1.1815585425543501E-3</v>
      </c>
      <c r="BI318" s="9">
        <v>2.2504945132253212E-3</v>
      </c>
      <c r="BJ318" s="9">
        <v>1.92493169631661E-3</v>
      </c>
      <c r="BK318" s="9">
        <v>2.592793197364782E-3</v>
      </c>
    </row>
    <row r="319" spans="1:63" s="95" customFormat="1" x14ac:dyDescent="0.25">
      <c r="A319" s="95" t="s">
        <v>1533</v>
      </c>
      <c r="B319" s="95" t="s">
        <v>392</v>
      </c>
      <c r="C319" s="95" t="s">
        <v>1534</v>
      </c>
      <c r="D319" s="95" t="s">
        <v>114</v>
      </c>
      <c r="E319" s="95" t="s">
        <v>1948</v>
      </c>
      <c r="F319" s="118" t="s">
        <v>1963</v>
      </c>
      <c r="G319" s="119">
        <v>58803825.388799995</v>
      </c>
      <c r="H319" s="119">
        <v>131469</v>
      </c>
      <c r="I319" s="119">
        <v>30.5</v>
      </c>
      <c r="J319" s="95">
        <v>447.28282248134536</v>
      </c>
      <c r="K319" s="120">
        <v>0.46474470424129138</v>
      </c>
      <c r="L319" s="120">
        <v>0.3731586517087509</v>
      </c>
      <c r="M319" s="120">
        <v>0.16209664404995769</v>
      </c>
      <c r="N319" s="9">
        <v>0.17212160645435851</v>
      </c>
      <c r="O319" s="9">
        <v>2.5512763519426419E-2</v>
      </c>
      <c r="P319" s="9">
        <v>7.9451049417508818E-3</v>
      </c>
      <c r="Q319" s="9">
        <v>1.030037632850476E-2</v>
      </c>
      <c r="R319" s="9">
        <v>2.0328202837946559E-2</v>
      </c>
      <c r="S319" s="9">
        <v>5.553695539742512E-2</v>
      </c>
      <c r="T319" s="9">
        <v>1.8228530645840731E-2</v>
      </c>
      <c r="U319" s="9">
        <v>3.3617105274571638E-2</v>
      </c>
      <c r="V319" s="9">
        <v>5.1699832317998712E-2</v>
      </c>
      <c r="W319" s="9">
        <v>5.9520551508383833E-2</v>
      </c>
      <c r="X319" s="9">
        <v>0.12021509080654159</v>
      </c>
      <c r="Y319" s="9">
        <v>2.8332332024218771E-2</v>
      </c>
      <c r="Z319" s="9">
        <v>4.2937656635681068E-2</v>
      </c>
      <c r="AA319" s="9">
        <v>2.9053095199104571E-2</v>
      </c>
      <c r="AB319" s="9">
        <v>1.504448563628303E-2</v>
      </c>
      <c r="AC319" s="9">
        <v>0.15736867320733</v>
      </c>
      <c r="AD319" s="9">
        <v>3.965348831446616E-3</v>
      </c>
      <c r="AE319" s="9">
        <v>7.9921080826570054E-2</v>
      </c>
      <c r="AF319" s="9">
        <v>3.7049020968112068E-4</v>
      </c>
      <c r="AG319" s="9">
        <v>2.4034764197294219E-2</v>
      </c>
      <c r="AH319" s="9">
        <v>2.356899845849005E-3</v>
      </c>
      <c r="AI319" s="9">
        <v>5.5751803337022853E-3</v>
      </c>
      <c r="AJ319" s="9">
        <v>1.8950349869415871E-2</v>
      </c>
      <c r="AK319" s="9">
        <v>1.412026645906189E-2</v>
      </c>
      <c r="AL319" s="9">
        <v>2.9432566916127419E-3</v>
      </c>
      <c r="AM319" s="9">
        <v>1.742473861793682E-3</v>
      </c>
      <c r="AN319" s="9">
        <v>1.641319064924106E-3</v>
      </c>
      <c r="AO319" s="9">
        <v>6.9897910199802598E-4</v>
      </c>
      <c r="AP319" s="9">
        <v>1.2314471287821779E-3</v>
      </c>
      <c r="AQ319" s="9">
        <v>1.1285633785073209E-3</v>
      </c>
      <c r="AR319" s="9">
        <v>1.138181291903622E-3</v>
      </c>
      <c r="AS319" s="9">
        <v>1.373699319766671E-3</v>
      </c>
      <c r="AT319" s="9">
        <v>1.0637238936101511E-3</v>
      </c>
      <c r="AU319" s="9">
        <v>1.5449999518041329E-3</v>
      </c>
      <c r="AV319" s="9">
        <v>1.103192113411741E-3</v>
      </c>
      <c r="AW319" s="9">
        <v>1.2786139580571469E-3</v>
      </c>
      <c r="AX319" s="9">
        <v>8.4275116933724408E-4</v>
      </c>
      <c r="AY319" s="9">
        <v>1.006261127249504E-3</v>
      </c>
      <c r="AZ319" s="9">
        <v>1.270078359549014E-3</v>
      </c>
      <c r="BA319" s="9">
        <v>1.151612757475983E-3</v>
      </c>
      <c r="BB319" s="9">
        <v>1.179902415469116E-3</v>
      </c>
      <c r="BC319" s="9">
        <v>1.201027245637984E-3</v>
      </c>
      <c r="BD319" s="9">
        <v>1.1600806245808371E-3</v>
      </c>
      <c r="BE319" s="9">
        <v>1.6358012958097189E-5</v>
      </c>
      <c r="BF319" s="9">
        <v>6.8175738473869919E-4</v>
      </c>
      <c r="BG319" s="9">
        <v>5.8948710176833592E-4</v>
      </c>
      <c r="BH319" s="9">
        <v>7.5350627038567666E-4</v>
      </c>
      <c r="BI319" s="9">
        <v>1.4067772741364721E-3</v>
      </c>
      <c r="BJ319" s="9">
        <v>6.61336198029944E-4</v>
      </c>
      <c r="BK319" s="9">
        <v>7.3431999294649541E-4</v>
      </c>
    </row>
    <row r="320" spans="1:63" s="95" customFormat="1" x14ac:dyDescent="0.25">
      <c r="A320" s="95" t="s">
        <v>1535</v>
      </c>
      <c r="B320" s="95" t="s">
        <v>392</v>
      </c>
      <c r="C320" s="95" t="s">
        <v>1536</v>
      </c>
      <c r="D320" s="95" t="s">
        <v>114</v>
      </c>
      <c r="E320" s="95" t="s">
        <v>1948</v>
      </c>
      <c r="F320" s="118" t="s">
        <v>1963</v>
      </c>
      <c r="G320" s="119">
        <v>78897603.704999998</v>
      </c>
      <c r="H320" s="119">
        <v>176292</v>
      </c>
      <c r="I320" s="119">
        <v>64.599999999999994</v>
      </c>
      <c r="J320" s="95">
        <v>447.53933079776732</v>
      </c>
      <c r="K320" s="120">
        <v>0.47134379761241479</v>
      </c>
      <c r="L320" s="120">
        <v>0.36338420209322558</v>
      </c>
      <c r="M320" s="120">
        <v>0.16527200029435959</v>
      </c>
      <c r="N320" s="9">
        <v>8.246060760559755E-2</v>
      </c>
      <c r="O320" s="9">
        <v>1.472855025497502E-2</v>
      </c>
      <c r="P320" s="9">
        <v>1.727434625557444E-2</v>
      </c>
      <c r="Q320" s="9">
        <v>1.447658758412265E-2</v>
      </c>
      <c r="R320" s="9">
        <v>2.5084724533017629E-2</v>
      </c>
      <c r="S320" s="9">
        <v>5.9933382486618593E-2</v>
      </c>
      <c r="T320" s="9">
        <v>1.5190709667513109E-2</v>
      </c>
      <c r="U320" s="9">
        <v>3.5365067854591953E-2</v>
      </c>
      <c r="V320" s="9">
        <v>6.64293667014553E-2</v>
      </c>
      <c r="W320" s="9">
        <v>6.8494429598670956E-2</v>
      </c>
      <c r="X320" s="9">
        <v>0.10864111302082539</v>
      </c>
      <c r="Y320" s="9">
        <v>3.2794668478417562E-2</v>
      </c>
      <c r="Z320" s="9">
        <v>6.1443880042404621E-2</v>
      </c>
      <c r="AA320" s="9">
        <v>2.2985406849868838E-2</v>
      </c>
      <c r="AB320" s="9">
        <v>1.7435447165195669E-2</v>
      </c>
      <c r="AC320" s="9">
        <v>0.15664344058171301</v>
      </c>
      <c r="AD320" s="9">
        <v>2.9794461270872732E-3</v>
      </c>
      <c r="AE320" s="9">
        <v>9.7265879432050603E-2</v>
      </c>
      <c r="AF320" s="9">
        <v>2.3489323673277811E-2</v>
      </c>
      <c r="AG320" s="9">
        <v>3.2776497684838223E-2</v>
      </c>
      <c r="AH320" s="9">
        <v>5.2002202088203119E-3</v>
      </c>
      <c r="AI320" s="9">
        <v>3.2885696437036571E-3</v>
      </c>
      <c r="AJ320" s="9">
        <v>1.4323461792994419E-2</v>
      </c>
      <c r="AK320" s="9">
        <v>1.8539965281510671E-2</v>
      </c>
      <c r="AL320" s="9">
        <v>2.7549074751547931E-3</v>
      </c>
      <c r="AM320" s="9">
        <v>1.1171669291837819E-3</v>
      </c>
      <c r="AN320" s="9">
        <v>1.268049393630057E-3</v>
      </c>
      <c r="AO320" s="9">
        <v>2.0337933984613211E-3</v>
      </c>
      <c r="AP320" s="9">
        <v>2.3161652406467519E-3</v>
      </c>
      <c r="AQ320" s="9">
        <v>1.8637041116138771E-3</v>
      </c>
      <c r="AR320" s="9">
        <v>1.6437615726802141E-3</v>
      </c>
      <c r="AS320" s="9">
        <v>1.531999921438745E-3</v>
      </c>
      <c r="AT320" s="9">
        <v>1.4975583579196279E-3</v>
      </c>
      <c r="AU320" s="9">
        <v>2.656685265287471E-3</v>
      </c>
      <c r="AV320" s="9">
        <v>1.6989481087353569E-3</v>
      </c>
      <c r="AW320" s="9">
        <v>1.5463767727414541E-3</v>
      </c>
      <c r="AX320" s="9">
        <v>1.3054521124428689E-3</v>
      </c>
      <c r="AY320" s="9">
        <v>1.927044079714957E-3</v>
      </c>
      <c r="AZ320" s="9">
        <v>1.344717211627053E-3</v>
      </c>
      <c r="BA320" s="9">
        <v>1.786088082365863E-3</v>
      </c>
      <c r="BB320" s="9">
        <v>1.5717399053846129E-3</v>
      </c>
      <c r="BC320" s="9">
        <v>1.2076682751328499E-3</v>
      </c>
      <c r="BD320" s="9">
        <v>1.8894177973533179E-3</v>
      </c>
      <c r="BE320" s="9">
        <v>1.3879217554779639E-3</v>
      </c>
      <c r="BF320" s="9">
        <v>1.2442085740710211E-3</v>
      </c>
      <c r="BG320" s="9">
        <v>1.7405863479338711E-3</v>
      </c>
      <c r="BH320" s="9">
        <v>5.9480642890864116E-4</v>
      </c>
      <c r="BI320" s="9">
        <v>1.42297334336225E-3</v>
      </c>
      <c r="BJ320" s="9">
        <v>1.162061138567057E-3</v>
      </c>
      <c r="BK320" s="9">
        <v>9.1982432250919781E-4</v>
      </c>
    </row>
    <row r="321" spans="1:63" s="95" customFormat="1" x14ac:dyDescent="0.25">
      <c r="A321" s="95" t="s">
        <v>1557</v>
      </c>
      <c r="B321" s="95" t="s">
        <v>392</v>
      </c>
      <c r="C321" s="95" t="s">
        <v>1558</v>
      </c>
      <c r="D321" s="95" t="s">
        <v>114</v>
      </c>
      <c r="E321" s="95" t="s">
        <v>1948</v>
      </c>
      <c r="F321" s="118" t="s">
        <v>1963</v>
      </c>
      <c r="G321" s="119">
        <v>109626461.1156</v>
      </c>
      <c r="H321" s="119">
        <v>256062</v>
      </c>
      <c r="I321" s="119">
        <v>57.4</v>
      </c>
      <c r="J321" s="95">
        <v>428.12467728753194</v>
      </c>
      <c r="K321" s="120">
        <v>0.48633342694266452</v>
      </c>
      <c r="L321" s="120">
        <v>0.35794555187190008</v>
      </c>
      <c r="M321" s="120">
        <v>0.15572102118543529</v>
      </c>
      <c r="N321" s="9">
        <v>8.9463645485021767E-2</v>
      </c>
      <c r="O321" s="9">
        <v>1.4397470202951989E-2</v>
      </c>
      <c r="P321" s="9">
        <v>9.8925887112442257E-3</v>
      </c>
      <c r="Q321" s="9">
        <v>1.2191892686322391E-2</v>
      </c>
      <c r="R321" s="9">
        <v>2.0385163091463879E-2</v>
      </c>
      <c r="S321" s="9">
        <v>4.2139653795059573E-2</v>
      </c>
      <c r="T321" s="9">
        <v>1.342182230012659E-2</v>
      </c>
      <c r="U321" s="9">
        <v>3.0603276209095791E-2</v>
      </c>
      <c r="V321" s="9">
        <v>5.1011564240019673E-2</v>
      </c>
      <c r="W321" s="9">
        <v>5.7601430740189898E-2</v>
      </c>
      <c r="X321" s="9">
        <v>0.11894970052226871</v>
      </c>
      <c r="Y321" s="9">
        <v>3.6826372683118398E-2</v>
      </c>
      <c r="Z321" s="9">
        <v>5.7085816990389462E-2</v>
      </c>
      <c r="AA321" s="9">
        <v>2.5041697960710398E-2</v>
      </c>
      <c r="AB321" s="9">
        <v>1.7229415289984309E-2</v>
      </c>
      <c r="AC321" s="9">
        <v>0.19354730961545119</v>
      </c>
      <c r="AD321" s="9">
        <v>3.6342287098544402E-3</v>
      </c>
      <c r="AE321" s="9">
        <v>9.6587632845579974E-2</v>
      </c>
      <c r="AF321" s="9">
        <v>2.8319213368543941E-2</v>
      </c>
      <c r="AG321" s="9">
        <v>3.2120765217161708E-2</v>
      </c>
      <c r="AH321" s="9">
        <v>5.0921316829910558E-3</v>
      </c>
      <c r="AI321" s="9">
        <v>4.0347988448157504E-3</v>
      </c>
      <c r="AJ321" s="9">
        <v>1.4626964070099471E-2</v>
      </c>
      <c r="AK321" s="9">
        <v>2.2378510690405591E-2</v>
      </c>
      <c r="AL321" s="9">
        <v>3.4169340471298551E-3</v>
      </c>
      <c r="AM321" s="9">
        <v>1.681512116099631E-3</v>
      </c>
      <c r="AN321" s="9">
        <v>1.7196664866082961E-3</v>
      </c>
      <c r="AO321" s="9">
        <v>1.615835092079351E-3</v>
      </c>
      <c r="AP321" s="9">
        <v>2.7061778710110282E-3</v>
      </c>
      <c r="AQ321" s="9">
        <v>2.1011820740610282E-3</v>
      </c>
      <c r="AR321" s="9">
        <v>1.6034036480682739E-3</v>
      </c>
      <c r="AS321" s="9">
        <v>1.877906796788481E-3</v>
      </c>
      <c r="AT321" s="9">
        <v>1.797873168845003E-3</v>
      </c>
      <c r="AU321" s="9">
        <v>2.8302871886862731E-3</v>
      </c>
      <c r="AV321" s="9">
        <v>1.9821659037577441E-3</v>
      </c>
      <c r="AW321" s="9">
        <v>2.348909768257126E-3</v>
      </c>
      <c r="AX321" s="9">
        <v>2.033754438670923E-3</v>
      </c>
      <c r="AY321" s="9">
        <v>2.4838370832744642E-3</v>
      </c>
      <c r="AZ321" s="9">
        <v>2.0324712490128239E-3</v>
      </c>
      <c r="BA321" s="9">
        <v>2.4486245034833591E-3</v>
      </c>
      <c r="BB321" s="9">
        <v>2.694247412886082E-3</v>
      </c>
      <c r="BC321" s="9">
        <v>2.0436487080690759E-3</v>
      </c>
      <c r="BD321" s="9">
        <v>2.6029802692197701E-3</v>
      </c>
      <c r="BE321" s="9">
        <v>2.321440335647179E-3</v>
      </c>
      <c r="BF321" s="9">
        <v>1.6916028061519819E-3</v>
      </c>
      <c r="BG321" s="9">
        <v>2.3645871967030879E-3</v>
      </c>
      <c r="BH321" s="9">
        <v>1.0124471627703171E-3</v>
      </c>
      <c r="BI321" s="9">
        <v>2.0159735726751182E-3</v>
      </c>
      <c r="BJ321" s="9">
        <v>1.945956426012572E-3</v>
      </c>
      <c r="BK321" s="9">
        <v>1.582764633674376E-3</v>
      </c>
    </row>
    <row r="322" spans="1:63" s="95" customFormat="1" x14ac:dyDescent="0.25">
      <c r="A322" s="95" t="s">
        <v>1567</v>
      </c>
      <c r="B322" s="95" t="s">
        <v>392</v>
      </c>
      <c r="C322" s="95" t="s">
        <v>1568</v>
      </c>
      <c r="D322" s="95" t="s">
        <v>114</v>
      </c>
      <c r="E322" s="95" t="s">
        <v>1948</v>
      </c>
      <c r="F322" s="118" t="s">
        <v>1963</v>
      </c>
      <c r="G322" s="119">
        <v>108496082.5406</v>
      </c>
      <c r="H322" s="119">
        <v>255584</v>
      </c>
      <c r="I322" s="119">
        <v>33</v>
      </c>
      <c r="J322" s="95">
        <v>424.50263921293981</v>
      </c>
      <c r="K322" s="120">
        <v>0.47716423888201492</v>
      </c>
      <c r="L322" s="120">
        <v>0.36581300622355772</v>
      </c>
      <c r="M322" s="120">
        <v>0.15702275489442741</v>
      </c>
      <c r="N322" s="9">
        <v>0.12919831925832689</v>
      </c>
      <c r="O322" s="9">
        <v>2.2806652686842569E-2</v>
      </c>
      <c r="P322" s="9">
        <v>7.9576320913743118E-3</v>
      </c>
      <c r="Q322" s="9">
        <v>1.3395093735992739E-2</v>
      </c>
      <c r="R322" s="9">
        <v>2.0042726642345101E-2</v>
      </c>
      <c r="S322" s="9">
        <v>4.818026620218864E-2</v>
      </c>
      <c r="T322" s="9">
        <v>1.6088615034682899E-2</v>
      </c>
      <c r="U322" s="9">
        <v>3.5645610325776747E-2</v>
      </c>
      <c r="V322" s="9">
        <v>4.91621120533728E-2</v>
      </c>
      <c r="W322" s="9">
        <v>5.8462523740242203E-2</v>
      </c>
      <c r="X322" s="9">
        <v>0.1204201804240327</v>
      </c>
      <c r="Y322" s="9">
        <v>3.6031105946815169E-2</v>
      </c>
      <c r="Z322" s="9">
        <v>4.7582119410096511E-2</v>
      </c>
      <c r="AA322" s="9">
        <v>2.238668448037345E-2</v>
      </c>
      <c r="AB322" s="9">
        <v>1.449837074663648E-2</v>
      </c>
      <c r="AC322" s="9">
        <v>0.17773672129127349</v>
      </c>
      <c r="AD322" s="9">
        <v>2.305459179390552E-3</v>
      </c>
      <c r="AE322" s="9">
        <v>8.5599229811050254E-2</v>
      </c>
      <c r="AF322" s="9">
        <v>9.6426745084552661E-3</v>
      </c>
      <c r="AG322" s="9">
        <v>3.2461236394876657E-2</v>
      </c>
      <c r="AH322" s="9">
        <v>3.7276290947713809E-3</v>
      </c>
      <c r="AI322" s="9">
        <v>6.140956233393789E-3</v>
      </c>
      <c r="AJ322" s="9">
        <v>1.6995110066014209E-2</v>
      </c>
      <c r="AK322" s="9">
        <v>1.9653565761134119E-2</v>
      </c>
      <c r="AL322" s="9">
        <v>3.8794048805411581E-3</v>
      </c>
      <c r="AM322" s="9">
        <v>2.4099613621934969E-3</v>
      </c>
      <c r="AN322" s="9">
        <v>2.703456550193E-3</v>
      </c>
      <c r="AO322" s="9">
        <v>1.289943666208281E-3</v>
      </c>
      <c r="AP322" s="9">
        <v>2.9507388173869338E-3</v>
      </c>
      <c r="AQ322" s="9">
        <v>2.0502466253311141E-3</v>
      </c>
      <c r="AR322" s="9">
        <v>1.8193694798688141E-3</v>
      </c>
      <c r="AS322" s="9">
        <v>2.2339889214017272E-3</v>
      </c>
      <c r="AT322" s="9">
        <v>2.0782461758191359E-3</v>
      </c>
      <c r="AU322" s="9">
        <v>2.7070246007611749E-3</v>
      </c>
      <c r="AV322" s="9">
        <v>1.996567951289053E-3</v>
      </c>
      <c r="AW322" s="9">
        <v>2.3599459715987229E-3</v>
      </c>
      <c r="AX322" s="9">
        <v>1.9747720343162951E-3</v>
      </c>
      <c r="AY322" s="9">
        <v>2.0546529412959081E-3</v>
      </c>
      <c r="AZ322" s="9">
        <v>1.8032262544857131E-3</v>
      </c>
      <c r="BA322" s="9">
        <v>2.0448933329270569E-3</v>
      </c>
      <c r="BB322" s="9">
        <v>2.4554285767924601E-3</v>
      </c>
      <c r="BC322" s="9">
        <v>1.2866227695552479E-3</v>
      </c>
      <c r="BD322" s="9">
        <v>2.2893859669617178E-3</v>
      </c>
      <c r="BE322" s="9">
        <v>7.8446514785277205E-4</v>
      </c>
      <c r="BF322" s="9">
        <v>1.696591852585872E-3</v>
      </c>
      <c r="BG322" s="9">
        <v>1.717861736331633E-3</v>
      </c>
      <c r="BH322" s="9">
        <v>1.5292774611074689E-3</v>
      </c>
      <c r="BI322" s="9">
        <v>2.3246331539986159E-3</v>
      </c>
      <c r="BJ322" s="9">
        <v>1.6960673459447519E-3</v>
      </c>
      <c r="BK322" s="9">
        <v>1.783383133477896E-3</v>
      </c>
    </row>
    <row r="323" spans="1:63" s="95" customFormat="1" x14ac:dyDescent="0.25">
      <c r="A323" s="95" t="s">
        <v>1569</v>
      </c>
      <c r="B323" s="95" t="s">
        <v>392</v>
      </c>
      <c r="C323" s="95" t="s">
        <v>1570</v>
      </c>
      <c r="D323" s="95" t="s">
        <v>114</v>
      </c>
      <c r="E323" s="95" t="s">
        <v>1948</v>
      </c>
      <c r="F323" s="118" t="s">
        <v>1963</v>
      </c>
      <c r="G323" s="119">
        <v>98893796.099599987</v>
      </c>
      <c r="H323" s="119">
        <v>221544</v>
      </c>
      <c r="I323" s="119">
        <v>45</v>
      </c>
      <c r="J323" s="95">
        <v>446.38444778283315</v>
      </c>
      <c r="K323" s="120">
        <v>0.4921679997271971</v>
      </c>
      <c r="L323" s="120">
        <v>0.3515946491279634</v>
      </c>
      <c r="M323" s="120">
        <v>0.1562373511448395</v>
      </c>
      <c r="N323" s="9">
        <v>0.162332137427733</v>
      </c>
      <c r="O323" s="9">
        <v>2.1441038435862141E-2</v>
      </c>
      <c r="P323" s="9">
        <v>8.7731493070600138E-3</v>
      </c>
      <c r="Q323" s="9">
        <v>1.0848662446388029E-2</v>
      </c>
      <c r="R323" s="9">
        <v>1.5270844240849761E-2</v>
      </c>
      <c r="S323" s="9">
        <v>4.5481043302013427E-2</v>
      </c>
      <c r="T323" s="9">
        <v>1.9939818603180049E-2</v>
      </c>
      <c r="U323" s="9">
        <v>3.7995466358491728E-2</v>
      </c>
      <c r="V323" s="9">
        <v>3.7110373743982961E-2</v>
      </c>
      <c r="W323" s="9">
        <v>5.4647234529643082E-2</v>
      </c>
      <c r="X323" s="9">
        <v>0.121077286524056</v>
      </c>
      <c r="Y323" s="9">
        <v>3.476806770049222E-2</v>
      </c>
      <c r="Z323" s="9">
        <v>5.0600823805333067E-2</v>
      </c>
      <c r="AA323" s="9">
        <v>3.0455829094314091E-2</v>
      </c>
      <c r="AB323" s="9">
        <v>1.546552618275372E-2</v>
      </c>
      <c r="AC323" s="9">
        <v>0.15193822660276529</v>
      </c>
      <c r="AD323" s="9">
        <v>4.2810619853305221E-3</v>
      </c>
      <c r="AE323" s="9">
        <v>8.3668018110916564E-2</v>
      </c>
      <c r="AF323" s="9">
        <v>1.103205511565135E-2</v>
      </c>
      <c r="AG323" s="9">
        <v>3.3204202186359832E-2</v>
      </c>
      <c r="AH323" s="9">
        <v>3.8301851906651671E-3</v>
      </c>
      <c r="AI323" s="9">
        <v>7.9015733620617212E-3</v>
      </c>
      <c r="AJ323" s="9">
        <v>1.4717260696978981E-2</v>
      </c>
      <c r="AK323" s="9">
        <v>2.030328625314122E-2</v>
      </c>
      <c r="AL323" s="9">
        <v>2.9168287939761498E-3</v>
      </c>
      <c r="AM323" s="9">
        <v>2.7587033495313131E-3</v>
      </c>
      <c r="AN323" s="9">
        <v>2.3155328133729761E-3</v>
      </c>
      <c r="AO323" s="9">
        <v>1.295655932459918E-3</v>
      </c>
      <c r="AP323" s="9">
        <v>2.1772509494899341E-3</v>
      </c>
      <c r="AQ323" s="9">
        <v>1.42317933563448E-3</v>
      </c>
      <c r="AR323" s="9">
        <v>1.564693965842845E-3</v>
      </c>
      <c r="AS323" s="9">
        <v>2.5224980397326592E-3</v>
      </c>
      <c r="AT323" s="9">
        <v>2.0182269151834422E-3</v>
      </c>
      <c r="AU323" s="9">
        <v>1.8616767617491009E-3</v>
      </c>
      <c r="AV323" s="9">
        <v>1.7002861006990911E-3</v>
      </c>
      <c r="AW323" s="9">
        <v>2.1617862266282129E-3</v>
      </c>
      <c r="AX323" s="9">
        <v>1.7360699091282311E-3</v>
      </c>
      <c r="AY323" s="9">
        <v>1.9906713146989399E-3</v>
      </c>
      <c r="AZ323" s="9">
        <v>2.2350032020353079E-3</v>
      </c>
      <c r="BA323" s="9">
        <v>1.987300023574608E-3</v>
      </c>
      <c r="BB323" s="9">
        <v>1.9123372025396409E-3</v>
      </c>
      <c r="BC323" s="9">
        <v>2.1766699981055652E-3</v>
      </c>
      <c r="BD323" s="9">
        <v>2.0387121933832771E-3</v>
      </c>
      <c r="BE323" s="9">
        <v>8.1767335987407552E-4</v>
      </c>
      <c r="BF323" s="9">
        <v>1.581075644679059E-3</v>
      </c>
      <c r="BG323" s="9">
        <v>1.6081352273125331E-3</v>
      </c>
      <c r="BH323" s="9">
        <v>1.7927145430437299E-3</v>
      </c>
      <c r="BI323" s="9">
        <v>1.8340227058372489E-3</v>
      </c>
      <c r="BJ323" s="9">
        <v>1.596303087518068E-3</v>
      </c>
      <c r="BK323" s="9">
        <v>1.2216245870328771E-3</v>
      </c>
    </row>
    <row r="324" spans="1:63" s="95" customFormat="1" x14ac:dyDescent="0.25">
      <c r="A324" s="95" t="s">
        <v>1585</v>
      </c>
      <c r="B324" s="95" t="s">
        <v>392</v>
      </c>
      <c r="C324" s="95" t="s">
        <v>1586</v>
      </c>
      <c r="D324" s="95" t="s">
        <v>114</v>
      </c>
      <c r="E324" s="95" t="s">
        <v>1948</v>
      </c>
      <c r="F324" s="118" t="s">
        <v>1963</v>
      </c>
      <c r="G324" s="119">
        <v>59711323.589600004</v>
      </c>
      <c r="H324" s="119">
        <v>139542</v>
      </c>
      <c r="I324" s="119">
        <v>34.4</v>
      </c>
      <c r="J324" s="95">
        <v>427.90932901635352</v>
      </c>
      <c r="K324" s="120">
        <v>0.45030873283091022</v>
      </c>
      <c r="L324" s="120">
        <v>0.37148146003949178</v>
      </c>
      <c r="M324" s="120">
        <v>0.17820980712959791</v>
      </c>
      <c r="N324" s="9">
        <v>0.17894257303208941</v>
      </c>
      <c r="O324" s="9">
        <v>2.3171713084238391E-2</v>
      </c>
      <c r="P324" s="9">
        <v>6.973655320340862E-3</v>
      </c>
      <c r="Q324" s="9">
        <v>1.157631036541921E-2</v>
      </c>
      <c r="R324" s="9">
        <v>1.8874146199991979E-2</v>
      </c>
      <c r="S324" s="9">
        <v>5.7013917867794417E-2</v>
      </c>
      <c r="T324" s="9">
        <v>1.7855842747413569E-2</v>
      </c>
      <c r="U324" s="9">
        <v>4.0343194127803433E-2</v>
      </c>
      <c r="V324" s="9">
        <v>4.0096331671013653E-2</v>
      </c>
      <c r="W324" s="9">
        <v>6.0793905149601223E-2</v>
      </c>
      <c r="X324" s="9">
        <v>0.1093739575073242</v>
      </c>
      <c r="Y324" s="9">
        <v>3.1473244450984067E-2</v>
      </c>
      <c r="Z324" s="9">
        <v>4.6254678983836638E-2</v>
      </c>
      <c r="AA324" s="9">
        <v>3.4739750176168663E-2</v>
      </c>
      <c r="AB324" s="9">
        <v>1.168506987292852E-2</v>
      </c>
      <c r="AC324" s="9">
        <v>0.1300544661496407</v>
      </c>
      <c r="AD324" s="9">
        <v>1.919988229896274E-3</v>
      </c>
      <c r="AE324" s="9">
        <v>7.344979849237257E-2</v>
      </c>
      <c r="AF324" s="9">
        <v>1.172958683711392E-2</v>
      </c>
      <c r="AG324" s="9">
        <v>3.540651370040708E-2</v>
      </c>
      <c r="AH324" s="9">
        <v>3.877993899416256E-3</v>
      </c>
      <c r="AI324" s="9">
        <v>1.121765369663728E-2</v>
      </c>
      <c r="AJ324" s="9">
        <v>2.1228235763738661E-2</v>
      </c>
      <c r="AK324" s="9">
        <v>1.8844547078394319E-2</v>
      </c>
      <c r="AL324" s="9">
        <v>3.1029255954347309E-3</v>
      </c>
      <c r="AM324" s="9">
        <v>1.8387699218825541E-3</v>
      </c>
      <c r="AN324" s="9">
        <v>1.513130846612455E-3</v>
      </c>
      <c r="AO324" s="9">
        <v>6.2274157915959312E-4</v>
      </c>
      <c r="AP324" s="9">
        <v>1.40480379620883E-3</v>
      </c>
      <c r="AQ324" s="9">
        <v>1.06359702686942E-3</v>
      </c>
      <c r="AR324" s="9">
        <v>1.186022950556068E-3</v>
      </c>
      <c r="AS324" s="9">
        <v>1.3658506225074469E-3</v>
      </c>
      <c r="AT324" s="9">
        <v>1.2957514763819169E-3</v>
      </c>
      <c r="AU324" s="9">
        <v>1.2162610791823019E-3</v>
      </c>
      <c r="AV324" s="9">
        <v>1.1437393820188429E-3</v>
      </c>
      <c r="AW324" s="9">
        <v>1.1808023555018581E-3</v>
      </c>
      <c r="AX324" s="9">
        <v>9.502576794257839E-4</v>
      </c>
      <c r="AY324" s="9">
        <v>1.10029935982664E-3</v>
      </c>
      <c r="AZ324" s="9">
        <v>1.541514563288791E-3</v>
      </c>
      <c r="BA324" s="9">
        <v>9.0791098115274949E-4</v>
      </c>
      <c r="BB324" s="9">
        <v>9.8977369986194465E-4</v>
      </c>
      <c r="BC324" s="9">
        <v>5.9027292025721763E-4</v>
      </c>
      <c r="BD324" s="9">
        <v>1.0821818988736901E-3</v>
      </c>
      <c r="BE324" s="9">
        <v>5.2567746335797059E-4</v>
      </c>
      <c r="BF324" s="9">
        <v>1.01942665104387E-3</v>
      </c>
      <c r="BG324" s="9">
        <v>9.8451680233279824E-4</v>
      </c>
      <c r="BH324" s="9">
        <v>1.5389085470832501E-3</v>
      </c>
      <c r="BI324" s="9">
        <v>1.599575875659286E-3</v>
      </c>
      <c r="BJ324" s="9">
        <v>8.9587607341116255E-4</v>
      </c>
      <c r="BK324" s="9">
        <v>7.8579888159728355E-4</v>
      </c>
    </row>
    <row r="325" spans="1:63" s="95" customFormat="1" x14ac:dyDescent="0.25">
      <c r="A325" s="95" t="s">
        <v>1589</v>
      </c>
      <c r="B325" s="95" t="s">
        <v>392</v>
      </c>
      <c r="C325" s="95" t="s">
        <v>1590</v>
      </c>
      <c r="D325" s="95" t="s">
        <v>114</v>
      </c>
      <c r="E325" s="95" t="s">
        <v>1948</v>
      </c>
      <c r="F325" s="118" t="s">
        <v>1963</v>
      </c>
      <c r="G325" s="119">
        <v>119537267.77579999</v>
      </c>
      <c r="H325" s="119">
        <v>281715</v>
      </c>
      <c r="I325" s="119">
        <v>54</v>
      </c>
      <c r="J325" s="95">
        <v>424.31985437694118</v>
      </c>
      <c r="K325" s="120">
        <v>0.47381023453254212</v>
      </c>
      <c r="L325" s="120">
        <v>0.36016184202216911</v>
      </c>
      <c r="M325" s="120">
        <v>0.16602792344528869</v>
      </c>
      <c r="N325" s="9">
        <v>0.1269129093525263</v>
      </c>
      <c r="O325" s="9">
        <v>1.7302863316738561E-2</v>
      </c>
      <c r="P325" s="9">
        <v>9.085503628288678E-3</v>
      </c>
      <c r="Q325" s="9">
        <v>8.6195760009608359E-3</v>
      </c>
      <c r="R325" s="9">
        <v>1.535576989802229E-2</v>
      </c>
      <c r="S325" s="9">
        <v>5.8441044380968768E-2</v>
      </c>
      <c r="T325" s="9">
        <v>1.9408866634308471E-2</v>
      </c>
      <c r="U325" s="9">
        <v>3.8399235919388403E-2</v>
      </c>
      <c r="V325" s="9">
        <v>4.5927625546860508E-2</v>
      </c>
      <c r="W325" s="9">
        <v>7.1195138199152547E-2</v>
      </c>
      <c r="X325" s="9">
        <v>0.1093376966001746</v>
      </c>
      <c r="Y325" s="9">
        <v>4.0278863977915268E-2</v>
      </c>
      <c r="Z325" s="9">
        <v>5.3482662716831303E-2</v>
      </c>
      <c r="AA325" s="9">
        <v>2.8588746487536811E-2</v>
      </c>
      <c r="AB325" s="9">
        <v>1.2691574565470881E-2</v>
      </c>
      <c r="AC325" s="9">
        <v>0.15625833438309131</v>
      </c>
      <c r="AD325" s="9">
        <v>4.0930356576918568E-3</v>
      </c>
      <c r="AE325" s="9">
        <v>8.2143707956244968E-2</v>
      </c>
      <c r="AF325" s="9">
        <v>1.812818816586878E-2</v>
      </c>
      <c r="AG325" s="9">
        <v>3.671797892395353E-2</v>
      </c>
      <c r="AH325" s="9">
        <v>2.7090583681088991E-3</v>
      </c>
      <c r="AI325" s="9">
        <v>6.24944002559937E-3</v>
      </c>
      <c r="AJ325" s="9">
        <v>1.3595884137183741E-2</v>
      </c>
      <c r="AK325" s="9">
        <v>2.179700653650754E-2</v>
      </c>
      <c r="AL325" s="9">
        <v>3.279288620605815E-3</v>
      </c>
      <c r="AM325" s="9">
        <v>2.6071086808209798E-3</v>
      </c>
      <c r="AN325" s="9">
        <v>2.258790445634568E-3</v>
      </c>
      <c r="AO325" s="9">
        <v>1.621944592356168E-3</v>
      </c>
      <c r="AP325" s="9">
        <v>2.091081867102447E-3</v>
      </c>
      <c r="AQ325" s="9">
        <v>1.729900077080215E-3</v>
      </c>
      <c r="AR325" s="9">
        <v>2.4303554642188031E-3</v>
      </c>
      <c r="AS325" s="9">
        <v>2.9679914853161758E-3</v>
      </c>
      <c r="AT325" s="9">
        <v>2.4655489967675909E-3</v>
      </c>
      <c r="AU325" s="9">
        <v>2.7850678702109571E-3</v>
      </c>
      <c r="AV325" s="9">
        <v>2.6776696342447402E-3</v>
      </c>
      <c r="AW325" s="9">
        <v>2.3597871240965771E-3</v>
      </c>
      <c r="AX325" s="9">
        <v>2.4311777295382081E-3</v>
      </c>
      <c r="AY325" s="9">
        <v>2.543359976018426E-3</v>
      </c>
      <c r="AZ325" s="9">
        <v>2.5360375346918291E-3</v>
      </c>
      <c r="BA325" s="9">
        <v>1.9713651889395581E-3</v>
      </c>
      <c r="BB325" s="9">
        <v>2.377351793107981E-3</v>
      </c>
      <c r="BC325" s="9">
        <v>2.5155875921045131E-3</v>
      </c>
      <c r="BD325" s="9">
        <v>2.4194886112282859E-3</v>
      </c>
      <c r="BE325" s="9">
        <v>1.624166941543414E-3</v>
      </c>
      <c r="BF325" s="9">
        <v>2.1134462531970512E-3</v>
      </c>
      <c r="BG325" s="9">
        <v>1.374909129140396E-3</v>
      </c>
      <c r="BH325" s="9">
        <v>1.713923802239095E-3</v>
      </c>
      <c r="BI325" s="9">
        <v>2.0480380482126759E-3</v>
      </c>
      <c r="BJ325" s="9">
        <v>2.0715656969039209E-3</v>
      </c>
      <c r="BK325" s="9">
        <v>1.6601957928541371E-3</v>
      </c>
    </row>
    <row r="326" spans="1:63" s="95" customFormat="1" x14ac:dyDescent="0.25">
      <c r="A326" s="95" t="s">
        <v>1597</v>
      </c>
      <c r="B326" s="95" t="s">
        <v>392</v>
      </c>
      <c r="C326" s="95" t="s">
        <v>1598</v>
      </c>
      <c r="D326" s="95" t="s">
        <v>114</v>
      </c>
      <c r="E326" s="95" t="s">
        <v>1948</v>
      </c>
      <c r="F326" s="118" t="s">
        <v>1963</v>
      </c>
      <c r="G326" s="119">
        <v>100906388.5116</v>
      </c>
      <c r="H326" s="119">
        <v>232674</v>
      </c>
      <c r="I326" s="119">
        <v>43.8</v>
      </c>
      <c r="J326" s="95">
        <v>433.6814105211584</v>
      </c>
      <c r="K326" s="120">
        <v>0.45919990364199892</v>
      </c>
      <c r="L326" s="120">
        <v>0.37583253852141302</v>
      </c>
      <c r="M326" s="120">
        <v>0.16496755783658809</v>
      </c>
      <c r="N326" s="9">
        <v>0.1663155024197106</v>
      </c>
      <c r="O326" s="9">
        <v>2.694964848014321E-2</v>
      </c>
      <c r="P326" s="9">
        <v>1.037835578681476E-2</v>
      </c>
      <c r="Q326" s="9">
        <v>1.6566085544339752E-2</v>
      </c>
      <c r="R326" s="9">
        <v>1.911653081792427E-2</v>
      </c>
      <c r="S326" s="9">
        <v>6.1036774383820262E-2</v>
      </c>
      <c r="T326" s="9">
        <v>1.724109826206428E-2</v>
      </c>
      <c r="U326" s="9">
        <v>4.0918286586605027E-2</v>
      </c>
      <c r="V326" s="9">
        <v>5.1933075011708067E-2</v>
      </c>
      <c r="W326" s="9">
        <v>6.5517959156876832E-2</v>
      </c>
      <c r="X326" s="9">
        <v>0.1074727721980137</v>
      </c>
      <c r="Y326" s="9">
        <v>3.1738252722468607E-2</v>
      </c>
      <c r="Z326" s="9">
        <v>4.4228624120432353E-2</v>
      </c>
      <c r="AA326" s="9">
        <v>2.6089461116493871E-2</v>
      </c>
      <c r="AB326" s="9">
        <v>1.2850786368176881E-2</v>
      </c>
      <c r="AC326" s="9">
        <v>0.137819813496312</v>
      </c>
      <c r="AD326" s="9">
        <v>4.2532101613632373E-3</v>
      </c>
      <c r="AE326" s="9">
        <v>7.9252278388896105E-2</v>
      </c>
      <c r="AF326" s="9">
        <v>7.8932363969492735E-3</v>
      </c>
      <c r="AG326" s="9">
        <v>2.8736393379308351E-2</v>
      </c>
      <c r="AH326" s="9">
        <v>3.17139556182388E-3</v>
      </c>
      <c r="AI326" s="9">
        <v>7.3444587304100691E-3</v>
      </c>
      <c r="AJ326" s="9">
        <v>1.3659982330208721E-2</v>
      </c>
      <c r="AK326" s="9">
        <v>1.6493063341875759E-2</v>
      </c>
      <c r="AL326" s="9">
        <v>3.022955237260132E-3</v>
      </c>
      <c r="AM326" s="9">
        <v>2.885992137583396E-3</v>
      </c>
      <c r="AN326" s="9">
        <v>2.9718038812774901E-3</v>
      </c>
      <c r="AO326" s="9">
        <v>1.5650371053828739E-3</v>
      </c>
      <c r="AP326" s="9">
        <v>3.3947993331269622E-3</v>
      </c>
      <c r="AQ326" s="9">
        <v>1.8191460987484109E-3</v>
      </c>
      <c r="AR326" s="9">
        <v>2.1441367466892998E-3</v>
      </c>
      <c r="AS326" s="9">
        <v>2.227083383850411E-3</v>
      </c>
      <c r="AT326" s="9">
        <v>2.2193079574403551E-3</v>
      </c>
      <c r="AU326" s="9">
        <v>2.660203767972949E-3</v>
      </c>
      <c r="AV326" s="9">
        <v>2.081498455377201E-3</v>
      </c>
      <c r="AW326" s="9">
        <v>1.9593428385520821E-3</v>
      </c>
      <c r="AX326" s="9">
        <v>1.61819772151795E-3</v>
      </c>
      <c r="AY326" s="9">
        <v>1.776672240175138E-3</v>
      </c>
      <c r="AZ326" s="9">
        <v>1.9549459205141111E-3</v>
      </c>
      <c r="BA326" s="9">
        <v>1.6861272896121951E-3</v>
      </c>
      <c r="BB326" s="9">
        <v>1.771213831662254E-3</v>
      </c>
      <c r="BC326" s="9">
        <v>2.2081055756852921E-3</v>
      </c>
      <c r="BD326" s="9">
        <v>1.9718329131914181E-3</v>
      </c>
      <c r="BE326" s="9">
        <v>5.9736593308258818E-4</v>
      </c>
      <c r="BF326" s="9">
        <v>1.397184553228605E-3</v>
      </c>
      <c r="BG326" s="9">
        <v>1.359612420215747E-3</v>
      </c>
      <c r="BH326" s="9">
        <v>1.7014503329999099E-3</v>
      </c>
      <c r="BI326" s="9">
        <v>1.73816011109521E-3</v>
      </c>
      <c r="BJ326" s="9">
        <v>1.3240740045679341E-3</v>
      </c>
      <c r="BK326" s="9">
        <v>1.2927676002665129E-3</v>
      </c>
    </row>
    <row r="327" spans="1:63" s="95" customFormat="1" x14ac:dyDescent="0.25">
      <c r="A327" s="95" t="s">
        <v>1603</v>
      </c>
      <c r="B327" s="95" t="s">
        <v>392</v>
      </c>
      <c r="C327" s="95" t="s">
        <v>1604</v>
      </c>
      <c r="D327" s="95" t="s">
        <v>114</v>
      </c>
      <c r="E327" s="95" t="s">
        <v>1948</v>
      </c>
      <c r="F327" s="118" t="s">
        <v>1963</v>
      </c>
      <c r="G327" s="119">
        <v>79474055.615999997</v>
      </c>
      <c r="H327" s="119">
        <v>177645</v>
      </c>
      <c r="I327" s="119">
        <v>53.3</v>
      </c>
      <c r="J327" s="95">
        <v>447.37569656337075</v>
      </c>
      <c r="K327" s="120">
        <v>0.49765971121559688</v>
      </c>
      <c r="L327" s="120">
        <v>0.34798506570226762</v>
      </c>
      <c r="M327" s="120">
        <v>0.15435522308213551</v>
      </c>
      <c r="N327" s="9">
        <v>0.14447453679665251</v>
      </c>
      <c r="O327" s="9">
        <v>1.8334113211114951E-2</v>
      </c>
      <c r="P327" s="9">
        <v>6.5819111013072328E-3</v>
      </c>
      <c r="Q327" s="9">
        <v>9.6157507520072336E-3</v>
      </c>
      <c r="R327" s="9">
        <v>1.9907446152952701E-2</v>
      </c>
      <c r="S327" s="9">
        <v>6.2160822856645342E-2</v>
      </c>
      <c r="T327" s="9">
        <v>1.8348489428226498E-2</v>
      </c>
      <c r="U327" s="9">
        <v>3.2625114350209768E-2</v>
      </c>
      <c r="V327" s="9">
        <v>4.1784967208383719E-2</v>
      </c>
      <c r="W327" s="9">
        <v>6.371011298825123E-2</v>
      </c>
      <c r="X327" s="9">
        <v>0.111290017622924</v>
      </c>
      <c r="Y327" s="9">
        <v>3.580026411168688E-2</v>
      </c>
      <c r="Z327" s="9">
        <v>5.356529062684838E-2</v>
      </c>
      <c r="AA327" s="9">
        <v>3.0548976198856031E-2</v>
      </c>
      <c r="AB327" s="9">
        <v>1.518536826213096E-2</v>
      </c>
      <c r="AC327" s="9">
        <v>0.1506357519268679</v>
      </c>
      <c r="AD327" s="9">
        <v>4.1570542342222504E-3</v>
      </c>
      <c r="AE327" s="9">
        <v>8.7710881736939694E-2</v>
      </c>
      <c r="AF327" s="9">
        <v>1.6359097517605229E-2</v>
      </c>
      <c r="AG327" s="9">
        <v>3.1486791940047568E-2</v>
      </c>
      <c r="AH327" s="9">
        <v>2.9469535593009198E-3</v>
      </c>
      <c r="AI327" s="9">
        <v>6.7575137459795426E-3</v>
      </c>
      <c r="AJ327" s="9">
        <v>1.3820935186340141E-2</v>
      </c>
      <c r="AK327" s="9">
        <v>1.939253936685895E-2</v>
      </c>
      <c r="AL327" s="9">
        <v>2.7992991176403691E-3</v>
      </c>
      <c r="AM327" s="9">
        <v>1.9734801634599861E-3</v>
      </c>
      <c r="AN327" s="9">
        <v>1.5914976170377209E-3</v>
      </c>
      <c r="AO327" s="9">
        <v>7.813167575940952E-4</v>
      </c>
      <c r="AP327" s="9">
        <v>1.551159472344052E-3</v>
      </c>
      <c r="AQ327" s="9">
        <v>1.491259045533702E-3</v>
      </c>
      <c r="AR327" s="9">
        <v>1.718924111716735E-3</v>
      </c>
      <c r="AS327" s="9">
        <v>1.865739086085436E-3</v>
      </c>
      <c r="AT327" s="9">
        <v>1.3929361717885151E-3</v>
      </c>
      <c r="AU327" s="9">
        <v>1.6848838781076531E-3</v>
      </c>
      <c r="AV327" s="9">
        <v>1.593320524038068E-3</v>
      </c>
      <c r="AW327" s="9">
        <v>1.597155630499785E-3</v>
      </c>
      <c r="AX327" s="9">
        <v>1.436857982775871E-3</v>
      </c>
      <c r="AY327" s="9">
        <v>1.693816644042544E-3</v>
      </c>
      <c r="AZ327" s="9">
        <v>1.8019608146725341E-3</v>
      </c>
      <c r="BA327" s="9">
        <v>1.568429583013549E-3</v>
      </c>
      <c r="BB327" s="9">
        <v>1.5239349874711929E-3</v>
      </c>
      <c r="BC327" s="9">
        <v>1.6988996437017369E-3</v>
      </c>
      <c r="BD327" s="9">
        <v>1.7178722928015231E-3</v>
      </c>
      <c r="BE327" s="9">
        <v>9.7459398442190689E-4</v>
      </c>
      <c r="BF327" s="9">
        <v>1.2051163343357869E-3</v>
      </c>
      <c r="BG327" s="9">
        <v>9.9452806749058143E-4</v>
      </c>
      <c r="BH327" s="9">
        <v>1.232325576781516E-3</v>
      </c>
      <c r="BI327" s="9">
        <v>1.384382545676131E-3</v>
      </c>
      <c r="BJ327" s="9">
        <v>1.225532004378389E-3</v>
      </c>
      <c r="BK327" s="9">
        <v>9.4236054185299937E-4</v>
      </c>
    </row>
    <row r="328" spans="1:63" s="95" customFormat="1" x14ac:dyDescent="0.25">
      <c r="A328" s="95" t="s">
        <v>1615</v>
      </c>
      <c r="B328" s="95" t="s">
        <v>392</v>
      </c>
      <c r="C328" s="95" t="s">
        <v>1616</v>
      </c>
      <c r="D328" s="95" t="s">
        <v>114</v>
      </c>
      <c r="E328" s="95" t="s">
        <v>1948</v>
      </c>
      <c r="F328" s="118" t="s">
        <v>1963</v>
      </c>
      <c r="G328" s="119">
        <v>60904550.327999994</v>
      </c>
      <c r="H328" s="119">
        <v>148991</v>
      </c>
      <c r="I328" s="119">
        <v>43.8</v>
      </c>
      <c r="J328" s="95">
        <v>408.78006274204478</v>
      </c>
      <c r="K328" s="120">
        <v>0.45380555915787107</v>
      </c>
      <c r="L328" s="120">
        <v>0.36923301771097877</v>
      </c>
      <c r="M328" s="120">
        <v>0.17696142313114999</v>
      </c>
      <c r="N328" s="9">
        <v>0.12974072974278619</v>
      </c>
      <c r="O328" s="9">
        <v>2.0514684595828711E-2</v>
      </c>
      <c r="P328" s="9">
        <v>8.1957012217413784E-3</v>
      </c>
      <c r="Q328" s="9">
        <v>1.269724204313072E-2</v>
      </c>
      <c r="R328" s="9">
        <v>1.8786013887153629E-2</v>
      </c>
      <c r="S328" s="9">
        <v>5.1085607297700508E-2</v>
      </c>
      <c r="T328" s="9">
        <v>1.6934639858329818E-2</v>
      </c>
      <c r="U328" s="9">
        <v>3.9182384857845122E-2</v>
      </c>
      <c r="V328" s="9">
        <v>5.1436990101226487E-2</v>
      </c>
      <c r="W328" s="9">
        <v>5.6094168206171087E-2</v>
      </c>
      <c r="X328" s="9">
        <v>0.1153762645174185</v>
      </c>
      <c r="Y328" s="9">
        <v>3.9389791384160523E-2</v>
      </c>
      <c r="Z328" s="9">
        <v>5.2849836926768111E-2</v>
      </c>
      <c r="AA328" s="9">
        <v>2.881941376577566E-2</v>
      </c>
      <c r="AB328" s="9">
        <v>1.4965842894300641E-2</v>
      </c>
      <c r="AC328" s="9">
        <v>0.16601265187920489</v>
      </c>
      <c r="AD328" s="9">
        <v>9.6194747032180353E-3</v>
      </c>
      <c r="AE328" s="9">
        <v>8.144142861542196E-2</v>
      </c>
      <c r="AF328" s="9">
        <v>1.106137231845537E-2</v>
      </c>
      <c r="AG328" s="9">
        <v>2.831780110414912E-2</v>
      </c>
      <c r="AH328" s="9">
        <v>2.5328662100297531E-3</v>
      </c>
      <c r="AI328" s="9">
        <v>7.2059135968549071E-3</v>
      </c>
      <c r="AJ328" s="9">
        <v>1.5719435956705888E-2</v>
      </c>
      <c r="AK328" s="9">
        <v>2.0218977882374489E-2</v>
      </c>
      <c r="AL328" s="9">
        <v>1.800766433248463E-3</v>
      </c>
      <c r="AM328" s="9">
        <v>1.3591262118795751E-3</v>
      </c>
      <c r="AN328" s="9">
        <v>1.3656925033897599E-3</v>
      </c>
      <c r="AO328" s="9">
        <v>7.4611065449046402E-4</v>
      </c>
      <c r="AP328" s="9">
        <v>1.5708135809957011E-3</v>
      </c>
      <c r="AQ328" s="9">
        <v>1.079230418539161E-3</v>
      </c>
      <c r="AR328" s="9">
        <v>1.083379233292738E-3</v>
      </c>
      <c r="AS328" s="9">
        <v>1.320591678216917E-3</v>
      </c>
      <c r="AT328" s="9">
        <v>1.2829568120933739E-3</v>
      </c>
      <c r="AU328" s="9">
        <v>1.590623716953806E-3</v>
      </c>
      <c r="AV328" s="9">
        <v>1.075856838871087E-3</v>
      </c>
      <c r="AW328" s="9">
        <v>1.2698414431948971E-3</v>
      </c>
      <c r="AX328" s="9">
        <v>1.2124205601620191E-3</v>
      </c>
      <c r="AY328" s="9">
        <v>1.281647454623361E-3</v>
      </c>
      <c r="AZ328" s="9">
        <v>1.303694466103261E-3</v>
      </c>
      <c r="BA328" s="9">
        <v>1.185449003100103E-3</v>
      </c>
      <c r="BB328" s="9">
        <v>1.2880169094629779E-3</v>
      </c>
      <c r="BC328" s="9">
        <v>3.0149171965959229E-3</v>
      </c>
      <c r="BD328" s="9">
        <v>1.2232769113682219E-3</v>
      </c>
      <c r="BE328" s="9">
        <v>5.0537690690622404E-4</v>
      </c>
      <c r="BF328" s="9">
        <v>8.3119339390659098E-4</v>
      </c>
      <c r="BG328" s="9">
        <v>6.5553819335778757E-4</v>
      </c>
      <c r="BH328" s="9">
        <v>1.00778890348056E-3</v>
      </c>
      <c r="BI328" s="9">
        <v>1.207529197663522E-3</v>
      </c>
      <c r="BJ328" s="9">
        <v>9.7992123709734406E-4</v>
      </c>
      <c r="BK328" s="9">
        <v>4.6490816107475769E-4</v>
      </c>
    </row>
    <row r="329" spans="1:63" s="95" customFormat="1" x14ac:dyDescent="0.25">
      <c r="A329" s="95" t="s">
        <v>1623</v>
      </c>
      <c r="B329" s="95" t="s">
        <v>392</v>
      </c>
      <c r="C329" s="95" t="s">
        <v>1624</v>
      </c>
      <c r="D329" s="95" t="s">
        <v>114</v>
      </c>
      <c r="E329" s="95" t="s">
        <v>1949</v>
      </c>
      <c r="F329" s="118" t="s">
        <v>1963</v>
      </c>
      <c r="G329" s="119">
        <v>48251120.039999999</v>
      </c>
      <c r="H329" s="119">
        <v>118347</v>
      </c>
      <c r="I329" s="119">
        <v>32.299999999999997</v>
      </c>
      <c r="J329" s="95">
        <v>407.70885649826357</v>
      </c>
      <c r="K329" s="120">
        <v>0.44753495922029207</v>
      </c>
      <c r="L329" s="120">
        <v>0.36911463588451948</v>
      </c>
      <c r="M329" s="120">
        <v>0.1833504048951885</v>
      </c>
      <c r="N329" s="9">
        <v>0.1482939182220683</v>
      </c>
      <c r="O329" s="9">
        <v>2.0243223022670179E-2</v>
      </c>
      <c r="P329" s="9">
        <v>8.3830599577034079E-3</v>
      </c>
      <c r="Q329" s="9">
        <v>1.269547795589791E-2</v>
      </c>
      <c r="R329" s="9">
        <v>1.900555240864344E-2</v>
      </c>
      <c r="S329" s="9">
        <v>5.0525919152450013E-2</v>
      </c>
      <c r="T329" s="9">
        <v>1.492987769313083E-2</v>
      </c>
      <c r="U329" s="9">
        <v>3.6513719827711177E-2</v>
      </c>
      <c r="V329" s="9">
        <v>4.3032441908079679E-2</v>
      </c>
      <c r="W329" s="9">
        <v>6.200092712404056E-2</v>
      </c>
      <c r="X329" s="9">
        <v>0.11099259636399519</v>
      </c>
      <c r="Y329" s="9">
        <v>4.2186682138279842E-2</v>
      </c>
      <c r="Z329" s="9">
        <v>4.6770792850382832E-2</v>
      </c>
      <c r="AA329" s="9">
        <v>2.4904541554397811E-2</v>
      </c>
      <c r="AB329" s="9">
        <v>1.529577865966341E-2</v>
      </c>
      <c r="AC329" s="9">
        <v>0.1691916764245292</v>
      </c>
      <c r="AD329" s="9">
        <v>3.5165916141207038E-3</v>
      </c>
      <c r="AE329" s="9">
        <v>8.5171378609401008E-2</v>
      </c>
      <c r="AF329" s="9">
        <v>7.5559454324155874E-3</v>
      </c>
      <c r="AG329" s="9">
        <v>3.142925917114945E-2</v>
      </c>
      <c r="AH329" s="9">
        <v>3.16136089584123E-3</v>
      </c>
      <c r="AI329" s="9">
        <v>6.7150599789076761E-3</v>
      </c>
      <c r="AJ329" s="9">
        <v>1.587115765559809E-2</v>
      </c>
      <c r="AK329" s="9">
        <v>1.8979523873562509E-2</v>
      </c>
      <c r="AL329" s="9">
        <v>2.6335375053599271E-3</v>
      </c>
      <c r="AM329" s="9">
        <v>1.229530983198822E-3</v>
      </c>
      <c r="AN329" s="9">
        <v>1.0665971672370301E-3</v>
      </c>
      <c r="AO329" s="9">
        <v>6.0402147761846089E-4</v>
      </c>
      <c r="AP329" s="9">
        <v>1.2430740191485159E-3</v>
      </c>
      <c r="AQ329" s="9">
        <v>8.6415713603649733E-4</v>
      </c>
      <c r="AR329" s="9">
        <v>8.4806444081696598E-4</v>
      </c>
      <c r="AS329" s="9">
        <v>9.2147069028450791E-4</v>
      </c>
      <c r="AT329" s="9">
        <v>9.4625880740006635E-4</v>
      </c>
      <c r="AU329" s="9">
        <v>1.053223600966933E-3</v>
      </c>
      <c r="AV329" s="9">
        <v>9.4116905845469058E-4</v>
      </c>
      <c r="AW329" s="9">
        <v>9.6685137331884937E-4</v>
      </c>
      <c r="AX329" s="9">
        <v>1.027726765985256E-3</v>
      </c>
      <c r="AY329" s="9">
        <v>8.9770231406916738E-4</v>
      </c>
      <c r="AZ329" s="9">
        <v>8.9166540314513439E-4</v>
      </c>
      <c r="BA329" s="9">
        <v>9.589279323325994E-4</v>
      </c>
      <c r="BB329" s="9">
        <v>1.038943800855453E-3</v>
      </c>
      <c r="BC329" s="9">
        <v>8.7232567072835162E-4</v>
      </c>
      <c r="BD329" s="9">
        <v>1.0125250051291261E-3</v>
      </c>
      <c r="BE329" s="9">
        <v>2.7322968419829247E-4</v>
      </c>
      <c r="BF329" s="9">
        <v>7.3014545299384043E-4</v>
      </c>
      <c r="BG329" s="9">
        <v>6.4757863425712989E-4</v>
      </c>
      <c r="BH329" s="9">
        <v>7.4329823712203358E-4</v>
      </c>
      <c r="BI329" s="9">
        <v>9.6494369460489878E-4</v>
      </c>
      <c r="BJ329" s="9">
        <v>7.2803116555062342E-4</v>
      </c>
      <c r="BK329" s="9">
        <v>5.3812352181131415E-4</v>
      </c>
    </row>
    <row r="330" spans="1:63" s="95" customFormat="1" x14ac:dyDescent="0.25">
      <c r="A330" s="95" t="s">
        <v>1633</v>
      </c>
      <c r="B330" s="95" t="s">
        <v>693</v>
      </c>
      <c r="C330" s="95" t="s">
        <v>1634</v>
      </c>
      <c r="D330" s="95" t="s">
        <v>114</v>
      </c>
      <c r="E330" s="95" t="s">
        <v>1953</v>
      </c>
      <c r="F330" s="118" t="s">
        <v>1963</v>
      </c>
      <c r="G330" s="119">
        <v>50957463.903200001</v>
      </c>
      <c r="H330" s="119">
        <v>161911</v>
      </c>
      <c r="I330" s="119">
        <v>53</v>
      </c>
      <c r="J330" s="95">
        <v>314.72515087424574</v>
      </c>
      <c r="K330" s="120">
        <v>0.42407888209854178</v>
      </c>
      <c r="L330" s="120">
        <v>0.3744942669365543</v>
      </c>
      <c r="M330" s="120">
        <v>0.2014268509649039</v>
      </c>
      <c r="N330" s="9">
        <v>0.1197565616153478</v>
      </c>
      <c r="O330" s="9">
        <v>2.3862088100796031E-2</v>
      </c>
      <c r="P330" s="9">
        <v>6.5796835247853768E-3</v>
      </c>
      <c r="Q330" s="9">
        <v>1.3965933125128409E-2</v>
      </c>
      <c r="R330" s="9">
        <v>2.9365984467590821E-2</v>
      </c>
      <c r="S330" s="9">
        <v>7.4672605879023524E-2</v>
      </c>
      <c r="T330" s="9">
        <v>1.837615008130853E-2</v>
      </c>
      <c r="U330" s="9">
        <v>3.2253204139036713E-2</v>
      </c>
      <c r="V330" s="9">
        <v>3.6675038571746157E-2</v>
      </c>
      <c r="W330" s="9">
        <v>5.8726675735445967E-2</v>
      </c>
      <c r="X330" s="9">
        <v>0.1161439497019528</v>
      </c>
      <c r="Y330" s="9">
        <v>4.3114536398473381E-2</v>
      </c>
      <c r="Z330" s="9">
        <v>3.8516412257946497E-2</v>
      </c>
      <c r="AA330" s="9">
        <v>2.5877713809793351E-2</v>
      </c>
      <c r="AB330" s="9">
        <v>1.662707944835231E-2</v>
      </c>
      <c r="AC330" s="9">
        <v>0.19057429016038549</v>
      </c>
      <c r="AD330" s="9">
        <v>2.168383740816608E-3</v>
      </c>
      <c r="AE330" s="9">
        <v>7.2215877754518487E-2</v>
      </c>
      <c r="AF330" s="9">
        <v>2.1560929422805201E-4</v>
      </c>
      <c r="AG330" s="9">
        <v>2.2690679655210551E-2</v>
      </c>
      <c r="AH330" s="9">
        <v>3.7674644435368781E-3</v>
      </c>
      <c r="AI330" s="9">
        <v>1.035722501685199E-2</v>
      </c>
      <c r="AJ330" s="9">
        <v>1.332057957576064E-2</v>
      </c>
      <c r="AK330" s="9">
        <v>2.6184239012680171E-2</v>
      </c>
      <c r="AL330" s="9">
        <v>3.9920344892834612E-3</v>
      </c>
      <c r="AM330" s="9">
        <v>1.0455072620261449E-3</v>
      </c>
      <c r="AN330" s="9">
        <v>1.323856187322184E-3</v>
      </c>
      <c r="AO330" s="9">
        <v>4.9919061605311905E-4</v>
      </c>
      <c r="AP330" s="9">
        <v>1.4398905804170589E-3</v>
      </c>
      <c r="AQ330" s="9">
        <v>1.4059451787869889E-3</v>
      </c>
      <c r="AR330" s="9">
        <v>1.319737438069119E-3</v>
      </c>
      <c r="AS330" s="9">
        <v>1.194239423561469E-3</v>
      </c>
      <c r="AT330" s="9">
        <v>8.801127648323839E-4</v>
      </c>
      <c r="AU330" s="9">
        <v>9.4516312405538278E-4</v>
      </c>
      <c r="AV330" s="9">
        <v>9.386776425049098E-4</v>
      </c>
      <c r="AW330" s="9">
        <v>1.0653048332913779E-3</v>
      </c>
      <c r="AX330" s="9">
        <v>1.105955406158991E-3</v>
      </c>
      <c r="AY330" s="9">
        <v>7.7842188560268879E-4</v>
      </c>
      <c r="AZ330" s="9">
        <v>9.7557546323221009E-4</v>
      </c>
      <c r="BA330" s="9">
        <v>1.097594568898541E-3</v>
      </c>
      <c r="BB330" s="9">
        <v>1.232222038357205E-3</v>
      </c>
      <c r="BC330" s="9">
        <v>5.6637549885588936E-4</v>
      </c>
      <c r="BD330" s="9">
        <v>9.0397490283248584E-4</v>
      </c>
      <c r="BE330" s="9">
        <v>8.2095271578902181E-6</v>
      </c>
      <c r="BF330" s="9">
        <v>5.5505285886526753E-4</v>
      </c>
      <c r="BG330" s="9">
        <v>8.1260444826148043E-4</v>
      </c>
      <c r="BH330" s="9">
        <v>1.2071693965680079E-3</v>
      </c>
      <c r="BI330" s="9">
        <v>8.5276248564352937E-4</v>
      </c>
      <c r="BJ330" s="9">
        <v>1.057587265622187E-3</v>
      </c>
      <c r="BK330" s="9">
        <v>8.5891136927552755E-4</v>
      </c>
    </row>
    <row r="331" spans="1:63" s="95" customFormat="1" x14ac:dyDescent="0.25">
      <c r="A331" s="95" t="s">
        <v>1637</v>
      </c>
      <c r="B331" s="95" t="s">
        <v>392</v>
      </c>
      <c r="C331" s="95" t="s">
        <v>1638</v>
      </c>
      <c r="D331" s="95" t="s">
        <v>114</v>
      </c>
      <c r="E331" s="95" t="s">
        <v>1948</v>
      </c>
      <c r="F331" s="118" t="s">
        <v>1962</v>
      </c>
      <c r="G331" s="119">
        <v>70271596.473399997</v>
      </c>
      <c r="H331" s="119">
        <v>174265</v>
      </c>
      <c r="I331" s="119">
        <v>44.8</v>
      </c>
      <c r="J331" s="95">
        <v>403.24561141594694</v>
      </c>
      <c r="K331" s="120">
        <v>0.45635065045734319</v>
      </c>
      <c r="L331" s="120">
        <v>0.36313458123938441</v>
      </c>
      <c r="M331" s="120">
        <v>0.1805147683032724</v>
      </c>
      <c r="N331" s="9">
        <v>0.14833562218096019</v>
      </c>
      <c r="O331" s="9">
        <v>1.8880505285406499E-2</v>
      </c>
      <c r="P331" s="9">
        <v>6.4915045304729264E-3</v>
      </c>
      <c r="Q331" s="9">
        <v>1.3030390777541871E-2</v>
      </c>
      <c r="R331" s="9">
        <v>1.919525476630805E-2</v>
      </c>
      <c r="S331" s="9">
        <v>5.3232944353682109E-2</v>
      </c>
      <c r="T331" s="9">
        <v>1.9640510377411512E-2</v>
      </c>
      <c r="U331" s="9">
        <v>3.5101213081603112E-2</v>
      </c>
      <c r="V331" s="9">
        <v>3.5542594168740407E-2</v>
      </c>
      <c r="W331" s="9">
        <v>5.6653074385222761E-2</v>
      </c>
      <c r="X331" s="9">
        <v>0.1164750142357301</v>
      </c>
      <c r="Y331" s="9">
        <v>3.9890073075987527E-2</v>
      </c>
      <c r="Z331" s="9">
        <v>4.7412762789468578E-2</v>
      </c>
      <c r="AA331" s="9">
        <v>2.9740673600626169E-2</v>
      </c>
      <c r="AB331" s="9">
        <v>1.389303071261792E-2</v>
      </c>
      <c r="AC331" s="9">
        <v>0.18152959504733479</v>
      </c>
      <c r="AD331" s="9">
        <v>2.2858471846099958E-3</v>
      </c>
      <c r="AE331" s="9">
        <v>7.7034718065101829E-2</v>
      </c>
      <c r="AF331" s="9">
        <v>5.5962354204787757E-3</v>
      </c>
      <c r="AG331" s="9">
        <v>3.0699016635471501E-2</v>
      </c>
      <c r="AH331" s="9">
        <v>3.5461742191287152E-3</v>
      </c>
      <c r="AI331" s="9">
        <v>8.0556926619700132E-3</v>
      </c>
      <c r="AJ331" s="9">
        <v>1.455630401081353E-2</v>
      </c>
      <c r="AK331" s="9">
        <v>1.8804839665812902E-2</v>
      </c>
      <c r="AL331" s="9">
        <v>4.3764087674981224E-3</v>
      </c>
      <c r="AM331" s="9">
        <v>1.791933834407155E-3</v>
      </c>
      <c r="AN331" s="9">
        <v>1.4494216837810871E-3</v>
      </c>
      <c r="AO331" s="9">
        <v>6.8148381959340473E-4</v>
      </c>
      <c r="AP331" s="9">
        <v>1.858941613338912E-3</v>
      </c>
      <c r="AQ331" s="9">
        <v>1.271646731488823E-3</v>
      </c>
      <c r="AR331" s="9">
        <v>1.3018336533120491E-3</v>
      </c>
      <c r="AS331" s="9">
        <v>1.766194062402355E-3</v>
      </c>
      <c r="AT331" s="9">
        <v>1.3253676223759321E-3</v>
      </c>
      <c r="AU331" s="9">
        <v>1.267459495082865E-3</v>
      </c>
      <c r="AV331" s="9">
        <v>1.25300647496788E-3</v>
      </c>
      <c r="AW331" s="9">
        <v>1.478287332047011E-3</v>
      </c>
      <c r="AX331" s="9">
        <v>1.4158834450416951E-3</v>
      </c>
      <c r="AY331" s="9">
        <v>1.3259075719241019E-3</v>
      </c>
      <c r="AZ331" s="9">
        <v>1.551438414464594E-3</v>
      </c>
      <c r="BA331" s="9">
        <v>1.2690295935559111E-3</v>
      </c>
      <c r="BB331" s="9">
        <v>1.6241303295665001E-3</v>
      </c>
      <c r="BC331" s="9">
        <v>8.2616023095883825E-4</v>
      </c>
      <c r="BD331" s="9">
        <v>1.3343167968151309E-3</v>
      </c>
      <c r="BE331" s="9">
        <v>2.9484612097752788E-4</v>
      </c>
      <c r="BF331" s="9">
        <v>1.0391065447271711E-3</v>
      </c>
      <c r="BG331" s="9">
        <v>1.058373306631874E-3</v>
      </c>
      <c r="BH331" s="9">
        <v>1.2992013726589311E-3</v>
      </c>
      <c r="BI331" s="9">
        <v>1.289451048011171E-3</v>
      </c>
      <c r="BJ331" s="9">
        <v>1.0509805232890789E-3</v>
      </c>
      <c r="BK331" s="9">
        <v>1.3029289168580991E-3</v>
      </c>
    </row>
    <row r="332" spans="1:63" s="95" customFormat="1" x14ac:dyDescent="0.25">
      <c r="A332" s="95" t="s">
        <v>1639</v>
      </c>
      <c r="B332" s="95" t="s">
        <v>392</v>
      </c>
      <c r="C332" s="95" t="s">
        <v>1640</v>
      </c>
      <c r="D332" s="95" t="s">
        <v>114</v>
      </c>
      <c r="E332" s="95" t="s">
        <v>1948</v>
      </c>
      <c r="F332" s="118" t="s">
        <v>1962</v>
      </c>
      <c r="G332" s="119">
        <v>111067011.384</v>
      </c>
      <c r="H332" s="119">
        <v>277826</v>
      </c>
      <c r="I332" s="119">
        <v>21.8</v>
      </c>
      <c r="J332" s="95">
        <v>399.77184059087341</v>
      </c>
      <c r="K332" s="120">
        <v>0.46930178780273019</v>
      </c>
      <c r="L332" s="120">
        <v>0.35702035393193998</v>
      </c>
      <c r="M332" s="120">
        <v>0.17367785826532969</v>
      </c>
      <c r="N332" s="9">
        <v>9.9146379102608803E-2</v>
      </c>
      <c r="O332" s="9">
        <v>1.6065082901056332E-2</v>
      </c>
      <c r="P332" s="9">
        <v>9.1685128799612724E-3</v>
      </c>
      <c r="Q332" s="9">
        <v>1.1691098454973471E-2</v>
      </c>
      <c r="R332" s="9">
        <v>2.556311460753604E-2</v>
      </c>
      <c r="S332" s="9">
        <v>4.2110489491230502E-2</v>
      </c>
      <c r="T332" s="9">
        <v>1.371030852291364E-2</v>
      </c>
      <c r="U332" s="9">
        <v>2.9224638801450171E-2</v>
      </c>
      <c r="V332" s="9">
        <v>4.959861608567312E-2</v>
      </c>
      <c r="W332" s="9">
        <v>5.4025924948396087E-2</v>
      </c>
      <c r="X332" s="9">
        <v>0.1189725559000202</v>
      </c>
      <c r="Y332" s="9">
        <v>4.2681461712188347E-2</v>
      </c>
      <c r="Z332" s="9">
        <v>5.2687228388236279E-2</v>
      </c>
      <c r="AA332" s="9">
        <v>2.495039830841771E-2</v>
      </c>
      <c r="AB332" s="9">
        <v>1.6723760329591619E-2</v>
      </c>
      <c r="AC332" s="9">
        <v>0.20771738710888679</v>
      </c>
      <c r="AD332" s="9">
        <v>2.3005993574187721E-3</v>
      </c>
      <c r="AE332" s="9">
        <v>8.6803373814456505E-2</v>
      </c>
      <c r="AF332" s="9">
        <v>1.4111137013422771E-2</v>
      </c>
      <c r="AG332" s="9">
        <v>3.2237338586193452E-2</v>
      </c>
      <c r="AH332" s="9">
        <v>5.256317594228517E-3</v>
      </c>
      <c r="AI332" s="9">
        <v>4.6920032652512647E-3</v>
      </c>
      <c r="AJ332" s="9">
        <v>1.687155042451249E-2</v>
      </c>
      <c r="AK332" s="9">
        <v>2.030322714053797E-2</v>
      </c>
      <c r="AL332" s="9">
        <v>3.3874952608380321E-3</v>
      </c>
      <c r="AM332" s="9">
        <v>1.827412935300908E-3</v>
      </c>
      <c r="AN332" s="9">
        <v>1.881687226995871E-3</v>
      </c>
      <c r="AO332" s="9">
        <v>1.4685624123390341E-3</v>
      </c>
      <c r="AP332" s="9">
        <v>2.5447607142982751E-3</v>
      </c>
      <c r="AQ332" s="9">
        <v>2.5838642335610168E-3</v>
      </c>
      <c r="AR332" s="9">
        <v>1.5712620466733489E-3</v>
      </c>
      <c r="AS332" s="9">
        <v>1.881118712551132E-3</v>
      </c>
      <c r="AT332" s="9">
        <v>1.6836302027365771E-3</v>
      </c>
      <c r="AU332" s="9">
        <v>2.6985958607444942E-3</v>
      </c>
      <c r="AV332" s="9">
        <v>1.823120472979692E-3</v>
      </c>
      <c r="AW332" s="9">
        <v>2.3038606089092568E-3</v>
      </c>
      <c r="AX332" s="9">
        <v>2.3114541372077661E-3</v>
      </c>
      <c r="AY332" s="9">
        <v>2.24805361933802E-3</v>
      </c>
      <c r="AZ332" s="9">
        <v>1.9858413410128299E-3</v>
      </c>
      <c r="BA332" s="9">
        <v>2.3307302543601788E-3</v>
      </c>
      <c r="BB332" s="9">
        <v>2.835499749303045E-3</v>
      </c>
      <c r="BC332" s="9">
        <v>1.268648793842306E-3</v>
      </c>
      <c r="BD332" s="9">
        <v>2.2939945698490852E-3</v>
      </c>
      <c r="BE332" s="9">
        <v>1.134343993697468E-3</v>
      </c>
      <c r="BF332" s="9">
        <v>1.664861541483769E-3</v>
      </c>
      <c r="BG332" s="9">
        <v>2.3935567693752148E-3</v>
      </c>
      <c r="BH332" s="9">
        <v>1.1545565571739311E-3</v>
      </c>
      <c r="BI332" s="9">
        <v>2.280300386942242E-3</v>
      </c>
      <c r="BJ332" s="9">
        <v>1.7313043918194551E-3</v>
      </c>
      <c r="BK332" s="9">
        <v>1.5387386560440639E-3</v>
      </c>
    </row>
    <row r="333" spans="1:63" s="95" customFormat="1" x14ac:dyDescent="0.25">
      <c r="A333" s="95" t="s">
        <v>1643</v>
      </c>
      <c r="B333" s="95" t="s">
        <v>392</v>
      </c>
      <c r="C333" s="95" t="s">
        <v>1644</v>
      </c>
      <c r="D333" s="95" t="s">
        <v>114</v>
      </c>
      <c r="E333" s="95" t="s">
        <v>1948</v>
      </c>
      <c r="F333" s="118" t="s">
        <v>1962</v>
      </c>
      <c r="G333" s="119">
        <v>102123747.866</v>
      </c>
      <c r="H333" s="119">
        <v>206437</v>
      </c>
      <c r="I333" s="119">
        <v>41.6</v>
      </c>
      <c r="J333" s="95">
        <v>494.69691899223488</v>
      </c>
      <c r="K333" s="120">
        <v>0.53706711838189025</v>
      </c>
      <c r="L333" s="120">
        <v>0.31858189466607978</v>
      </c>
      <c r="M333" s="120">
        <v>0.14435098695203</v>
      </c>
      <c r="N333" s="9">
        <v>9.5864047474964201E-2</v>
      </c>
      <c r="O333" s="9">
        <v>1.313156788505652E-2</v>
      </c>
      <c r="P333" s="9">
        <v>9.2856511103204201E-3</v>
      </c>
      <c r="Q333" s="9">
        <v>1.220592902826498E-2</v>
      </c>
      <c r="R333" s="9">
        <v>2.3271722045667569E-2</v>
      </c>
      <c r="S333" s="9">
        <v>4.099144500189978E-2</v>
      </c>
      <c r="T333" s="9">
        <v>1.51861313769752E-2</v>
      </c>
      <c r="U333" s="9">
        <v>2.8743343002059159E-2</v>
      </c>
      <c r="V333" s="9">
        <v>6.1091938434413129E-2</v>
      </c>
      <c r="W333" s="9">
        <v>7.1025224040033738E-2</v>
      </c>
      <c r="X333" s="9">
        <v>0.1179649947813157</v>
      </c>
      <c r="Y333" s="9">
        <v>3.0085192050735308E-2</v>
      </c>
      <c r="Z333" s="9">
        <v>5.4574187834120463E-2</v>
      </c>
      <c r="AA333" s="9">
        <v>2.877050439238164E-2</v>
      </c>
      <c r="AB333" s="9">
        <v>1.782905706764985E-2</v>
      </c>
      <c r="AC333" s="9">
        <v>0.17095695430248889</v>
      </c>
      <c r="AD333" s="9">
        <v>3.558544687995309E-3</v>
      </c>
      <c r="AE333" s="9">
        <v>0.1001802883259641</v>
      </c>
      <c r="AF333" s="9">
        <v>2.6736129635121651E-2</v>
      </c>
      <c r="AG333" s="9">
        <v>3.6217151777952428E-2</v>
      </c>
      <c r="AH333" s="9">
        <v>3.192396310984098E-3</v>
      </c>
      <c r="AI333" s="9">
        <v>5.8175937023756613E-3</v>
      </c>
      <c r="AJ333" s="9">
        <v>1.431269327435623E-2</v>
      </c>
      <c r="AK333" s="9">
        <v>1.5316047789101511E-2</v>
      </c>
      <c r="AL333" s="9">
        <v>3.6912646678025282E-3</v>
      </c>
      <c r="AM333" s="9">
        <v>1.5448593227374199E-3</v>
      </c>
      <c r="AN333" s="9">
        <v>1.3447897463297149E-3</v>
      </c>
      <c r="AO333" s="9">
        <v>1.3004067370277069E-3</v>
      </c>
      <c r="AP333" s="9">
        <v>2.322928348790929E-3</v>
      </c>
      <c r="AQ333" s="9">
        <v>2.0566376613505889E-3</v>
      </c>
      <c r="AR333" s="9">
        <v>1.3372878497909669E-3</v>
      </c>
      <c r="AS333" s="9">
        <v>1.821752895608493E-3</v>
      </c>
      <c r="AT333" s="9">
        <v>1.447798669551584E-3</v>
      </c>
      <c r="AU333" s="9">
        <v>2.9062002544124432E-3</v>
      </c>
      <c r="AV333" s="9">
        <v>2.095555220170439E-3</v>
      </c>
      <c r="AW333" s="9">
        <v>1.997265960937575E-3</v>
      </c>
      <c r="AX333" s="9">
        <v>1.424531721916523E-3</v>
      </c>
      <c r="AY333" s="9">
        <v>2.0359257429896742E-3</v>
      </c>
      <c r="AZ333" s="9">
        <v>2.0021097485599599E-3</v>
      </c>
      <c r="BA333" s="9">
        <v>2.1725000429990609E-3</v>
      </c>
      <c r="BB333" s="9">
        <v>2.0404073266107438E-3</v>
      </c>
      <c r="BC333" s="9">
        <v>1.715719079375506E-3</v>
      </c>
      <c r="BD333" s="9">
        <v>2.314788933691372E-3</v>
      </c>
      <c r="BE333" s="9">
        <v>1.8791205648170811E-3</v>
      </c>
      <c r="BF333" s="9">
        <v>1.63533440476814E-3</v>
      </c>
      <c r="BG333" s="9">
        <v>1.2710196786593819E-3</v>
      </c>
      <c r="BH333" s="9">
        <v>1.2516232834410359E-3</v>
      </c>
      <c r="BI333" s="9">
        <v>1.6913433141665839E-3</v>
      </c>
      <c r="BJ333" s="9">
        <v>1.1419008867191911E-3</v>
      </c>
      <c r="BK333" s="9">
        <v>1.4660024417049891E-3</v>
      </c>
    </row>
    <row r="334" spans="1:63" s="95" customFormat="1" x14ac:dyDescent="0.25">
      <c r="A334" s="95" t="s">
        <v>1645</v>
      </c>
      <c r="B334" s="95" t="s">
        <v>392</v>
      </c>
      <c r="C334" s="95" t="s">
        <v>1646</v>
      </c>
      <c r="D334" s="95" t="s">
        <v>114</v>
      </c>
      <c r="E334" s="95" t="s">
        <v>1948</v>
      </c>
      <c r="F334" s="118" t="s">
        <v>1962</v>
      </c>
      <c r="G334" s="119">
        <v>79533350.683799997</v>
      </c>
      <c r="H334" s="119">
        <v>185357</v>
      </c>
      <c r="I334" s="119">
        <v>20.7</v>
      </c>
      <c r="J334" s="95">
        <v>429.08199142087972</v>
      </c>
      <c r="K334" s="120">
        <v>0.49607451732054358</v>
      </c>
      <c r="L334" s="120">
        <v>0.35253758880957409</v>
      </c>
      <c r="M334" s="120">
        <v>0.15138789386988241</v>
      </c>
      <c r="N334" s="9">
        <v>0.12496383496829119</v>
      </c>
      <c r="O334" s="9">
        <v>1.668284317897803E-2</v>
      </c>
      <c r="P334" s="9">
        <v>9.7006977707060262E-3</v>
      </c>
      <c r="Q334" s="9">
        <v>9.2472837933604106E-3</v>
      </c>
      <c r="R334" s="9">
        <v>1.7806520098846718E-2</v>
      </c>
      <c r="S334" s="9">
        <v>4.9575581389966428E-2</v>
      </c>
      <c r="T334" s="9">
        <v>1.562339634188388E-2</v>
      </c>
      <c r="U334" s="9">
        <v>3.0920965320371929E-2</v>
      </c>
      <c r="V334" s="9">
        <v>5.0947289699674887E-2</v>
      </c>
      <c r="W334" s="9">
        <v>6.969254444597088E-2</v>
      </c>
      <c r="X334" s="9">
        <v>0.1087669951298173</v>
      </c>
      <c r="Y334" s="9">
        <v>3.4522935138927187E-2</v>
      </c>
      <c r="Z334" s="9">
        <v>5.9362236566012319E-2</v>
      </c>
      <c r="AA334" s="9">
        <v>2.9453228641245669E-2</v>
      </c>
      <c r="AB334" s="9">
        <v>1.418911213307252E-2</v>
      </c>
      <c r="AC334" s="9">
        <v>0.15625528845027389</v>
      </c>
      <c r="AD334" s="9">
        <v>3.2480380798656379E-3</v>
      </c>
      <c r="AE334" s="9">
        <v>9.1414025506380989E-2</v>
      </c>
      <c r="AF334" s="9">
        <v>2.385016243818042E-2</v>
      </c>
      <c r="AG334" s="9">
        <v>3.468368952208313E-2</v>
      </c>
      <c r="AH334" s="9">
        <v>2.7822153839869111E-3</v>
      </c>
      <c r="AI334" s="9">
        <v>9.1172348119464546E-3</v>
      </c>
      <c r="AJ334" s="9">
        <v>1.257298134871733E-2</v>
      </c>
      <c r="AK334" s="9">
        <v>2.021151749842983E-2</v>
      </c>
      <c r="AL334" s="9">
        <v>4.4093823430100742E-3</v>
      </c>
      <c r="AM334" s="9">
        <v>1.703936690600121E-3</v>
      </c>
      <c r="AN334" s="9">
        <v>1.445585577409393E-3</v>
      </c>
      <c r="AO334" s="9">
        <v>1.149491479316706E-3</v>
      </c>
      <c r="AP334" s="9">
        <v>1.489069928006511E-3</v>
      </c>
      <c r="AQ334" s="9">
        <v>1.3315094431683629E-3</v>
      </c>
      <c r="AR334" s="9">
        <v>1.368470437826977E-3</v>
      </c>
      <c r="AS334" s="9">
        <v>1.5858193012804811E-3</v>
      </c>
      <c r="AT334" s="9">
        <v>1.3178314650926649E-3</v>
      </c>
      <c r="AU334" s="9">
        <v>2.0506835594953539E-3</v>
      </c>
      <c r="AV334" s="9">
        <v>1.7398377559760491E-3</v>
      </c>
      <c r="AW334" s="9">
        <v>1.5581734912300279E-3</v>
      </c>
      <c r="AX334" s="9">
        <v>1.3831299391687691E-3</v>
      </c>
      <c r="AY334" s="9">
        <v>1.873789673006284E-3</v>
      </c>
      <c r="AZ334" s="9">
        <v>1.734240190103961E-3</v>
      </c>
      <c r="BA334" s="9">
        <v>1.4629267218054681E-3</v>
      </c>
      <c r="BB334" s="9">
        <v>1.5779773333353729E-3</v>
      </c>
      <c r="BC334" s="9">
        <v>1.32504553294599E-3</v>
      </c>
      <c r="BD334" s="9">
        <v>1.7872194718089741E-3</v>
      </c>
      <c r="BE334" s="9">
        <v>1.41834989776314E-3</v>
      </c>
      <c r="BF334" s="9">
        <v>1.325114797542413E-3</v>
      </c>
      <c r="BG334" s="9">
        <v>9.3726447279983145E-4</v>
      </c>
      <c r="BH334" s="9">
        <v>1.6596989524540751E-3</v>
      </c>
      <c r="BI334" s="9">
        <v>1.257142796883295E-3</v>
      </c>
      <c r="BJ334" s="9">
        <v>1.275018695098555E-3</v>
      </c>
      <c r="BK334" s="9">
        <v>1.481744077087949E-3</v>
      </c>
    </row>
    <row r="335" spans="1:63" s="95" customFormat="1" x14ac:dyDescent="0.25">
      <c r="A335" s="95" t="s">
        <v>1647</v>
      </c>
      <c r="B335" s="95" t="s">
        <v>392</v>
      </c>
      <c r="C335" s="95" t="s">
        <v>1648</v>
      </c>
      <c r="D335" s="95" t="s">
        <v>114</v>
      </c>
      <c r="E335" s="95" t="s">
        <v>1948</v>
      </c>
      <c r="F335" s="118" t="s">
        <v>1962</v>
      </c>
      <c r="G335" s="119">
        <v>88394351.173599988</v>
      </c>
      <c r="H335" s="119">
        <v>185293</v>
      </c>
      <c r="I335" s="119">
        <v>53.2</v>
      </c>
      <c r="J335" s="95">
        <v>477.05175680462827</v>
      </c>
      <c r="K335" s="120">
        <v>0.49744533114113038</v>
      </c>
      <c r="L335" s="120">
        <v>0.3390351183860808</v>
      </c>
      <c r="M335" s="120">
        <v>0.16351955047278879</v>
      </c>
      <c r="N335" s="9">
        <v>0.1642666157845733</v>
      </c>
      <c r="O335" s="9">
        <v>2.124474699168984E-2</v>
      </c>
      <c r="P335" s="9">
        <v>6.9660246707348578E-3</v>
      </c>
      <c r="Q335" s="9">
        <v>1.216291013018574E-2</v>
      </c>
      <c r="R335" s="9">
        <v>1.418426051305322E-2</v>
      </c>
      <c r="S335" s="9">
        <v>7.3942244427154608E-2</v>
      </c>
      <c r="T335" s="9">
        <v>1.9901170769892802E-2</v>
      </c>
      <c r="U335" s="9">
        <v>3.2273411945147427E-2</v>
      </c>
      <c r="V335" s="9">
        <v>4.0534277353732398E-2</v>
      </c>
      <c r="W335" s="9">
        <v>6.663168368390153E-2</v>
      </c>
      <c r="X335" s="9">
        <v>0.1083322089939133</v>
      </c>
      <c r="Y335" s="9">
        <v>2.7770898463347491E-2</v>
      </c>
      <c r="Z335" s="9">
        <v>4.410385475124648E-2</v>
      </c>
      <c r="AA335" s="9">
        <v>3.0669042879246839E-2</v>
      </c>
      <c r="AB335" s="9">
        <v>1.136463726320156E-2</v>
      </c>
      <c r="AC335" s="9">
        <v>0.11013436667708899</v>
      </c>
      <c r="AD335" s="9">
        <v>2.145119634252503E-3</v>
      </c>
      <c r="AE335" s="9">
        <v>0.1072404957524256</v>
      </c>
      <c r="AF335" s="9">
        <v>9.090152308073118E-3</v>
      </c>
      <c r="AG335" s="9">
        <v>4.6553503312887018E-2</v>
      </c>
      <c r="AH335" s="9">
        <v>2.9670801569170219E-3</v>
      </c>
      <c r="AI335" s="9">
        <v>9.6951762749691653E-3</v>
      </c>
      <c r="AJ335" s="9">
        <v>1.6114705221328619E-2</v>
      </c>
      <c r="AK335" s="9">
        <v>1.474653778910831E-2</v>
      </c>
      <c r="AL335" s="9">
        <v>6.9648742519282311E-3</v>
      </c>
      <c r="AM335" s="9">
        <v>2.4998230342498811E-3</v>
      </c>
      <c r="AN335" s="9">
        <v>2.0545473193796732E-3</v>
      </c>
      <c r="AO335" s="9">
        <v>9.2125240795539994E-4</v>
      </c>
      <c r="AP335" s="9">
        <v>2.1858947672623559E-3</v>
      </c>
      <c r="AQ335" s="9">
        <v>1.183757493603382E-3</v>
      </c>
      <c r="AR335" s="9">
        <v>2.277986146251148E-3</v>
      </c>
      <c r="AS335" s="9">
        <v>2.2544869257202739E-3</v>
      </c>
      <c r="AT335" s="9">
        <v>1.535120799723642E-3</v>
      </c>
      <c r="AU335" s="9">
        <v>1.8209199109719279E-3</v>
      </c>
      <c r="AV335" s="9">
        <v>1.8564961949311769E-3</v>
      </c>
      <c r="AW335" s="9">
        <v>1.732076723443094E-3</v>
      </c>
      <c r="AX335" s="9">
        <v>1.241755367739473E-3</v>
      </c>
      <c r="AY335" s="9">
        <v>1.5537386908767231E-3</v>
      </c>
      <c r="AZ335" s="9">
        <v>2.0154285487172358E-3</v>
      </c>
      <c r="BA335" s="9">
        <v>1.3077170196292519E-3</v>
      </c>
      <c r="BB335" s="9">
        <v>1.2413085305198581E-3</v>
      </c>
      <c r="BC335" s="9">
        <v>9.7667945831085047E-4</v>
      </c>
      <c r="BD335" s="9">
        <v>2.3399938288848378E-3</v>
      </c>
      <c r="BE335" s="9">
        <v>6.033287848804011E-4</v>
      </c>
      <c r="BF335" s="9">
        <v>1.985049898600435E-3</v>
      </c>
      <c r="BG335" s="9">
        <v>1.115556400629628E-3</v>
      </c>
      <c r="BH335" s="9">
        <v>1.969757374543257E-3</v>
      </c>
      <c r="BI335" s="9">
        <v>1.798289262721635E-3</v>
      </c>
      <c r="BJ335" s="9">
        <v>1.0382418828921759E-3</v>
      </c>
      <c r="BK335" s="9">
        <v>2.6121587480242691E-3</v>
      </c>
    </row>
    <row r="336" spans="1:63" s="95" customFormat="1" x14ac:dyDescent="0.25">
      <c r="A336" s="95" t="s">
        <v>1675</v>
      </c>
      <c r="B336" s="95" t="s">
        <v>392</v>
      </c>
      <c r="C336" s="95" t="s">
        <v>1676</v>
      </c>
      <c r="D336" s="95" t="s">
        <v>114</v>
      </c>
      <c r="E336" s="95" t="s">
        <v>1948</v>
      </c>
      <c r="F336" s="118" t="s">
        <v>1962</v>
      </c>
      <c r="G336" s="119">
        <v>55598909.628200002</v>
      </c>
      <c r="H336" s="119">
        <v>142310</v>
      </c>
      <c r="I336" s="119">
        <v>40.1</v>
      </c>
      <c r="J336" s="95">
        <v>390.68870513807883</v>
      </c>
      <c r="K336" s="120">
        <v>0.47032484870939578</v>
      </c>
      <c r="L336" s="120">
        <v>0.36648365530454008</v>
      </c>
      <c r="M336" s="120">
        <v>0.16319149598606411</v>
      </c>
      <c r="N336" s="9">
        <v>0.1075674933505613</v>
      </c>
      <c r="O336" s="9">
        <v>1.58245870044375E-2</v>
      </c>
      <c r="P336" s="9">
        <v>9.5611269769582969E-3</v>
      </c>
      <c r="Q336" s="9">
        <v>1.078950926639344E-2</v>
      </c>
      <c r="R336" s="9">
        <v>2.1282925496494041E-2</v>
      </c>
      <c r="S336" s="9">
        <v>5.3767272105361648E-2</v>
      </c>
      <c r="T336" s="9">
        <v>1.356879046359764E-2</v>
      </c>
      <c r="U336" s="9">
        <v>3.4952825442616922E-2</v>
      </c>
      <c r="V336" s="9">
        <v>4.855252630773365E-2</v>
      </c>
      <c r="W336" s="9">
        <v>5.2963015567191407E-2</v>
      </c>
      <c r="X336" s="9">
        <v>0.1141067130613115</v>
      </c>
      <c r="Y336" s="9">
        <v>3.7041183780921347E-2</v>
      </c>
      <c r="Z336" s="9">
        <v>5.5234724249635658E-2</v>
      </c>
      <c r="AA336" s="9">
        <v>2.714646451587225E-2</v>
      </c>
      <c r="AB336" s="9">
        <v>1.473484277998788E-2</v>
      </c>
      <c r="AC336" s="9">
        <v>0.1807619836850568</v>
      </c>
      <c r="AD336" s="9">
        <v>3.123921368108636E-3</v>
      </c>
      <c r="AE336" s="9">
        <v>9.7963610758370456E-2</v>
      </c>
      <c r="AF336" s="9">
        <v>1.2346715552997529E-2</v>
      </c>
      <c r="AG336" s="9">
        <v>3.282164536644637E-2</v>
      </c>
      <c r="AH336" s="9">
        <v>4.8555769146927472E-3</v>
      </c>
      <c r="AI336" s="9">
        <v>6.8736962925817421E-3</v>
      </c>
      <c r="AJ336" s="9">
        <v>1.743816759591299E-2</v>
      </c>
      <c r="AK336" s="9">
        <v>2.193452802966582E-2</v>
      </c>
      <c r="AL336" s="9">
        <v>4.7861540670925034E-3</v>
      </c>
      <c r="AM336" s="9">
        <v>1.0265743954277679E-3</v>
      </c>
      <c r="AN336" s="9">
        <v>9.5972408383150241E-4</v>
      </c>
      <c r="AO336" s="9">
        <v>7.9296156549712874E-4</v>
      </c>
      <c r="AP336" s="9">
        <v>1.216026023165184E-3</v>
      </c>
      <c r="AQ336" s="9">
        <v>1.1138758574215011E-3</v>
      </c>
      <c r="AR336" s="9">
        <v>1.0387854948535401E-3</v>
      </c>
      <c r="AS336" s="9">
        <v>9.6396142427574891E-4</v>
      </c>
      <c r="AT336" s="9">
        <v>1.0426280071211269E-3</v>
      </c>
      <c r="AU336" s="9">
        <v>1.367822257073926E-3</v>
      </c>
      <c r="AV336" s="9">
        <v>9.2541259233770571E-4</v>
      </c>
      <c r="AW336" s="9">
        <v>1.144116228856017E-3</v>
      </c>
      <c r="AX336" s="9">
        <v>1.038676718292817E-3</v>
      </c>
      <c r="AY336" s="9">
        <v>1.2202899811958991E-3</v>
      </c>
      <c r="AZ336" s="9">
        <v>1.118741847820627E-3</v>
      </c>
      <c r="BA336" s="9">
        <v>1.0632934238965319E-3</v>
      </c>
      <c r="BB336" s="9">
        <v>1.277654426428791E-3</v>
      </c>
      <c r="BC336" s="9">
        <v>8.9196960089347674E-4</v>
      </c>
      <c r="BD336" s="9">
        <v>1.340510151544937E-3</v>
      </c>
      <c r="BE336" s="9">
        <v>5.139060765981721E-4</v>
      </c>
      <c r="BF336" s="9">
        <v>8.7766510615635868E-4</v>
      </c>
      <c r="BG336" s="9">
        <v>1.144860351462864E-3</v>
      </c>
      <c r="BH336" s="9">
        <v>8.7578356070438959E-4</v>
      </c>
      <c r="BI336" s="9">
        <v>1.220358574561283E-3</v>
      </c>
      <c r="BJ336" s="9">
        <v>9.6847004946536966E-4</v>
      </c>
      <c r="BK336" s="9">
        <v>1.1256992725110989E-3</v>
      </c>
    </row>
    <row r="337" spans="1:63" s="95" customFormat="1" x14ac:dyDescent="0.25">
      <c r="A337" s="95" t="s">
        <v>1683</v>
      </c>
      <c r="B337" s="95" t="s">
        <v>392</v>
      </c>
      <c r="C337" s="95" t="s">
        <v>1684</v>
      </c>
      <c r="D337" s="95" t="s">
        <v>114</v>
      </c>
      <c r="E337" s="95" t="s">
        <v>1948</v>
      </c>
      <c r="F337" s="118" t="s">
        <v>1962</v>
      </c>
      <c r="G337" s="119">
        <v>64824343.390999995</v>
      </c>
      <c r="H337" s="119">
        <v>145598</v>
      </c>
      <c r="I337" s="119">
        <v>55</v>
      </c>
      <c r="J337" s="95">
        <v>445.22825444717643</v>
      </c>
      <c r="K337" s="120">
        <v>0.51546057658488753</v>
      </c>
      <c r="L337" s="120">
        <v>0.34909459347633498</v>
      </c>
      <c r="M337" s="120">
        <v>0.13544482993877741</v>
      </c>
      <c r="N337" s="9">
        <v>7.2797076265278399E-2</v>
      </c>
      <c r="O337" s="9">
        <v>1.099709962834125E-2</v>
      </c>
      <c r="P337" s="9">
        <v>8.9798903834121917E-3</v>
      </c>
      <c r="Q337" s="9">
        <v>1.037361636461322E-2</v>
      </c>
      <c r="R337" s="9">
        <v>1.834893090998025E-2</v>
      </c>
      <c r="S337" s="9">
        <v>4.2582425186533913E-2</v>
      </c>
      <c r="T337" s="9">
        <v>1.342021724023139E-2</v>
      </c>
      <c r="U337" s="9">
        <v>2.8932412204707519E-2</v>
      </c>
      <c r="V337" s="9">
        <v>6.9207249804695767E-2</v>
      </c>
      <c r="W337" s="9">
        <v>5.7485578278475093E-2</v>
      </c>
      <c r="X337" s="9">
        <v>0.11865185625504519</v>
      </c>
      <c r="Y337" s="9">
        <v>3.3093914848728638E-2</v>
      </c>
      <c r="Z337" s="9">
        <v>5.4657648549465317E-2</v>
      </c>
      <c r="AA337" s="9">
        <v>2.2421576144158809E-2</v>
      </c>
      <c r="AB337" s="9">
        <v>1.613010952635037E-2</v>
      </c>
      <c r="AC337" s="9">
        <v>0.18340371173028219</v>
      </c>
      <c r="AD337" s="9">
        <v>4.2379680580228946E-3</v>
      </c>
      <c r="AE337" s="9">
        <v>0.1193147758038635</v>
      </c>
      <c r="AF337" s="9">
        <v>3.2085637732008447E-2</v>
      </c>
      <c r="AG337" s="9">
        <v>3.7458209358818238E-2</v>
      </c>
      <c r="AH337" s="9">
        <v>3.3366163770878138E-3</v>
      </c>
      <c r="AI337" s="9">
        <v>5.2015897775449611E-3</v>
      </c>
      <c r="AJ337" s="9">
        <v>1.431269623182718E-2</v>
      </c>
      <c r="AK337" s="9">
        <v>1.8151742417648119E-2</v>
      </c>
      <c r="AL337" s="9">
        <v>4.4174509228793978E-3</v>
      </c>
      <c r="AM337" s="9">
        <v>8.0939881633744547E-4</v>
      </c>
      <c r="AN337" s="9">
        <v>7.7701860300509549E-4</v>
      </c>
      <c r="AO337" s="9">
        <v>8.6766750961879847E-4</v>
      </c>
      <c r="AP337" s="9">
        <v>1.362105064654665E-3</v>
      </c>
      <c r="AQ337" s="9">
        <v>1.118807785323514E-3</v>
      </c>
      <c r="AR337" s="9">
        <v>9.5846777063331916E-4</v>
      </c>
      <c r="AS337" s="9">
        <v>1.110752534706822E-3</v>
      </c>
      <c r="AT337" s="9">
        <v>1.005474337738724E-3</v>
      </c>
      <c r="AU337" s="9">
        <v>2.27147872496717E-3</v>
      </c>
      <c r="AV337" s="9">
        <v>1.1702020450911389E-3</v>
      </c>
      <c r="AW337" s="9">
        <v>1.3860303357760659E-3</v>
      </c>
      <c r="AX337" s="9">
        <v>1.08114248212736E-3</v>
      </c>
      <c r="AY337" s="9">
        <v>1.4068281422163619E-3</v>
      </c>
      <c r="AZ337" s="9">
        <v>1.076519730516736E-3</v>
      </c>
      <c r="BA337" s="9">
        <v>1.3560764878836199E-3</v>
      </c>
      <c r="BB337" s="9">
        <v>1.5102667952483779E-3</v>
      </c>
      <c r="BC337" s="9">
        <v>1.4097655282181241E-3</v>
      </c>
      <c r="BD337" s="9">
        <v>1.902123892764224E-3</v>
      </c>
      <c r="BE337" s="9">
        <v>1.5559019817189669E-3</v>
      </c>
      <c r="BF337" s="9">
        <v>1.1669567066960669E-3</v>
      </c>
      <c r="BG337" s="9">
        <v>9.1655219653146889E-4</v>
      </c>
      <c r="BH337" s="9">
        <v>7.7211465616058535E-4</v>
      </c>
      <c r="BI337" s="9">
        <v>1.1669367357203849E-3</v>
      </c>
      <c r="BJ337" s="9">
        <v>9.3371743562465151E-4</v>
      </c>
      <c r="BK337" s="9">
        <v>1.2104495472219669E-3</v>
      </c>
    </row>
    <row r="338" spans="1:63" s="95" customFormat="1" x14ac:dyDescent="0.25">
      <c r="A338" s="95" t="s">
        <v>1693</v>
      </c>
      <c r="B338" s="95" t="s">
        <v>392</v>
      </c>
      <c r="C338" s="95" t="s">
        <v>1694</v>
      </c>
      <c r="D338" s="95" t="s">
        <v>114</v>
      </c>
      <c r="E338" s="95" t="s">
        <v>1948</v>
      </c>
      <c r="F338" s="118" t="s">
        <v>1963</v>
      </c>
      <c r="G338" s="119">
        <v>68873388.687999994</v>
      </c>
      <c r="H338" s="119">
        <v>162782</v>
      </c>
      <c r="I338" s="119">
        <v>50.7</v>
      </c>
      <c r="J338" s="95">
        <v>423.10199338993249</v>
      </c>
      <c r="K338" s="120">
        <v>0.47293008974129919</v>
      </c>
      <c r="L338" s="120">
        <v>0.37038980892264262</v>
      </c>
      <c r="M338" s="120">
        <v>0.15668010133605831</v>
      </c>
      <c r="N338" s="9">
        <v>0.1000584857387235</v>
      </c>
      <c r="O338" s="9">
        <v>1.512339404380863E-2</v>
      </c>
      <c r="P338" s="9">
        <v>1.1991218304191529E-2</v>
      </c>
      <c r="Q338" s="9">
        <v>1.282822486997413E-2</v>
      </c>
      <c r="R338" s="9">
        <v>2.143279920353618E-2</v>
      </c>
      <c r="S338" s="9">
        <v>4.2354652611969031E-2</v>
      </c>
      <c r="T338" s="9">
        <v>1.2989451570922029E-2</v>
      </c>
      <c r="U338" s="9">
        <v>3.2692336928935688E-2</v>
      </c>
      <c r="V338" s="9">
        <v>6.3163734304592059E-2</v>
      </c>
      <c r="W338" s="9">
        <v>6.060534415927181E-2</v>
      </c>
      <c r="X338" s="9">
        <v>0.1114820266300692</v>
      </c>
      <c r="Y338" s="9">
        <v>3.699580366750279E-2</v>
      </c>
      <c r="Z338" s="9">
        <v>5.6859665416699047E-2</v>
      </c>
      <c r="AA338" s="9">
        <v>2.2149226881543169E-2</v>
      </c>
      <c r="AB338" s="9">
        <v>1.509342189019462E-2</v>
      </c>
      <c r="AC338" s="9">
        <v>0.1797512282625402</v>
      </c>
      <c r="AD338" s="9">
        <v>2.6094367193643881E-3</v>
      </c>
      <c r="AE338" s="9">
        <v>0.10069661943031</v>
      </c>
      <c r="AF338" s="9">
        <v>3.0849888798359981E-2</v>
      </c>
      <c r="AG338" s="9">
        <v>2.5438902510905571E-2</v>
      </c>
      <c r="AH338" s="9">
        <v>3.6132590604060731E-3</v>
      </c>
      <c r="AI338" s="9">
        <v>3.0909512792178808E-3</v>
      </c>
      <c r="AJ338" s="9">
        <v>1.6791587525262251E-2</v>
      </c>
      <c r="AK338" s="9">
        <v>1.8414030405672681E-2</v>
      </c>
      <c r="AL338" s="9">
        <v>2.9243097860277428E-3</v>
      </c>
      <c r="AM338" s="9">
        <v>1.1827407998647511E-3</v>
      </c>
      <c r="AN338" s="9">
        <v>1.1360293443943379E-3</v>
      </c>
      <c r="AO338" s="9">
        <v>1.231778541773879E-3</v>
      </c>
      <c r="AP338" s="9">
        <v>1.79074609862887E-3</v>
      </c>
      <c r="AQ338" s="9">
        <v>1.3893467012647889E-3</v>
      </c>
      <c r="AR338" s="9">
        <v>1.0135268784268929E-3</v>
      </c>
      <c r="AS338" s="9">
        <v>1.1429720401394711E-3</v>
      </c>
      <c r="AT338" s="9">
        <v>1.207867616062991E-3</v>
      </c>
      <c r="AU338" s="9">
        <v>2.2040015967979159E-3</v>
      </c>
      <c r="AV338" s="9">
        <v>1.311595429728055E-3</v>
      </c>
      <c r="AW338" s="9">
        <v>1.3844908139044329E-3</v>
      </c>
      <c r="AX338" s="9">
        <v>1.28491464269412E-3</v>
      </c>
      <c r="AY338" s="9">
        <v>1.555899094481101E-3</v>
      </c>
      <c r="AZ338" s="9">
        <v>1.130580399581485E-3</v>
      </c>
      <c r="BA338" s="9">
        <v>1.3490299946452499E-3</v>
      </c>
      <c r="BB338" s="9">
        <v>1.5736365882652449E-3</v>
      </c>
      <c r="BC338" s="9">
        <v>9.2283275699284976E-4</v>
      </c>
      <c r="BD338" s="9">
        <v>1.706657944331324E-3</v>
      </c>
      <c r="BE338" s="9">
        <v>1.5904213085582561E-3</v>
      </c>
      <c r="BF338" s="9">
        <v>8.4254504196909399E-4</v>
      </c>
      <c r="BG338" s="9">
        <v>1.055205510333803E-3</v>
      </c>
      <c r="BH338" s="9">
        <v>4.8778100239331809E-4</v>
      </c>
      <c r="BI338" s="9">
        <v>1.455474630763397E-3</v>
      </c>
      <c r="BJ338" s="9">
        <v>1.0070082513240299E-3</v>
      </c>
      <c r="BK338" s="9">
        <v>8.5189361129171196E-4</v>
      </c>
    </row>
    <row r="339" spans="1:63" s="95" customFormat="1" x14ac:dyDescent="0.25">
      <c r="A339" s="95" t="s">
        <v>1701</v>
      </c>
      <c r="B339" s="95" t="s">
        <v>392</v>
      </c>
      <c r="C339" s="95" t="s">
        <v>1702</v>
      </c>
      <c r="D339" s="95" t="s">
        <v>114</v>
      </c>
      <c r="E339" s="95" t="s">
        <v>1948</v>
      </c>
      <c r="F339" s="118" t="s">
        <v>1962</v>
      </c>
      <c r="G339" s="119">
        <v>141219040.58359998</v>
      </c>
      <c r="H339" s="119">
        <v>283864</v>
      </c>
      <c r="I339" s="119">
        <v>54.8</v>
      </c>
      <c r="J339" s="95">
        <v>497.48837677056611</v>
      </c>
      <c r="K339" s="120">
        <v>0.5020650330556794</v>
      </c>
      <c r="L339" s="120">
        <v>0.34135323996363931</v>
      </c>
      <c r="M339" s="120">
        <v>0.15658172698068121</v>
      </c>
      <c r="N339" s="9">
        <v>0.1671911739947001</v>
      </c>
      <c r="O339" s="9">
        <v>2.8158382641378821E-2</v>
      </c>
      <c r="P339" s="9">
        <v>1.390170961775008E-2</v>
      </c>
      <c r="Q339" s="9">
        <v>9.4725715349774867E-3</v>
      </c>
      <c r="R339" s="9">
        <v>1.951266393344403E-2</v>
      </c>
      <c r="S339" s="9">
        <v>9.5161841537535152E-2</v>
      </c>
      <c r="T339" s="9">
        <v>1.9129048074114609E-2</v>
      </c>
      <c r="U339" s="9">
        <v>3.8768592327126289E-2</v>
      </c>
      <c r="V339" s="9">
        <v>4.535970157231653E-2</v>
      </c>
      <c r="W339" s="9">
        <v>7.2727898905022806E-2</v>
      </c>
      <c r="X339" s="9">
        <v>0.1111497371786578</v>
      </c>
      <c r="Y339" s="9">
        <v>2.222008706398703E-2</v>
      </c>
      <c r="Z339" s="9">
        <v>4.2744471783568022E-2</v>
      </c>
      <c r="AA339" s="9">
        <v>2.6360525986149179E-2</v>
      </c>
      <c r="AB339" s="9">
        <v>1.1045544687275271E-2</v>
      </c>
      <c r="AC339" s="9">
        <v>9.5615020186904154E-2</v>
      </c>
      <c r="AD339" s="9">
        <v>2.9013484805670612E-3</v>
      </c>
      <c r="AE339" s="9">
        <v>8.8286136596155973E-2</v>
      </c>
      <c r="AF339" s="9">
        <v>1.746033007781482E-2</v>
      </c>
      <c r="AG339" s="9">
        <v>2.708742174821796E-2</v>
      </c>
      <c r="AH339" s="9">
        <v>2.3799136344784351E-3</v>
      </c>
      <c r="AI339" s="9">
        <v>8.22400614596616E-3</v>
      </c>
      <c r="AJ339" s="9">
        <v>1.4505341998154789E-2</v>
      </c>
      <c r="AK339" s="9">
        <v>1.7224009263451981E-2</v>
      </c>
      <c r="AL339" s="9">
        <v>3.4125210302854551E-3</v>
      </c>
      <c r="AM339" s="9">
        <v>4.0653695057777141E-3</v>
      </c>
      <c r="AN339" s="9">
        <v>4.3510994858725468E-3</v>
      </c>
      <c r="AO339" s="9">
        <v>2.9375722890908318E-3</v>
      </c>
      <c r="AP339" s="9">
        <v>2.7201093831529998E-3</v>
      </c>
      <c r="AQ339" s="9">
        <v>2.6019522916272408E-3</v>
      </c>
      <c r="AR339" s="9">
        <v>4.6843356862922734E-3</v>
      </c>
      <c r="AS339" s="9">
        <v>3.4624951649804068E-3</v>
      </c>
      <c r="AT339" s="9">
        <v>2.946486320573339E-3</v>
      </c>
      <c r="AU339" s="9">
        <v>3.2558569910301071E-3</v>
      </c>
      <c r="AV339" s="9">
        <v>3.2377330571177329E-3</v>
      </c>
      <c r="AW339" s="9">
        <v>2.8395184112664611E-3</v>
      </c>
      <c r="AX339" s="9">
        <v>1.587517765267698E-3</v>
      </c>
      <c r="AY339" s="9">
        <v>2.4060691699031682E-3</v>
      </c>
      <c r="AZ339" s="9">
        <v>2.767884587581627E-3</v>
      </c>
      <c r="BA339" s="9">
        <v>2.030822923033524E-3</v>
      </c>
      <c r="BB339" s="9">
        <v>1.7219071308900581E-3</v>
      </c>
      <c r="BC339" s="9">
        <v>2.11070312410857E-3</v>
      </c>
      <c r="BD339" s="9">
        <v>3.078046198538611E-3</v>
      </c>
      <c r="BE339" s="9">
        <v>1.8516634660455001E-3</v>
      </c>
      <c r="BF339" s="9">
        <v>1.8454974586193051E-3</v>
      </c>
      <c r="BG339" s="9">
        <v>1.429717301035598E-3</v>
      </c>
      <c r="BH339" s="9">
        <v>2.6697289683370192E-3</v>
      </c>
      <c r="BI339" s="9">
        <v>2.58637730461819E-3</v>
      </c>
      <c r="BJ339" s="9">
        <v>1.9376237497195309E-3</v>
      </c>
      <c r="BK339" s="9">
        <v>2.044976612917894E-3</v>
      </c>
    </row>
    <row r="340" spans="1:63" s="95" customFormat="1" x14ac:dyDescent="0.25">
      <c r="A340" s="95" t="s">
        <v>1765</v>
      </c>
      <c r="B340" s="95" t="s">
        <v>392</v>
      </c>
      <c r="C340" s="95" t="s">
        <v>1766</v>
      </c>
      <c r="D340" s="95" t="s">
        <v>114</v>
      </c>
      <c r="E340" s="95" t="s">
        <v>1948</v>
      </c>
      <c r="F340" s="118" t="s">
        <v>1962</v>
      </c>
      <c r="G340" s="119">
        <v>57849879.555999994</v>
      </c>
      <c r="H340" s="119">
        <v>150209</v>
      </c>
      <c r="I340" s="119">
        <v>45.2</v>
      </c>
      <c r="J340" s="95">
        <v>385.12925028460342</v>
      </c>
      <c r="K340" s="120">
        <v>0.45771364847103518</v>
      </c>
      <c r="L340" s="120">
        <v>0.37653827913726551</v>
      </c>
      <c r="M340" s="120">
        <v>0.1657480723916992</v>
      </c>
      <c r="N340" s="9">
        <v>7.9416197193850027E-2</v>
      </c>
      <c r="O340" s="9">
        <v>1.596739602037069E-2</v>
      </c>
      <c r="P340" s="9">
        <v>1.443757839808333E-2</v>
      </c>
      <c r="Q340" s="9">
        <v>1.3945363516892829E-2</v>
      </c>
      <c r="R340" s="9">
        <v>2.83170429403851E-2</v>
      </c>
      <c r="S340" s="9">
        <v>4.1591621305798673E-2</v>
      </c>
      <c r="T340" s="9">
        <v>1.1853738417873291E-2</v>
      </c>
      <c r="U340" s="9">
        <v>3.688078784865504E-2</v>
      </c>
      <c r="V340" s="9">
        <v>6.1140893111698701E-2</v>
      </c>
      <c r="W340" s="9">
        <v>6.5530283928305524E-2</v>
      </c>
      <c r="X340" s="9">
        <v>0.11544732289262211</v>
      </c>
      <c r="Y340" s="9">
        <v>3.7643886270190038E-2</v>
      </c>
      <c r="Z340" s="9">
        <v>5.6398610360099348E-2</v>
      </c>
      <c r="AA340" s="9">
        <v>2.3902244481246421E-2</v>
      </c>
      <c r="AB340" s="9">
        <v>1.6277724102559989E-2</v>
      </c>
      <c r="AC340" s="9">
        <v>0.167960932540483</v>
      </c>
      <c r="AD340" s="9">
        <v>4.5959169512866556E-3</v>
      </c>
      <c r="AE340" s="9">
        <v>9.6404302123942562E-2</v>
      </c>
      <c r="AF340" s="9">
        <v>1.508143490226713E-2</v>
      </c>
      <c r="AG340" s="9">
        <v>3.9222054946660062E-2</v>
      </c>
      <c r="AH340" s="9">
        <v>7.5441489409488376E-3</v>
      </c>
      <c r="AI340" s="9">
        <v>5.3152786194562984E-3</v>
      </c>
      <c r="AJ340" s="9">
        <v>1.6512750184781391E-2</v>
      </c>
      <c r="AK340" s="9">
        <v>2.305637530447411E-2</v>
      </c>
      <c r="AL340" s="9">
        <v>5.5561146970688974E-3</v>
      </c>
      <c r="AM340" s="9">
        <v>7.8705040170598778E-4</v>
      </c>
      <c r="AN340" s="9">
        <v>1.005616020859035E-3</v>
      </c>
      <c r="AO340" s="9">
        <v>1.2434304126583439E-3</v>
      </c>
      <c r="AP340" s="9">
        <v>1.632131303072688E-3</v>
      </c>
      <c r="AQ340" s="9">
        <v>1.538995832059622E-3</v>
      </c>
      <c r="AR340" s="9">
        <v>8.34445163687309E-4</v>
      </c>
      <c r="AS340" s="9">
        <v>8.7449621890976293E-4</v>
      </c>
      <c r="AT340" s="9">
        <v>1.142434649670381E-3</v>
      </c>
      <c r="AU340" s="9">
        <v>1.788684280992777E-3</v>
      </c>
      <c r="AV340" s="9">
        <v>1.189019091176587E-3</v>
      </c>
      <c r="AW340" s="9">
        <v>1.202062074372487E-3</v>
      </c>
      <c r="AX340" s="9">
        <v>1.096160302888176E-3</v>
      </c>
      <c r="AY340" s="9">
        <v>1.2939078174094051E-3</v>
      </c>
      <c r="AZ340" s="9">
        <v>1.022914582037629E-3</v>
      </c>
      <c r="BA340" s="9">
        <v>1.219790882496484E-3</v>
      </c>
      <c r="BB340" s="9">
        <v>1.232817130751251E-3</v>
      </c>
      <c r="BC340" s="9">
        <v>1.362718682786227E-3</v>
      </c>
      <c r="BD340" s="9">
        <v>1.369890381342781E-3</v>
      </c>
      <c r="BE340" s="9">
        <v>6.5186708410542606E-4</v>
      </c>
      <c r="BF340" s="9">
        <v>1.089137986193058E-3</v>
      </c>
      <c r="BG340" s="9">
        <v>1.847166353603839E-3</v>
      </c>
      <c r="BH340" s="9">
        <v>7.032610456430661E-4</v>
      </c>
      <c r="BI340" s="9">
        <v>1.200024460153565E-3</v>
      </c>
      <c r="BJ340" s="9">
        <v>1.057141230086534E-3</v>
      </c>
      <c r="BK340" s="9">
        <v>1.3570348203368031E-3</v>
      </c>
    </row>
    <row r="341" spans="1:63" s="95" customFormat="1" x14ac:dyDescent="0.25">
      <c r="A341" s="95" t="s">
        <v>1831</v>
      </c>
      <c r="B341" s="95" t="s">
        <v>392</v>
      </c>
      <c r="C341" s="95" t="s">
        <v>1832</v>
      </c>
      <c r="D341" s="95" t="s">
        <v>114</v>
      </c>
      <c r="E341" s="95" t="s">
        <v>1948</v>
      </c>
      <c r="F341" s="118" t="s">
        <v>1962</v>
      </c>
      <c r="G341" s="119">
        <v>46397697.060999997</v>
      </c>
      <c r="H341" s="119">
        <v>114267</v>
      </c>
      <c r="I341" s="119">
        <v>45.6</v>
      </c>
      <c r="J341" s="95">
        <v>406.04633937182211</v>
      </c>
      <c r="K341" s="120">
        <v>0.45480211783248359</v>
      </c>
      <c r="L341" s="120">
        <v>0.37653152743266433</v>
      </c>
      <c r="M341" s="120">
        <v>0.168666354734852</v>
      </c>
      <c r="N341" s="9">
        <v>0.1205552700465838</v>
      </c>
      <c r="O341" s="9">
        <v>1.5102487080897601E-2</v>
      </c>
      <c r="P341" s="9">
        <v>8.5493303973884684E-3</v>
      </c>
      <c r="Q341" s="9">
        <v>9.3926212780429171E-3</v>
      </c>
      <c r="R341" s="9">
        <v>1.6583972641679809E-2</v>
      </c>
      <c r="S341" s="9">
        <v>4.9151137917881407E-2</v>
      </c>
      <c r="T341" s="9">
        <v>1.3921617338393579E-2</v>
      </c>
      <c r="U341" s="9">
        <v>4.4389101087980998E-2</v>
      </c>
      <c r="V341" s="9">
        <v>3.6829206021870023E-2</v>
      </c>
      <c r="W341" s="9">
        <v>5.9013510223885401E-2</v>
      </c>
      <c r="X341" s="9">
        <v>0.121371844225642</v>
      </c>
      <c r="Y341" s="9">
        <v>4.6099435732959493E-2</v>
      </c>
      <c r="Z341" s="9">
        <v>4.0027207905020651E-2</v>
      </c>
      <c r="AA341" s="9">
        <v>2.6127607499796739E-2</v>
      </c>
      <c r="AB341" s="9">
        <v>1.6168191326821811E-2</v>
      </c>
      <c r="AC341" s="9">
        <v>0.20084601505273161</v>
      </c>
      <c r="AD341" s="9">
        <v>2.8410311840093151E-3</v>
      </c>
      <c r="AE341" s="9">
        <v>7.5539674302576132E-2</v>
      </c>
      <c r="AF341" s="9">
        <v>0</v>
      </c>
      <c r="AG341" s="9">
        <v>3.2193399608809063E-2</v>
      </c>
      <c r="AH341" s="9">
        <v>4.5599044473003947E-3</v>
      </c>
      <c r="AI341" s="9">
        <v>1.541729817570275E-2</v>
      </c>
      <c r="AJ341" s="9">
        <v>1.468419357751127E-2</v>
      </c>
      <c r="AK341" s="9">
        <v>2.6854250974908039E-2</v>
      </c>
      <c r="AL341" s="9">
        <v>3.7816919516066279E-3</v>
      </c>
      <c r="AM341" s="9">
        <v>2.0973956981478511E-4</v>
      </c>
      <c r="AN341" s="9">
        <v>1.6697339394989639E-4</v>
      </c>
      <c r="AO341" s="9">
        <v>1.292587483124896E-4</v>
      </c>
      <c r="AP341" s="9">
        <v>1.9298021287949521E-4</v>
      </c>
      <c r="AQ341" s="9">
        <v>1.5822635807124681E-4</v>
      </c>
      <c r="AR341" s="9">
        <v>1.7311162916696729E-4</v>
      </c>
      <c r="AS341" s="9">
        <v>1.802988696663073E-4</v>
      </c>
      <c r="AT341" s="9">
        <v>2.4138386791287459E-4</v>
      </c>
      <c r="AU341" s="9">
        <v>1.8914505140432439E-4</v>
      </c>
      <c r="AV341" s="9">
        <v>1.879745012347576E-4</v>
      </c>
      <c r="AW341" s="9">
        <v>2.218511553205619E-4</v>
      </c>
      <c r="AX341" s="9">
        <v>2.3565461110516979E-4</v>
      </c>
      <c r="AY341" s="9">
        <v>1.6120961674238001E-4</v>
      </c>
      <c r="AZ341" s="9">
        <v>1.9629129661202069E-4</v>
      </c>
      <c r="BA341" s="9">
        <v>2.126933220109115E-4</v>
      </c>
      <c r="BB341" s="9">
        <v>2.5879406823455902E-4</v>
      </c>
      <c r="BC341" s="9">
        <v>1.478804466058219E-4</v>
      </c>
      <c r="BD341" s="9">
        <v>1.8843658465738611E-4</v>
      </c>
      <c r="BE341" s="9">
        <v>0</v>
      </c>
      <c r="BF341" s="9">
        <v>1.5693511031373281E-4</v>
      </c>
      <c r="BG341" s="9">
        <v>1.959982584774903E-4</v>
      </c>
      <c r="BH341" s="9">
        <v>3.5809603670942041E-4</v>
      </c>
      <c r="BI341" s="9">
        <v>1.8733611252133911E-4</v>
      </c>
      <c r="BJ341" s="9">
        <v>2.1615024738217331E-4</v>
      </c>
      <c r="BK341" s="9">
        <v>1.6214615448298511E-4</v>
      </c>
    </row>
    <row r="342" spans="1:63" s="95" customFormat="1" x14ac:dyDescent="0.25">
      <c r="A342" s="95" t="s">
        <v>1861</v>
      </c>
      <c r="B342" s="95" t="s">
        <v>392</v>
      </c>
      <c r="C342" s="95" t="s">
        <v>1862</v>
      </c>
      <c r="D342" s="95" t="s">
        <v>114</v>
      </c>
      <c r="E342" s="95" t="s">
        <v>1949</v>
      </c>
      <c r="F342" s="118" t="s">
        <v>1963</v>
      </c>
      <c r="G342" s="119">
        <v>56669809.117600001</v>
      </c>
      <c r="H342" s="119">
        <v>135154</v>
      </c>
      <c r="I342" s="119">
        <v>46</v>
      </c>
      <c r="J342" s="95">
        <v>419.29805346197674</v>
      </c>
      <c r="K342" s="120">
        <v>0.42343962906826499</v>
      </c>
      <c r="L342" s="120">
        <v>0.36093959555859267</v>
      </c>
      <c r="M342" s="120">
        <v>0.2156207753731422</v>
      </c>
      <c r="N342" s="9">
        <v>8.8167753116772885E-2</v>
      </c>
      <c r="O342" s="9">
        <v>1.6262287393463651E-2</v>
      </c>
      <c r="P342" s="9">
        <v>8.4857267628661564E-3</v>
      </c>
      <c r="Q342" s="9">
        <v>1.241475538771925E-2</v>
      </c>
      <c r="R342" s="9">
        <v>2.0864589952053991E-2</v>
      </c>
      <c r="S342" s="9">
        <v>4.2246701285432092E-2</v>
      </c>
      <c r="T342" s="9">
        <v>1.3754117492417121E-2</v>
      </c>
      <c r="U342" s="9">
        <v>3.8700174932405948E-2</v>
      </c>
      <c r="V342" s="9">
        <v>3.2943381179992612E-2</v>
      </c>
      <c r="W342" s="9">
        <v>5.7534141554488431E-2</v>
      </c>
      <c r="X342" s="9">
        <v>0.11251451794119099</v>
      </c>
      <c r="Y342" s="9">
        <v>5.7766999629954269E-2</v>
      </c>
      <c r="Z342" s="9">
        <v>4.9459074268928087E-2</v>
      </c>
      <c r="AA342" s="9">
        <v>2.9496119045501191E-2</v>
      </c>
      <c r="AB342" s="9">
        <v>1.8234692314187589E-2</v>
      </c>
      <c r="AC342" s="9">
        <v>0.2221545348795991</v>
      </c>
      <c r="AD342" s="9">
        <v>3.66658809134237E-3</v>
      </c>
      <c r="AE342" s="9">
        <v>7.5986257658004694E-2</v>
      </c>
      <c r="AF342" s="9">
        <v>4.274842314248554E-5</v>
      </c>
      <c r="AG342" s="9">
        <v>3.3493491139738457E-2</v>
      </c>
      <c r="AH342" s="9">
        <v>3.8839459730379412E-3</v>
      </c>
      <c r="AI342" s="9">
        <v>7.5008287244094978E-3</v>
      </c>
      <c r="AJ342" s="9">
        <v>1.4941827964095379E-2</v>
      </c>
      <c r="AK342" s="9">
        <v>3.3270753547490248E-2</v>
      </c>
      <c r="AL342" s="9">
        <v>6.2139913417654999E-3</v>
      </c>
      <c r="AM342" s="9">
        <v>2.3650098441336181E-4</v>
      </c>
      <c r="AN342" s="9">
        <v>2.7721034961429439E-4</v>
      </c>
      <c r="AO342" s="9">
        <v>1.9780893069588061E-4</v>
      </c>
      <c r="AP342" s="9">
        <v>3.9327210562519301E-4</v>
      </c>
      <c r="AQ342" s="9">
        <v>3.0692277780814499E-4</v>
      </c>
      <c r="AR342" s="9">
        <v>2.294111265190872E-4</v>
      </c>
      <c r="AS342" s="9">
        <v>2.7464079562742612E-4</v>
      </c>
      <c r="AT342" s="9">
        <v>3.2446946050742172E-4</v>
      </c>
      <c r="AU342" s="9">
        <v>2.6085538423277819E-4</v>
      </c>
      <c r="AV342" s="9">
        <v>2.8255444091532489E-4</v>
      </c>
      <c r="AW342" s="9">
        <v>3.1708910071407971E-4</v>
      </c>
      <c r="AX342" s="9">
        <v>4.5529108925184889E-4</v>
      </c>
      <c r="AY342" s="9">
        <v>3.0712179590774091E-4</v>
      </c>
      <c r="AZ342" s="9">
        <v>3.4166090325044713E-4</v>
      </c>
      <c r="BA342" s="9">
        <v>3.6984509306595728E-4</v>
      </c>
      <c r="BB342" s="9">
        <v>4.4134202986659808E-4</v>
      </c>
      <c r="BC342" s="9">
        <v>2.9425637679510771E-4</v>
      </c>
      <c r="BD342" s="9">
        <v>2.9224977060757923E-4</v>
      </c>
      <c r="BE342" s="9">
        <v>5.0011077259779953E-7</v>
      </c>
      <c r="BF342" s="9">
        <v>2.5173447794703469E-4</v>
      </c>
      <c r="BG342" s="9">
        <v>2.5739414119045368E-4</v>
      </c>
      <c r="BH342" s="9">
        <v>2.6861452822290121E-4</v>
      </c>
      <c r="BI342" s="9">
        <v>2.9390308267140968E-4</v>
      </c>
      <c r="BJ342" s="9">
        <v>4.1288997430610058E-4</v>
      </c>
      <c r="BK342" s="9">
        <v>4.107902759104385E-4</v>
      </c>
    </row>
    <row r="343" spans="1:63" s="95" customFormat="1" x14ac:dyDescent="0.25">
      <c r="A343" s="95" t="s">
        <v>1897</v>
      </c>
      <c r="B343" s="95" t="s">
        <v>392</v>
      </c>
      <c r="C343" s="95" t="s">
        <v>1898</v>
      </c>
      <c r="D343" s="95" t="s">
        <v>114</v>
      </c>
      <c r="E343" s="95" t="s">
        <v>1948</v>
      </c>
      <c r="F343" s="118" t="s">
        <v>1962</v>
      </c>
      <c r="G343" s="119">
        <v>40629868.214999996</v>
      </c>
      <c r="H343" s="119">
        <v>110815</v>
      </c>
      <c r="I343" s="119">
        <v>50.7</v>
      </c>
      <c r="J343" s="95">
        <v>366.64592532599374</v>
      </c>
      <c r="K343" s="120">
        <v>0.44693722667454661</v>
      </c>
      <c r="L343" s="120">
        <v>0.37100262421157421</v>
      </c>
      <c r="M343" s="120">
        <v>0.18206014911387919</v>
      </c>
      <c r="N343" s="9">
        <v>5.1148116989129029E-2</v>
      </c>
      <c r="O343" s="9">
        <v>7.4927641002452841E-3</v>
      </c>
      <c r="P343" s="9">
        <v>8.0541086300915145E-3</v>
      </c>
      <c r="Q343" s="9">
        <v>9.4894147579445819E-3</v>
      </c>
      <c r="R343" s="9">
        <v>2.268032811290957E-2</v>
      </c>
      <c r="S343" s="9">
        <v>3.2136204175966659E-2</v>
      </c>
      <c r="T343" s="9">
        <v>1.1718050317980721E-2</v>
      </c>
      <c r="U343" s="9">
        <v>2.3428064207474009E-2</v>
      </c>
      <c r="V343" s="9">
        <v>3.8369793872708148E-2</v>
      </c>
      <c r="W343" s="9">
        <v>4.7373148023471888E-2</v>
      </c>
      <c r="X343" s="9">
        <v>0.1121072398161742</v>
      </c>
      <c r="Y343" s="9">
        <v>3.73592330814864E-2</v>
      </c>
      <c r="Z343" s="9">
        <v>4.7965825248585822E-2</v>
      </c>
      <c r="AA343" s="9">
        <v>2.1530261620169969E-2</v>
      </c>
      <c r="AB343" s="9">
        <v>1.6893108442454299E-2</v>
      </c>
      <c r="AC343" s="9">
        <v>0.19431521532585491</v>
      </c>
      <c r="AD343" s="9">
        <v>3.7737728772172631E-3</v>
      </c>
      <c r="AE343" s="9">
        <v>0.11220275276874719</v>
      </c>
      <c r="AF343" s="9">
        <v>8.3454559508554182E-2</v>
      </c>
      <c r="AG343" s="9">
        <v>7.2936130980175998E-2</v>
      </c>
      <c r="AH343" s="9">
        <v>3.9454845658984522E-3</v>
      </c>
      <c r="AI343" s="9">
        <v>2.5735322826212059E-3</v>
      </c>
      <c r="AJ343" s="9">
        <v>8.1111672723521919E-3</v>
      </c>
      <c r="AK343" s="9">
        <v>1.985372869721953E-2</v>
      </c>
      <c r="AL343" s="9">
        <v>1.1087994324567051E-2</v>
      </c>
      <c r="AM343" s="9">
        <v>9.3765746227487837E-5</v>
      </c>
      <c r="AN343" s="9">
        <v>8.7289348749169718E-5</v>
      </c>
      <c r="AO343" s="9">
        <v>1.2831154062137949E-4</v>
      </c>
      <c r="AP343" s="9">
        <v>2.0544037087476491E-4</v>
      </c>
      <c r="AQ343" s="9">
        <v>2.28013197132935E-4</v>
      </c>
      <c r="AR343" s="9">
        <v>1.192635236568767E-4</v>
      </c>
      <c r="AS343" s="9">
        <v>1.599112662127941E-4</v>
      </c>
      <c r="AT343" s="9">
        <v>1.3424208507684021E-4</v>
      </c>
      <c r="AU343" s="9">
        <v>2.0764070029336999E-4</v>
      </c>
      <c r="AV343" s="9">
        <v>1.590011004772927E-4</v>
      </c>
      <c r="AW343" s="9">
        <v>2.1592244801268951E-4</v>
      </c>
      <c r="AX343" s="9">
        <v>2.0123275668471451E-4</v>
      </c>
      <c r="AY343" s="9">
        <v>2.0355789965997059E-4</v>
      </c>
      <c r="AZ343" s="9">
        <v>1.7043983272959639E-4</v>
      </c>
      <c r="BA343" s="9">
        <v>2.3416521220772E-4</v>
      </c>
      <c r="BB343" s="9">
        <v>2.6382642844989448E-4</v>
      </c>
      <c r="BC343" s="9">
        <v>2.069812013471949E-4</v>
      </c>
      <c r="BD343" s="9">
        <v>2.9492665144088408E-4</v>
      </c>
      <c r="BE343" s="9">
        <v>6.6724843534059144E-4</v>
      </c>
      <c r="BF343" s="9">
        <v>3.7464193684875812E-4</v>
      </c>
      <c r="BG343" s="9">
        <v>1.7869697916900651E-4</v>
      </c>
      <c r="BH343" s="9">
        <v>6.2985597664623651E-5</v>
      </c>
      <c r="BI343" s="9">
        <v>1.090373158913928E-4</v>
      </c>
      <c r="BJ343" s="9">
        <v>1.683856850518397E-4</v>
      </c>
      <c r="BK343" s="9">
        <v>5.0094943448668067E-4</v>
      </c>
    </row>
    <row r="344" spans="1:63" s="95" customFormat="1" x14ac:dyDescent="0.25">
      <c r="A344" s="95" t="s">
        <v>862</v>
      </c>
      <c r="B344" s="95" t="s">
        <v>736</v>
      </c>
      <c r="C344" s="95" t="s">
        <v>863</v>
      </c>
      <c r="D344" s="95" t="s">
        <v>718</v>
      </c>
      <c r="E344" s="95" t="s">
        <v>1948</v>
      </c>
      <c r="F344" s="118" t="s">
        <v>1963</v>
      </c>
      <c r="G344" s="119">
        <v>53636647.568400003</v>
      </c>
      <c r="H344" s="119">
        <v>145087</v>
      </c>
      <c r="I344" s="119">
        <v>40.9</v>
      </c>
      <c r="J344" s="95">
        <v>369.68610260326562</v>
      </c>
      <c r="K344" s="120">
        <v>0.47526900257625482</v>
      </c>
      <c r="L344" s="120">
        <v>0.34440384122150541</v>
      </c>
      <c r="M344" s="120">
        <v>0.18032715620223971</v>
      </c>
      <c r="N344" s="9">
        <v>0.1148266709361688</v>
      </c>
      <c r="O344" s="9">
        <v>1.6188834580347249E-2</v>
      </c>
      <c r="P344" s="9">
        <v>2.5060610801518651E-2</v>
      </c>
      <c r="Q344" s="9">
        <v>7.900033206566185E-3</v>
      </c>
      <c r="R344" s="9">
        <v>2.6122418288808971E-2</v>
      </c>
      <c r="S344" s="9">
        <v>4.5876282981686688E-2</v>
      </c>
      <c r="T344" s="9">
        <v>1.49155105260587E-2</v>
      </c>
      <c r="U344" s="9">
        <v>3.1441741927857363E-2</v>
      </c>
      <c r="V344" s="9">
        <v>2.6292278612102711E-2</v>
      </c>
      <c r="W344" s="9">
        <v>6.5083131916819636E-2</v>
      </c>
      <c r="X344" s="9">
        <v>0.1234937454392967</v>
      </c>
      <c r="Y344" s="9">
        <v>4.3136102645621482E-2</v>
      </c>
      <c r="Z344" s="9">
        <v>4.6223238278743618E-2</v>
      </c>
      <c r="AA344" s="9">
        <v>2.9504835275178429E-2</v>
      </c>
      <c r="AB344" s="9">
        <v>1.596428552038627E-2</v>
      </c>
      <c r="AC344" s="9">
        <v>0.17273484118000099</v>
      </c>
      <c r="AD344" s="9">
        <v>4.0770358623536318E-3</v>
      </c>
      <c r="AE344" s="9">
        <v>7.8426216468638357E-2</v>
      </c>
      <c r="AF344" s="9">
        <v>1.193639973169505E-2</v>
      </c>
      <c r="AG344" s="9">
        <v>3.6018330671497831E-2</v>
      </c>
      <c r="AH344" s="9">
        <v>3.1575115213153902E-3</v>
      </c>
      <c r="AI344" s="9">
        <v>1.7367236877292729E-2</v>
      </c>
      <c r="AJ344" s="9">
        <v>1.4197474130681269E-2</v>
      </c>
      <c r="AK344" s="9">
        <v>2.6724981298628311E-2</v>
      </c>
      <c r="AL344" s="9">
        <v>3.3302513207348551E-3</v>
      </c>
      <c r="AM344" s="9">
        <v>1.058476899520023E-3</v>
      </c>
      <c r="AN344" s="9">
        <v>9.4832854915230221E-4</v>
      </c>
      <c r="AO344" s="9">
        <v>2.007538738782524E-3</v>
      </c>
      <c r="AP344" s="9">
        <v>8.6000172868468171E-4</v>
      </c>
      <c r="AQ344" s="9">
        <v>1.3205294051360701E-3</v>
      </c>
      <c r="AR344" s="9">
        <v>8.5610163686142065E-4</v>
      </c>
      <c r="AS344" s="9">
        <v>1.023495346641521E-3</v>
      </c>
      <c r="AT344" s="9">
        <v>9.0590556632527762E-4</v>
      </c>
      <c r="AU344" s="9">
        <v>7.1544341459430416E-4</v>
      </c>
      <c r="AV344" s="9">
        <v>1.0983996217346871E-3</v>
      </c>
      <c r="AW344" s="9">
        <v>1.1960054093714931E-3</v>
      </c>
      <c r="AX344" s="9">
        <v>1.168330391938996E-3</v>
      </c>
      <c r="AY344" s="9">
        <v>9.8637136052090739E-4</v>
      </c>
      <c r="AZ344" s="9">
        <v>1.174462170051446E-3</v>
      </c>
      <c r="BA344" s="9">
        <v>1.1127211395752441E-3</v>
      </c>
      <c r="BB344" s="9">
        <v>1.1792760568832971E-3</v>
      </c>
      <c r="BC344" s="9">
        <v>1.124407469781696E-3</v>
      </c>
      <c r="BD344" s="9">
        <v>1.03656327446529E-3</v>
      </c>
      <c r="BE344" s="9">
        <v>4.7988248054634192E-4</v>
      </c>
      <c r="BF344" s="9">
        <v>9.3029630316781642E-4</v>
      </c>
      <c r="BG344" s="9">
        <v>7.1909430943742391E-4</v>
      </c>
      <c r="BH344" s="9">
        <v>2.137304538774172E-3</v>
      </c>
      <c r="BI344" s="9">
        <v>9.5968106593672341E-4</v>
      </c>
      <c r="BJ344" s="9">
        <v>1.1397367214822901E-3</v>
      </c>
      <c r="BK344" s="9">
        <v>7.5655751733980873E-4</v>
      </c>
    </row>
    <row r="345" spans="1:63" s="95" customFormat="1" x14ac:dyDescent="0.25">
      <c r="A345" s="95" t="s">
        <v>1347</v>
      </c>
      <c r="B345" s="95" t="s">
        <v>380</v>
      </c>
      <c r="C345" s="95" t="s">
        <v>1348</v>
      </c>
      <c r="D345" s="95" t="s">
        <v>382</v>
      </c>
      <c r="E345" s="95" t="s">
        <v>1948</v>
      </c>
      <c r="F345" s="118" t="s">
        <v>1963</v>
      </c>
      <c r="G345" s="119">
        <v>75449506.511799991</v>
      </c>
      <c r="H345" s="119">
        <v>111532</v>
      </c>
      <c r="I345" s="119">
        <v>55.8</v>
      </c>
      <c r="J345" s="95">
        <v>676.48304084746974</v>
      </c>
      <c r="K345" s="120">
        <v>0.60966841679612571</v>
      </c>
      <c r="L345" s="120">
        <v>0.28075656716100472</v>
      </c>
      <c r="M345" s="120">
        <v>0.10957501604286959</v>
      </c>
      <c r="N345" s="9">
        <v>0.1009687543215923</v>
      </c>
      <c r="O345" s="9">
        <v>3.0858189677512821E-2</v>
      </c>
      <c r="P345" s="9">
        <v>3.2618549570749812E-2</v>
      </c>
      <c r="Q345" s="9">
        <v>6.6931005652541356E-3</v>
      </c>
      <c r="R345" s="9">
        <v>2.6880075259873189E-2</v>
      </c>
      <c r="S345" s="9">
        <v>6.8940788562203481E-2</v>
      </c>
      <c r="T345" s="9">
        <v>1.2097871437045569E-2</v>
      </c>
      <c r="U345" s="9">
        <v>3.3646424705274743E-2</v>
      </c>
      <c r="V345" s="9">
        <v>4.2652529386061393E-2</v>
      </c>
      <c r="W345" s="9">
        <v>7.527180723151454E-2</v>
      </c>
      <c r="X345" s="9">
        <v>9.6941123769550039E-2</v>
      </c>
      <c r="Y345" s="9">
        <v>2.2568465509136829E-2</v>
      </c>
      <c r="Z345" s="9">
        <v>4.4741631479319408E-2</v>
      </c>
      <c r="AA345" s="9">
        <v>2.6167893444602301E-2</v>
      </c>
      <c r="AB345" s="9">
        <v>2.2366302380875041E-2</v>
      </c>
      <c r="AC345" s="9">
        <v>0.1186413812980348</v>
      </c>
      <c r="AD345" s="9">
        <v>3.3313260108614779E-3</v>
      </c>
      <c r="AE345" s="9">
        <v>8.8564149481032209E-2</v>
      </c>
      <c r="AF345" s="9">
        <v>4.549349916434145E-2</v>
      </c>
      <c r="AG345" s="9">
        <v>4.4182740419633278E-2</v>
      </c>
      <c r="AH345" s="9">
        <v>6.9842368003336418E-3</v>
      </c>
      <c r="AI345" s="9">
        <v>5.3076999201095536E-3</v>
      </c>
      <c r="AJ345" s="9">
        <v>1.7374773981014259E-2</v>
      </c>
      <c r="AK345" s="9">
        <v>2.295883692117311E-2</v>
      </c>
      <c r="AL345" s="9">
        <v>3.7478487029005548E-3</v>
      </c>
      <c r="AM345" s="9">
        <v>1.287818065597931E-3</v>
      </c>
      <c r="AN345" s="9">
        <v>2.5011664140846511E-3</v>
      </c>
      <c r="AO345" s="9">
        <v>3.615478911303001E-3</v>
      </c>
      <c r="AP345" s="9">
        <v>1.008153500203257E-3</v>
      </c>
      <c r="AQ345" s="9">
        <v>1.8801568520292809E-3</v>
      </c>
      <c r="AR345" s="9">
        <v>1.7800912095436959E-3</v>
      </c>
      <c r="AS345" s="9">
        <v>1.1486444512075629E-3</v>
      </c>
      <c r="AT345" s="9">
        <v>1.341356309514143E-3</v>
      </c>
      <c r="AU345" s="9">
        <v>1.6059083641110289E-3</v>
      </c>
      <c r="AV345" s="9">
        <v>1.7577341020395211E-3</v>
      </c>
      <c r="AW345" s="9">
        <v>1.299047811802327E-3</v>
      </c>
      <c r="AX345" s="9">
        <v>8.4577667887489251E-4</v>
      </c>
      <c r="AY345" s="9">
        <v>1.321054719719324E-3</v>
      </c>
      <c r="AZ345" s="9">
        <v>1.441263888415735E-3</v>
      </c>
      <c r="BA345" s="9">
        <v>2.157048692577255E-3</v>
      </c>
      <c r="BB345" s="9">
        <v>1.120729064399983E-3</v>
      </c>
      <c r="BC345" s="9">
        <v>1.2712332121789141E-3</v>
      </c>
      <c r="BD345" s="9">
        <v>1.619650892343367E-3</v>
      </c>
      <c r="BE345" s="9">
        <v>2.5306948860038501E-3</v>
      </c>
      <c r="BF345" s="9">
        <v>1.5789895946208229E-3</v>
      </c>
      <c r="BG345" s="9">
        <v>2.200841507509284E-3</v>
      </c>
      <c r="BH345" s="9">
        <v>9.0379710514212853E-4</v>
      </c>
      <c r="BI345" s="9">
        <v>1.6250394505347211E-3</v>
      </c>
      <c r="BJ345" s="9">
        <v>1.3547710848315791E-3</v>
      </c>
      <c r="BK345" s="9">
        <v>1.17808302048009E-3</v>
      </c>
    </row>
    <row r="346" spans="1:63" s="95" customFormat="1" x14ac:dyDescent="0.25">
      <c r="A346" s="95" t="s">
        <v>1351</v>
      </c>
      <c r="B346" s="95" t="s">
        <v>380</v>
      </c>
      <c r="C346" s="95" t="s">
        <v>1352</v>
      </c>
      <c r="D346" s="95" t="s">
        <v>382</v>
      </c>
      <c r="E346" s="95" t="s">
        <v>1948</v>
      </c>
      <c r="F346" s="118" t="s">
        <v>1963</v>
      </c>
      <c r="G346" s="119">
        <v>65214621.544399999</v>
      </c>
      <c r="H346" s="119">
        <v>117359</v>
      </c>
      <c r="I346" s="119">
        <v>30</v>
      </c>
      <c r="J346" s="95">
        <v>555.68487755008141</v>
      </c>
      <c r="K346" s="120">
        <v>0.5636070096956457</v>
      </c>
      <c r="L346" s="120">
        <v>0.30432734550782231</v>
      </c>
      <c r="M346" s="120">
        <v>0.1320656447965321</v>
      </c>
      <c r="N346" s="9">
        <v>0.1107897736639535</v>
      </c>
      <c r="O346" s="9">
        <v>2.4846599264506719E-2</v>
      </c>
      <c r="P346" s="9">
        <v>1.7446238674869149E-2</v>
      </c>
      <c r="Q346" s="9">
        <v>1.0155339209515E-2</v>
      </c>
      <c r="R346" s="9">
        <v>1.5567991531963411E-2</v>
      </c>
      <c r="S346" s="9">
        <v>6.4122254038745427E-2</v>
      </c>
      <c r="T346" s="9">
        <v>1.434347527541084E-2</v>
      </c>
      <c r="U346" s="9">
        <v>4.2727876429737341E-2</v>
      </c>
      <c r="V346" s="9">
        <v>2.7679468845537802E-2</v>
      </c>
      <c r="W346" s="9">
        <v>6.636277724140055E-2</v>
      </c>
      <c r="X346" s="9">
        <v>0.104929397366781</v>
      </c>
      <c r="Y346" s="9">
        <v>3.5870910224929317E-2</v>
      </c>
      <c r="Z346" s="9">
        <v>4.3763011777596193E-2</v>
      </c>
      <c r="AA346" s="9">
        <v>2.9844319912951431E-2</v>
      </c>
      <c r="AB346" s="9">
        <v>1.804275300257465E-2</v>
      </c>
      <c r="AC346" s="9">
        <v>0.14904696004401491</v>
      </c>
      <c r="AD346" s="9">
        <v>4.7399299771566919E-3</v>
      </c>
      <c r="AE346" s="9">
        <v>7.440672526160394E-2</v>
      </c>
      <c r="AF346" s="9">
        <v>5.7200483938657003E-2</v>
      </c>
      <c r="AG346" s="9">
        <v>3.9494181165592807E-2</v>
      </c>
      <c r="AH346" s="9">
        <v>3.9081516313537066E-3</v>
      </c>
      <c r="AI346" s="9">
        <v>5.8738484321586987E-3</v>
      </c>
      <c r="AJ346" s="9">
        <v>1.520694289377191E-2</v>
      </c>
      <c r="AK346" s="9">
        <v>2.0724047579886402E-2</v>
      </c>
      <c r="AL346" s="9">
        <v>2.90654261533167E-3</v>
      </c>
      <c r="AM346" s="9">
        <v>1.2355980055078191E-3</v>
      </c>
      <c r="AN346" s="9">
        <v>1.760958447691073E-3</v>
      </c>
      <c r="AO346" s="9">
        <v>1.6908808488273091E-3</v>
      </c>
      <c r="AP346" s="9">
        <v>1.337530686958013E-3</v>
      </c>
      <c r="AQ346" s="9">
        <v>9.5215180878715296E-4</v>
      </c>
      <c r="AR346" s="9">
        <v>1.447720745830608E-3</v>
      </c>
      <c r="AS346" s="9">
        <v>1.190806102885214E-3</v>
      </c>
      <c r="AT346" s="9">
        <v>1.489452135713294E-3</v>
      </c>
      <c r="AU346" s="9">
        <v>9.1126298497762966E-4</v>
      </c>
      <c r="AV346" s="9">
        <v>1.3550502373920741E-3</v>
      </c>
      <c r="AW346" s="9">
        <v>1.229487939837997E-3</v>
      </c>
      <c r="AX346" s="9">
        <v>1.1754551967492731E-3</v>
      </c>
      <c r="AY346" s="9">
        <v>1.1298640795473049E-3</v>
      </c>
      <c r="AZ346" s="9">
        <v>1.4372967315265141E-3</v>
      </c>
      <c r="BA346" s="9">
        <v>1.5215231666765811E-3</v>
      </c>
      <c r="BB346" s="9">
        <v>1.23111202035396E-3</v>
      </c>
      <c r="BC346" s="9">
        <v>1.581575866745592E-3</v>
      </c>
      <c r="BD346" s="9">
        <v>1.1898320360718959E-3</v>
      </c>
      <c r="BE346" s="9">
        <v>2.7822756637042229E-3</v>
      </c>
      <c r="BF346" s="9">
        <v>1.2341550975528369E-3</v>
      </c>
      <c r="BG346" s="9">
        <v>1.076840117074137E-3</v>
      </c>
      <c r="BH346" s="9">
        <v>8.745755445393336E-4</v>
      </c>
      <c r="BI346" s="9">
        <v>1.2436456884125241E-3</v>
      </c>
      <c r="BJ346" s="9">
        <v>1.0693026052588099E-3</v>
      </c>
      <c r="BK346" s="9">
        <v>7.9887816223111932E-4</v>
      </c>
    </row>
    <row r="347" spans="1:63" s="95" customFormat="1" x14ac:dyDescent="0.25">
      <c r="A347" s="95" t="s">
        <v>1353</v>
      </c>
      <c r="B347" s="95" t="s">
        <v>380</v>
      </c>
      <c r="C347" s="95" t="s">
        <v>1354</v>
      </c>
      <c r="D347" s="95" t="s">
        <v>382</v>
      </c>
      <c r="E347" s="95" t="s">
        <v>1948</v>
      </c>
      <c r="F347" s="118" t="s">
        <v>1962</v>
      </c>
      <c r="G347" s="119">
        <v>135751062.81420001</v>
      </c>
      <c r="H347" s="119">
        <v>118226</v>
      </c>
      <c r="I347" s="119">
        <v>83.6</v>
      </c>
      <c r="J347" s="95">
        <v>1148.2335764907889</v>
      </c>
      <c r="K347" s="120">
        <v>0.57402389637309836</v>
      </c>
      <c r="L347" s="120">
        <v>0.28847709231553842</v>
      </c>
      <c r="M347" s="120">
        <v>0.13749901131136341</v>
      </c>
      <c r="N347" s="9">
        <v>0.1050177144089116</v>
      </c>
      <c r="O347" s="9">
        <v>3.1806315022085523E-2</v>
      </c>
      <c r="P347" s="9">
        <v>2.040723225862634E-2</v>
      </c>
      <c r="Q347" s="9">
        <v>5.6224249413401074E-3</v>
      </c>
      <c r="R347" s="9">
        <v>2.3474204651625679E-2</v>
      </c>
      <c r="S347" s="9">
        <v>6.4316955089780553E-2</v>
      </c>
      <c r="T347" s="9">
        <v>1.372588635367742E-2</v>
      </c>
      <c r="U347" s="9">
        <v>4.0227980000540578E-2</v>
      </c>
      <c r="V347" s="9">
        <v>4.1003767457772559E-2</v>
      </c>
      <c r="W347" s="9">
        <v>7.6884286189431342E-2</v>
      </c>
      <c r="X347" s="9">
        <v>0.10179234498325861</v>
      </c>
      <c r="Y347" s="9">
        <v>2.3677533032081331E-2</v>
      </c>
      <c r="Z347" s="9">
        <v>3.9636527819593287E-2</v>
      </c>
      <c r="AA347" s="9">
        <v>3.2804918146407021E-2</v>
      </c>
      <c r="AB347" s="9">
        <v>1.654849359363595E-2</v>
      </c>
      <c r="AC347" s="9">
        <v>0.11920380066534331</v>
      </c>
      <c r="AD347" s="9">
        <v>6.3561137175673424E-3</v>
      </c>
      <c r="AE347" s="9">
        <v>8.0876334611234849E-2</v>
      </c>
      <c r="AF347" s="9">
        <v>4.6397725560520221E-2</v>
      </c>
      <c r="AG347" s="9">
        <v>5.7129024207985359E-2</v>
      </c>
      <c r="AH347" s="9">
        <v>4.8245908342009324E-3</v>
      </c>
      <c r="AI347" s="9">
        <v>6.255581749302094E-3</v>
      </c>
      <c r="AJ347" s="9">
        <v>1.4544158595256221E-2</v>
      </c>
      <c r="AK347" s="9">
        <v>2.3087439666563781E-2</v>
      </c>
      <c r="AL347" s="9">
        <v>4.3786464432580274E-3</v>
      </c>
      <c r="AM347" s="9">
        <v>1.037854360286752E-3</v>
      </c>
      <c r="AN347" s="9">
        <v>1.997523224608915E-3</v>
      </c>
      <c r="AO347" s="9">
        <v>1.7526356108791251E-3</v>
      </c>
      <c r="AP347" s="9">
        <v>6.5618955858123265E-4</v>
      </c>
      <c r="AQ347" s="9">
        <v>1.2722159181749789E-3</v>
      </c>
      <c r="AR347" s="9">
        <v>1.286760799639254E-3</v>
      </c>
      <c r="AS347" s="9">
        <v>1.009772153551984E-3</v>
      </c>
      <c r="AT347" s="9">
        <v>1.2426241700418969E-3</v>
      </c>
      <c r="AU347" s="9">
        <v>1.196206253173215E-3</v>
      </c>
      <c r="AV347" s="9">
        <v>1.3911205277415001E-3</v>
      </c>
      <c r="AW347" s="9">
        <v>1.0569113029008329E-3</v>
      </c>
      <c r="AX347" s="9">
        <v>6.8753761474549951E-4</v>
      </c>
      <c r="AY347" s="9">
        <v>9.067987879932207E-4</v>
      </c>
      <c r="AZ347" s="9">
        <v>1.3999742199799321E-3</v>
      </c>
      <c r="BA347" s="9">
        <v>1.236603753129102E-3</v>
      </c>
      <c r="BB347" s="9">
        <v>8.7249084840239897E-4</v>
      </c>
      <c r="BC347" s="9">
        <v>1.8793431736471009E-3</v>
      </c>
      <c r="BD347" s="9">
        <v>1.146017517346357E-3</v>
      </c>
      <c r="BE347" s="9">
        <v>1.9998318200935561E-3</v>
      </c>
      <c r="BF347" s="9">
        <v>1.581939106362031E-3</v>
      </c>
      <c r="BG347" s="9">
        <v>1.177976528783841E-3</v>
      </c>
      <c r="BH347" s="9">
        <v>8.2535089365541592E-4</v>
      </c>
      <c r="BI347" s="9">
        <v>1.0539977500034091E-3</v>
      </c>
      <c r="BJ347" s="9">
        <v>1.0555969978990329E-3</v>
      </c>
      <c r="BK347" s="9">
        <v>1.066448929440448E-3</v>
      </c>
    </row>
    <row r="348" spans="1:63" s="95" customFormat="1" x14ac:dyDescent="0.25">
      <c r="A348" s="95" t="s">
        <v>1359</v>
      </c>
      <c r="B348" s="95" t="s">
        <v>380</v>
      </c>
      <c r="C348" s="95" t="s">
        <v>1360</v>
      </c>
      <c r="D348" s="95" t="s">
        <v>382</v>
      </c>
      <c r="E348" s="95" t="s">
        <v>1948</v>
      </c>
      <c r="F348" s="118" t="s">
        <v>1962</v>
      </c>
      <c r="G348" s="119">
        <v>61177635.171400003</v>
      </c>
      <c r="H348" s="119">
        <v>89924</v>
      </c>
      <c r="I348" s="119">
        <v>74.900000000000006</v>
      </c>
      <c r="J348" s="95">
        <v>680.32599941506169</v>
      </c>
      <c r="K348" s="120">
        <v>0.58581122129668839</v>
      </c>
      <c r="L348" s="120">
        <v>0.29333308335811598</v>
      </c>
      <c r="M348" s="120">
        <v>0.12085569534519559</v>
      </c>
      <c r="N348" s="9">
        <v>9.4577046373712767E-2</v>
      </c>
      <c r="O348" s="9">
        <v>2.353207634572544E-2</v>
      </c>
      <c r="P348" s="9">
        <v>2.738374175175002E-2</v>
      </c>
      <c r="Q348" s="9">
        <v>6.3840290742720809E-3</v>
      </c>
      <c r="R348" s="9">
        <v>1.7103476201659289E-2</v>
      </c>
      <c r="S348" s="9">
        <v>5.2590349791314238E-2</v>
      </c>
      <c r="T348" s="9">
        <v>1.0566273812466109E-2</v>
      </c>
      <c r="U348" s="9">
        <v>4.8284337123703343E-2</v>
      </c>
      <c r="V348" s="9">
        <v>3.2667360207744869E-2</v>
      </c>
      <c r="W348" s="9">
        <v>0.1038455693668454</v>
      </c>
      <c r="X348" s="9">
        <v>9.2713307078223242E-2</v>
      </c>
      <c r="Y348" s="9">
        <v>2.574886922372863E-2</v>
      </c>
      <c r="Z348" s="9">
        <v>4.2891406871781293E-2</v>
      </c>
      <c r="AA348" s="9">
        <v>1.9694137518070951E-2</v>
      </c>
      <c r="AB348" s="9">
        <v>1.8046761567355699E-2</v>
      </c>
      <c r="AC348" s="9">
        <v>0.12901353243548591</v>
      </c>
      <c r="AD348" s="9">
        <v>5.3798768309517037E-3</v>
      </c>
      <c r="AE348" s="9">
        <v>8.3716870787235387E-2</v>
      </c>
      <c r="AF348" s="9">
        <v>5.6697247657820839E-2</v>
      </c>
      <c r="AG348" s="9">
        <v>6.2082877056197208E-2</v>
      </c>
      <c r="AH348" s="9">
        <v>3.4810456208890072E-3</v>
      </c>
      <c r="AI348" s="9">
        <v>4.3516702370677268E-3</v>
      </c>
      <c r="AJ348" s="9">
        <v>1.351155169948213E-2</v>
      </c>
      <c r="AK348" s="9">
        <v>2.0524737106300931E-2</v>
      </c>
      <c r="AL348" s="9">
        <v>5.2118482602158192E-3</v>
      </c>
      <c r="AM348" s="9">
        <v>9.6353269736373123E-4</v>
      </c>
      <c r="AN348" s="9">
        <v>1.5235109780846151E-3</v>
      </c>
      <c r="AO348" s="9">
        <v>2.4244161742839909E-3</v>
      </c>
      <c r="AP348" s="9">
        <v>7.680816033947003E-4</v>
      </c>
      <c r="AQ348" s="9">
        <v>9.5556709049008693E-4</v>
      </c>
      <c r="AR348" s="9">
        <v>1.084639118266168E-3</v>
      </c>
      <c r="AS348" s="9">
        <v>8.0133056801217348E-4</v>
      </c>
      <c r="AT348" s="9">
        <v>1.537533909301722E-3</v>
      </c>
      <c r="AU348" s="9">
        <v>9.8243359651598765E-4</v>
      </c>
      <c r="AV348" s="9">
        <v>1.9369660215090951E-3</v>
      </c>
      <c r="AW348" s="9">
        <v>9.9236709079923388E-4</v>
      </c>
      <c r="AX348" s="9">
        <v>7.7077040595080026E-4</v>
      </c>
      <c r="AY348" s="9">
        <v>1.0115619326812951E-3</v>
      </c>
      <c r="AZ348" s="9">
        <v>8.6641288823600504E-4</v>
      </c>
      <c r="BA348" s="9">
        <v>1.390203035691154E-3</v>
      </c>
      <c r="BB348" s="9">
        <v>9.7344832506270887E-4</v>
      </c>
      <c r="BC348" s="9">
        <v>1.639810349144006E-3</v>
      </c>
      <c r="BD348" s="9">
        <v>1.222896326029911E-3</v>
      </c>
      <c r="BE348" s="9">
        <v>2.519217225973619E-3</v>
      </c>
      <c r="BF348" s="9">
        <v>1.77219557894231E-3</v>
      </c>
      <c r="BG348" s="9">
        <v>8.7617876344277376E-4</v>
      </c>
      <c r="BH348" s="9">
        <v>5.9188012603973012E-4</v>
      </c>
      <c r="BI348" s="9">
        <v>1.0093996908613729E-3</v>
      </c>
      <c r="BJ348" s="9">
        <v>9.6740167257923775E-4</v>
      </c>
      <c r="BK348" s="9">
        <v>1.3085755585153019E-3</v>
      </c>
    </row>
    <row r="349" spans="1:63" s="95" customFormat="1" x14ac:dyDescent="0.25">
      <c r="A349" s="95" t="s">
        <v>1361</v>
      </c>
      <c r="B349" s="95" t="s">
        <v>380</v>
      </c>
      <c r="C349" s="95" t="s">
        <v>1362</v>
      </c>
      <c r="D349" s="95" t="s">
        <v>382</v>
      </c>
      <c r="E349" s="95" t="s">
        <v>1948</v>
      </c>
      <c r="F349" s="118" t="s">
        <v>1963</v>
      </c>
      <c r="G349" s="119">
        <v>90124087.210999995</v>
      </c>
      <c r="H349" s="119">
        <v>152160</v>
      </c>
      <c r="I349" s="119">
        <v>87.06</v>
      </c>
      <c r="J349" s="95">
        <v>592.29815464642479</v>
      </c>
      <c r="K349" s="120">
        <v>0.53814287746149414</v>
      </c>
      <c r="L349" s="120">
        <v>0.31475889251096989</v>
      </c>
      <c r="M349" s="120">
        <v>0.147098230027536</v>
      </c>
      <c r="N349" s="9">
        <v>0.1210768999241751</v>
      </c>
      <c r="O349" s="9">
        <v>1.9800646109315059E-2</v>
      </c>
      <c r="P349" s="9">
        <v>2.667272683874156E-2</v>
      </c>
      <c r="Q349" s="9">
        <v>6.0743162686890412E-3</v>
      </c>
      <c r="R349" s="9">
        <v>2.0245932766782861E-2</v>
      </c>
      <c r="S349" s="9">
        <v>7.352073655106274E-2</v>
      </c>
      <c r="T349" s="9">
        <v>1.4968571511219169E-2</v>
      </c>
      <c r="U349" s="9">
        <v>4.2728168653524252E-2</v>
      </c>
      <c r="V349" s="9">
        <v>2.682105425534783E-2</v>
      </c>
      <c r="W349" s="9">
        <v>9.5459855619079562E-2</v>
      </c>
      <c r="X349" s="9">
        <v>0.10784625731678089</v>
      </c>
      <c r="Y349" s="9">
        <v>2.9057080818473729E-2</v>
      </c>
      <c r="Z349" s="9">
        <v>4.4132561857086687E-2</v>
      </c>
      <c r="AA349" s="9">
        <v>2.9111295004749509E-2</v>
      </c>
      <c r="AB349" s="9">
        <v>1.4937296108796671E-2</v>
      </c>
      <c r="AC349" s="9">
        <v>0.12964054504391781</v>
      </c>
      <c r="AD349" s="9">
        <v>2.060940543373844E-3</v>
      </c>
      <c r="AE349" s="9">
        <v>6.6926743916984568E-2</v>
      </c>
      <c r="AF349" s="9">
        <v>3.6485360622388691E-2</v>
      </c>
      <c r="AG349" s="9">
        <v>3.6598715751138197E-2</v>
      </c>
      <c r="AH349" s="9">
        <v>2.928731713124035E-3</v>
      </c>
      <c r="AI349" s="9">
        <v>1.0396612007437951E-2</v>
      </c>
      <c r="AJ349" s="9">
        <v>1.853214360239611E-2</v>
      </c>
      <c r="AK349" s="9">
        <v>2.0823573954183688E-2</v>
      </c>
      <c r="AL349" s="9">
        <v>3.1532332412304771E-3</v>
      </c>
      <c r="AM349" s="9">
        <v>1.675905065809401E-3</v>
      </c>
      <c r="AN349" s="9">
        <v>1.7416950283224511E-3</v>
      </c>
      <c r="AO349" s="9">
        <v>3.2084051927652409E-3</v>
      </c>
      <c r="AP349" s="9">
        <v>9.9292699575057866E-4</v>
      </c>
      <c r="AQ349" s="9">
        <v>1.536816440880197E-3</v>
      </c>
      <c r="AR349" s="9">
        <v>2.060138718608781E-3</v>
      </c>
      <c r="AS349" s="9">
        <v>1.5423311027849709E-3</v>
      </c>
      <c r="AT349" s="9">
        <v>1.84858795656253E-3</v>
      </c>
      <c r="AU349" s="9">
        <v>1.095903767863528E-3</v>
      </c>
      <c r="AV349" s="9">
        <v>2.419146752318373E-3</v>
      </c>
      <c r="AW349" s="9">
        <v>1.568349211912577E-3</v>
      </c>
      <c r="AX349" s="9">
        <v>1.181751772120305E-3</v>
      </c>
      <c r="AY349" s="9">
        <v>1.4141280455731359E-3</v>
      </c>
      <c r="AZ349" s="9">
        <v>1.740030553266338E-3</v>
      </c>
      <c r="BA349" s="9">
        <v>1.563357686757445E-3</v>
      </c>
      <c r="BB349" s="9">
        <v>1.329002796975788E-3</v>
      </c>
      <c r="BC349" s="9">
        <v>8.5348160261123664E-4</v>
      </c>
      <c r="BD349" s="9">
        <v>1.3282620393509691E-3</v>
      </c>
      <c r="BE349" s="9">
        <v>2.202569873538228E-3</v>
      </c>
      <c r="BF349" s="9">
        <v>1.419427030068763E-3</v>
      </c>
      <c r="BG349" s="9">
        <v>1.0015439425066571E-3</v>
      </c>
      <c r="BH349" s="9">
        <v>1.9212196843050461E-3</v>
      </c>
      <c r="BI349" s="9">
        <v>1.881009582108969E-3</v>
      </c>
      <c r="BJ349" s="9">
        <v>1.3334965961378871E-3</v>
      </c>
      <c r="BK349" s="9">
        <v>1.0756489275588869E-3</v>
      </c>
    </row>
    <row r="350" spans="1:63" s="95" customFormat="1" x14ac:dyDescent="0.25">
      <c r="A350" s="95" t="s">
        <v>1367</v>
      </c>
      <c r="B350" s="95" t="s">
        <v>380</v>
      </c>
      <c r="C350" s="95" t="s">
        <v>1368</v>
      </c>
      <c r="D350" s="95" t="s">
        <v>382</v>
      </c>
      <c r="E350" s="95" t="s">
        <v>1948</v>
      </c>
      <c r="F350" s="118" t="s">
        <v>1963</v>
      </c>
      <c r="G350" s="119">
        <v>89218916.603200004</v>
      </c>
      <c r="H350" s="119">
        <v>152866</v>
      </c>
      <c r="I350" s="119">
        <v>47.3</v>
      </c>
      <c r="J350" s="95">
        <v>583.64133687805008</v>
      </c>
      <c r="K350" s="120">
        <v>0.54879289545637622</v>
      </c>
      <c r="L350" s="120">
        <v>0.31505945237084748</v>
      </c>
      <c r="M350" s="120">
        <v>0.13614765217277641</v>
      </c>
      <c r="N350" s="9">
        <v>8.3063179064711598E-2</v>
      </c>
      <c r="O350" s="9">
        <v>2.34806657798768E-2</v>
      </c>
      <c r="P350" s="9">
        <v>5.5234693273919493E-2</v>
      </c>
      <c r="Q350" s="9">
        <v>6.6102011366292171E-3</v>
      </c>
      <c r="R350" s="9">
        <v>2.1818025402406609E-2</v>
      </c>
      <c r="S350" s="9">
        <v>5.453381139640727E-2</v>
      </c>
      <c r="T350" s="9">
        <v>1.169078602640774E-2</v>
      </c>
      <c r="U350" s="9">
        <v>4.7780417432333681E-2</v>
      </c>
      <c r="V350" s="9">
        <v>3.5293013318318467E-2</v>
      </c>
      <c r="W350" s="9">
        <v>7.7112348211378814E-2</v>
      </c>
      <c r="X350" s="9">
        <v>0.104215707158136</v>
      </c>
      <c r="Y350" s="9">
        <v>3.4669443055161571E-2</v>
      </c>
      <c r="Z350" s="9">
        <v>4.9079677316086659E-2</v>
      </c>
      <c r="AA350" s="9">
        <v>2.1920512237294569E-2</v>
      </c>
      <c r="AB350" s="9">
        <v>1.698418806945488E-2</v>
      </c>
      <c r="AC350" s="9">
        <v>0.14299094073355331</v>
      </c>
      <c r="AD350" s="9">
        <v>5.3614220813122506E-3</v>
      </c>
      <c r="AE350" s="9">
        <v>6.5156909220408454E-2</v>
      </c>
      <c r="AF350" s="9">
        <v>3.6049273562830358E-2</v>
      </c>
      <c r="AG350" s="9">
        <v>5.388414864684176E-2</v>
      </c>
      <c r="AH350" s="9">
        <v>5.0233342073644667E-3</v>
      </c>
      <c r="AI350" s="9">
        <v>5.3736747832672828E-3</v>
      </c>
      <c r="AJ350" s="9">
        <v>1.395366846035692E-2</v>
      </c>
      <c r="AK350" s="9">
        <v>2.372286091141361E-2</v>
      </c>
      <c r="AL350" s="9">
        <v>4.9970985141282107E-3</v>
      </c>
      <c r="AM350" s="9">
        <v>1.209146472714432E-3</v>
      </c>
      <c r="AN350" s="9">
        <v>2.1721279336809418E-3</v>
      </c>
      <c r="AO350" s="9">
        <v>6.9874060794706859E-3</v>
      </c>
      <c r="AP350" s="9">
        <v>1.136362349540668E-3</v>
      </c>
      <c r="AQ350" s="9">
        <v>1.741734258710242E-3</v>
      </c>
      <c r="AR350" s="9">
        <v>1.6070696907492499E-3</v>
      </c>
      <c r="AS350" s="9">
        <v>1.2668442234420531E-3</v>
      </c>
      <c r="AT350" s="9">
        <v>2.1739924085799889E-3</v>
      </c>
      <c r="AU350" s="9">
        <v>1.5165878030633071E-3</v>
      </c>
      <c r="AV350" s="9">
        <v>2.0551693451469049E-3</v>
      </c>
      <c r="AW350" s="9">
        <v>1.5938708034613719E-3</v>
      </c>
      <c r="AX350" s="9">
        <v>1.482871059669196E-3</v>
      </c>
      <c r="AY350" s="9">
        <v>1.6539163444825799E-3</v>
      </c>
      <c r="AZ350" s="9">
        <v>1.377933601809765E-3</v>
      </c>
      <c r="BA350" s="9">
        <v>1.8694480312798651E-3</v>
      </c>
      <c r="BB350" s="9">
        <v>1.5416145959094259E-3</v>
      </c>
      <c r="BC350" s="9">
        <v>2.3350218202003062E-3</v>
      </c>
      <c r="BD350" s="9">
        <v>1.359962029748476E-3</v>
      </c>
      <c r="BE350" s="9">
        <v>2.2887049692587079E-3</v>
      </c>
      <c r="BF350" s="9">
        <v>2.1978117654435419E-3</v>
      </c>
      <c r="BG350" s="9">
        <v>1.806611354144281E-3</v>
      </c>
      <c r="BH350" s="9">
        <v>1.0443325480071421E-3</v>
      </c>
      <c r="BI350" s="9">
        <v>1.4894845215776809E-3</v>
      </c>
      <c r="BJ350" s="9">
        <v>1.5976658337714419E-3</v>
      </c>
      <c r="BK350" s="9">
        <v>1.7927288482577569E-3</v>
      </c>
    </row>
    <row r="351" spans="1:63" s="95" customFormat="1" x14ac:dyDescent="0.25">
      <c r="A351" s="95" t="s">
        <v>1381</v>
      </c>
      <c r="B351" s="95" t="s">
        <v>380</v>
      </c>
      <c r="C351" s="95" t="s">
        <v>1382</v>
      </c>
      <c r="D351" s="95" t="s">
        <v>382</v>
      </c>
      <c r="E351" s="95" t="s">
        <v>1948</v>
      </c>
      <c r="F351" s="118" t="s">
        <v>1963</v>
      </c>
      <c r="G351" s="119">
        <v>129921510.03300001</v>
      </c>
      <c r="H351" s="119">
        <v>232062</v>
      </c>
      <c r="I351" s="119">
        <v>56.68</v>
      </c>
      <c r="J351" s="95">
        <v>559.85689183494071</v>
      </c>
      <c r="K351" s="120">
        <v>0.54329837093789557</v>
      </c>
      <c r="L351" s="120">
        <v>0.31661953005135779</v>
      </c>
      <c r="M351" s="120">
        <v>0.1400820990107465</v>
      </c>
      <c r="N351" s="9">
        <v>8.7170549999286681E-2</v>
      </c>
      <c r="O351" s="9">
        <v>1.7945910068609731E-2</v>
      </c>
      <c r="P351" s="9">
        <v>2.468457772900844E-2</v>
      </c>
      <c r="Q351" s="9">
        <v>7.4709774380836797E-3</v>
      </c>
      <c r="R351" s="9">
        <v>2.0019499726865661E-2</v>
      </c>
      <c r="S351" s="9">
        <v>5.1150449864957787E-2</v>
      </c>
      <c r="T351" s="9">
        <v>1.105405288319659E-2</v>
      </c>
      <c r="U351" s="9">
        <v>3.8173166663192287E-2</v>
      </c>
      <c r="V351" s="9">
        <v>3.1234013575889251E-2</v>
      </c>
      <c r="W351" s="9">
        <v>0.1104281757230601</v>
      </c>
      <c r="X351" s="9">
        <v>0.1105557186645828</v>
      </c>
      <c r="Y351" s="9">
        <v>3.5686631250458678E-2</v>
      </c>
      <c r="Z351" s="9">
        <v>5.0002597293107152E-2</v>
      </c>
      <c r="AA351" s="9">
        <v>2.0328564794870021E-2</v>
      </c>
      <c r="AB351" s="9">
        <v>1.8433374125203981E-2</v>
      </c>
      <c r="AC351" s="9">
        <v>0.15507202141087009</v>
      </c>
      <c r="AD351" s="9">
        <v>3.8838567471804332E-3</v>
      </c>
      <c r="AE351" s="9">
        <v>7.6739386351542649E-2</v>
      </c>
      <c r="AF351" s="9">
        <v>3.2138662808153633E-2</v>
      </c>
      <c r="AG351" s="9">
        <v>3.9775910931085283E-2</v>
      </c>
      <c r="AH351" s="9">
        <v>5.053092378351178E-3</v>
      </c>
      <c r="AI351" s="9">
        <v>7.2487716227818914E-3</v>
      </c>
      <c r="AJ351" s="9">
        <v>1.566050973691005E-2</v>
      </c>
      <c r="AK351" s="9">
        <v>2.573288251909547E-2</v>
      </c>
      <c r="AL351" s="9">
        <v>4.3566456936564631E-3</v>
      </c>
      <c r="AM351" s="9">
        <v>1.900374669314481E-3</v>
      </c>
      <c r="AN351" s="9">
        <v>2.4862200421340288E-3</v>
      </c>
      <c r="AO351" s="9">
        <v>4.6765848811315836E-3</v>
      </c>
      <c r="AP351" s="9">
        <v>1.9234401118897581E-3</v>
      </c>
      <c r="AQ351" s="9">
        <v>2.393419108229356E-3</v>
      </c>
      <c r="AR351" s="9">
        <v>2.2574461459610139E-3</v>
      </c>
      <c r="AS351" s="9">
        <v>1.793907823391648E-3</v>
      </c>
      <c r="AT351" s="9">
        <v>2.601149742461715E-3</v>
      </c>
      <c r="AU351" s="9">
        <v>2.0100446092111129E-3</v>
      </c>
      <c r="AV351" s="9">
        <v>4.4076049783567314E-3</v>
      </c>
      <c r="AW351" s="9">
        <v>2.5322129752196848E-3</v>
      </c>
      <c r="AX351" s="9">
        <v>2.2859206977895192E-3</v>
      </c>
      <c r="AY351" s="9">
        <v>2.5235010289174869E-3</v>
      </c>
      <c r="AZ351" s="9">
        <v>1.913742020706069E-3</v>
      </c>
      <c r="BA351" s="9">
        <v>3.0385929537853559E-3</v>
      </c>
      <c r="BB351" s="9">
        <v>2.5038010689231159E-3</v>
      </c>
      <c r="BC351" s="9">
        <v>2.5332218762202838E-3</v>
      </c>
      <c r="BD351" s="9">
        <v>2.398742955521498E-3</v>
      </c>
      <c r="BE351" s="9">
        <v>3.0557666049133999E-3</v>
      </c>
      <c r="BF351" s="9">
        <v>2.4296777977018931E-3</v>
      </c>
      <c r="BG351" s="9">
        <v>2.721629366406074E-3</v>
      </c>
      <c r="BH351" s="9">
        <v>2.1097497002113791E-3</v>
      </c>
      <c r="BI351" s="9">
        <v>2.5035286784979649E-3</v>
      </c>
      <c r="BJ351" s="9">
        <v>2.595412577059942E-3</v>
      </c>
      <c r="BK351" s="9">
        <v>2.3407122080862392E-3</v>
      </c>
    </row>
    <row r="352" spans="1:63" s="95" customFormat="1" x14ac:dyDescent="0.25">
      <c r="A352" s="95" t="s">
        <v>1385</v>
      </c>
      <c r="B352" s="95" t="s">
        <v>380</v>
      </c>
      <c r="C352" s="95" t="s">
        <v>1386</v>
      </c>
      <c r="D352" s="95" t="s">
        <v>382</v>
      </c>
      <c r="E352" s="95" t="s">
        <v>1948</v>
      </c>
      <c r="F352" s="118" t="s">
        <v>1962</v>
      </c>
      <c r="G352" s="119">
        <v>57588151.716399997</v>
      </c>
      <c r="H352" s="119">
        <v>88530</v>
      </c>
      <c r="I352" s="119">
        <v>29.8</v>
      </c>
      <c r="J352" s="95">
        <v>650.49307259008242</v>
      </c>
      <c r="K352" s="120">
        <v>0.60458974917270358</v>
      </c>
      <c r="L352" s="120">
        <v>0.28349140406699241</v>
      </c>
      <c r="M352" s="120">
        <v>0.111918846760304</v>
      </c>
      <c r="N352" s="9">
        <v>7.4720650367828156E-2</v>
      </c>
      <c r="O352" s="9">
        <v>1.90496913287817E-2</v>
      </c>
      <c r="P352" s="9">
        <v>2.499510737187647E-2</v>
      </c>
      <c r="Q352" s="9">
        <v>7.3185279164609679E-3</v>
      </c>
      <c r="R352" s="9">
        <v>2.6419252409432201E-2</v>
      </c>
      <c r="S352" s="9">
        <v>5.9906631915702599E-2</v>
      </c>
      <c r="T352" s="9">
        <v>1.085445132013404E-2</v>
      </c>
      <c r="U352" s="9">
        <v>5.1820713576924998E-2</v>
      </c>
      <c r="V352" s="9">
        <v>3.5629851001448137E-2</v>
      </c>
      <c r="W352" s="9">
        <v>8.7450224256962736E-2</v>
      </c>
      <c r="X352" s="9">
        <v>0.10717785188582039</v>
      </c>
      <c r="Y352" s="9">
        <v>2.6468616569210301E-2</v>
      </c>
      <c r="Z352" s="9">
        <v>5.1301357774888999E-2</v>
      </c>
      <c r="AA352" s="9">
        <v>1.8725417941250599E-2</v>
      </c>
      <c r="AB352" s="9">
        <v>2.3800416208119301E-2</v>
      </c>
      <c r="AC352" s="9">
        <v>0.15808388308131699</v>
      </c>
      <c r="AD352" s="9">
        <v>3.6730546244333338E-3</v>
      </c>
      <c r="AE352" s="9">
        <v>7.064207206116721E-2</v>
      </c>
      <c r="AF352" s="9">
        <v>4.2238155470434843E-2</v>
      </c>
      <c r="AG352" s="9">
        <v>4.2783190115400202E-2</v>
      </c>
      <c r="AH352" s="9">
        <v>6.0686033652411573E-3</v>
      </c>
      <c r="AI352" s="9">
        <v>4.5797227752123297E-3</v>
      </c>
      <c r="AJ352" s="9">
        <v>1.7824686229753781E-2</v>
      </c>
      <c r="AK352" s="9">
        <v>2.505176850420978E-2</v>
      </c>
      <c r="AL352" s="9">
        <v>3.416101927988855E-3</v>
      </c>
      <c r="AM352" s="9">
        <v>7.3157291303104183E-4</v>
      </c>
      <c r="AN352" s="9">
        <v>1.185248859187401E-3</v>
      </c>
      <c r="AO352" s="9">
        <v>2.1266971675877951E-3</v>
      </c>
      <c r="AP352" s="9">
        <v>8.4619899373995669E-4</v>
      </c>
      <c r="AQ352" s="9">
        <v>1.4185138630470071E-3</v>
      </c>
      <c r="AR352" s="9">
        <v>1.1873817541312841E-3</v>
      </c>
      <c r="AS352" s="9">
        <v>7.9110474272324136E-4</v>
      </c>
      <c r="AT352" s="9">
        <v>1.585835303475497E-3</v>
      </c>
      <c r="AU352" s="9">
        <v>1.029768100282519E-3</v>
      </c>
      <c r="AV352" s="9">
        <v>1.5675854425352569E-3</v>
      </c>
      <c r="AW352" s="9">
        <v>1.1024822172816949E-3</v>
      </c>
      <c r="AX352" s="9">
        <v>7.6143770114356151E-4</v>
      </c>
      <c r="AY352" s="9">
        <v>1.1627525727641861E-3</v>
      </c>
      <c r="AZ352" s="9">
        <v>7.9169102434108651E-4</v>
      </c>
      <c r="BA352" s="9">
        <v>1.761975103259174E-3</v>
      </c>
      <c r="BB352" s="9">
        <v>1.1463084518093609E-3</v>
      </c>
      <c r="BC352" s="9">
        <v>1.075932288769394E-3</v>
      </c>
      <c r="BD352" s="9">
        <v>9.916909424841009E-4</v>
      </c>
      <c r="BE352" s="9">
        <v>1.8036191948753251E-3</v>
      </c>
      <c r="BF352" s="9">
        <v>1.173678751494833E-3</v>
      </c>
      <c r="BG352" s="9">
        <v>1.4679390543354E-3</v>
      </c>
      <c r="BH352" s="9">
        <v>5.9862277131236645E-4</v>
      </c>
      <c r="BI352" s="9">
        <v>1.2797233594427329E-3</v>
      </c>
      <c r="BJ352" s="9">
        <v>1.134759649225427E-3</v>
      </c>
      <c r="BK352" s="9">
        <v>8.242787911132834E-4</v>
      </c>
    </row>
    <row r="353" spans="1:63" s="95" customFormat="1" x14ac:dyDescent="0.25">
      <c r="A353" s="95" t="s">
        <v>1387</v>
      </c>
      <c r="B353" s="95" t="s">
        <v>380</v>
      </c>
      <c r="C353" s="95" t="s">
        <v>1388</v>
      </c>
      <c r="D353" s="95" t="s">
        <v>382</v>
      </c>
      <c r="E353" s="95" t="s">
        <v>1948</v>
      </c>
      <c r="F353" s="118" t="s">
        <v>1963</v>
      </c>
      <c r="G353" s="119">
        <v>135480483.646</v>
      </c>
      <c r="H353" s="119">
        <v>217449</v>
      </c>
      <c r="I353" s="119">
        <v>72.2</v>
      </c>
      <c r="J353" s="95">
        <v>623.04486866345667</v>
      </c>
      <c r="K353" s="120">
        <v>0.55725483068314363</v>
      </c>
      <c r="L353" s="120">
        <v>0.30905419688887947</v>
      </c>
      <c r="M353" s="120">
        <v>0.13369097242797701</v>
      </c>
      <c r="N353" s="9">
        <v>7.3503838663826274E-2</v>
      </c>
      <c r="O353" s="9">
        <v>1.9435728537163272E-2</v>
      </c>
      <c r="P353" s="9">
        <v>4.0924256724948788E-2</v>
      </c>
      <c r="Q353" s="9">
        <v>7.7923224933134829E-3</v>
      </c>
      <c r="R353" s="9">
        <v>2.4171312349012861E-2</v>
      </c>
      <c r="S353" s="9">
        <v>6.6468956253402559E-2</v>
      </c>
      <c r="T353" s="9">
        <v>1.037844473827549E-2</v>
      </c>
      <c r="U353" s="9">
        <v>3.7216709533857917E-2</v>
      </c>
      <c r="V353" s="9">
        <v>3.5357661729038543E-2</v>
      </c>
      <c r="W353" s="9">
        <v>7.016457138042731E-2</v>
      </c>
      <c r="X353" s="9">
        <v>9.5793858633646409E-2</v>
      </c>
      <c r="Y353" s="9">
        <v>3.4360615296250757E-2</v>
      </c>
      <c r="Z353" s="9">
        <v>4.5316827741407772E-2</v>
      </c>
      <c r="AA353" s="9">
        <v>1.9816863055764671E-2</v>
      </c>
      <c r="AB353" s="9">
        <v>1.8358527008078891E-2</v>
      </c>
      <c r="AC353" s="9">
        <v>0.1544437534470082</v>
      </c>
      <c r="AD353" s="9">
        <v>5.2295938414792381E-3</v>
      </c>
      <c r="AE353" s="9">
        <v>7.4110035585417219E-2</v>
      </c>
      <c r="AF353" s="9">
        <v>6.6695343586970421E-2</v>
      </c>
      <c r="AG353" s="9">
        <v>4.6520966543634738E-2</v>
      </c>
      <c r="AH353" s="9">
        <v>5.0577881024385556E-3</v>
      </c>
      <c r="AI353" s="9">
        <v>4.2850692039084056E-3</v>
      </c>
      <c r="AJ353" s="9">
        <v>1.6424215271152742E-2</v>
      </c>
      <c r="AK353" s="9">
        <v>2.468812614291966E-2</v>
      </c>
      <c r="AL353" s="9">
        <v>3.484614136655862E-3</v>
      </c>
      <c r="AM353" s="9">
        <v>1.549238690769595E-3</v>
      </c>
      <c r="AN353" s="9">
        <v>2.6032373584088339E-3</v>
      </c>
      <c r="AO353" s="9">
        <v>7.4958827877033068E-3</v>
      </c>
      <c r="AP353" s="9">
        <v>1.9395770169019419E-3</v>
      </c>
      <c r="AQ353" s="9">
        <v>2.7938599453133711E-3</v>
      </c>
      <c r="AR353" s="9">
        <v>2.8361269553266841E-3</v>
      </c>
      <c r="AS353" s="9">
        <v>1.628357394318295E-3</v>
      </c>
      <c r="AT353" s="9">
        <v>2.451794160121216E-3</v>
      </c>
      <c r="AU353" s="9">
        <v>2.199886655045558E-3</v>
      </c>
      <c r="AV353" s="9">
        <v>2.7075688644099599E-3</v>
      </c>
      <c r="AW353" s="9">
        <v>2.1212680584550411E-3</v>
      </c>
      <c r="AX353" s="9">
        <v>2.1279205380900531E-3</v>
      </c>
      <c r="AY353" s="9">
        <v>2.2111046145983572E-3</v>
      </c>
      <c r="AZ353" s="9">
        <v>1.803642458706941E-3</v>
      </c>
      <c r="BA353" s="9">
        <v>2.9257983389242921E-3</v>
      </c>
      <c r="BB353" s="9">
        <v>2.4108799637384722E-3</v>
      </c>
      <c r="BC353" s="9">
        <v>3.297743362537432E-3</v>
      </c>
      <c r="BD353" s="9">
        <v>2.2396558020519571E-3</v>
      </c>
      <c r="BE353" s="9">
        <v>6.1309356658538544E-3</v>
      </c>
      <c r="BF353" s="9">
        <v>2.747363647415586E-3</v>
      </c>
      <c r="BG353" s="9">
        <v>2.6337299499591639E-3</v>
      </c>
      <c r="BH353" s="9">
        <v>1.205766529568915E-3</v>
      </c>
      <c r="BI353" s="9">
        <v>2.5384591152041659E-3</v>
      </c>
      <c r="BJ353" s="9">
        <v>2.4073817439532442E-3</v>
      </c>
      <c r="BK353" s="9">
        <v>1.810044865027843E-3</v>
      </c>
    </row>
    <row r="354" spans="1:63" s="95" customFormat="1" x14ac:dyDescent="0.25">
      <c r="A354" s="95" t="s">
        <v>1389</v>
      </c>
      <c r="B354" s="95" t="s">
        <v>380</v>
      </c>
      <c r="C354" s="95" t="s">
        <v>1390</v>
      </c>
      <c r="D354" s="95" t="s">
        <v>382</v>
      </c>
      <c r="E354" s="95" t="s">
        <v>1948</v>
      </c>
      <c r="F354" s="118" t="s">
        <v>1963</v>
      </c>
      <c r="G354" s="119">
        <v>86453793.188999996</v>
      </c>
      <c r="H354" s="119">
        <v>170461</v>
      </c>
      <c r="I354" s="119">
        <v>213.17</v>
      </c>
      <c r="J354" s="95">
        <v>507.17638162981558</v>
      </c>
      <c r="K354" s="120">
        <v>0.5306358233528724</v>
      </c>
      <c r="L354" s="120">
        <v>0.32397698236801192</v>
      </c>
      <c r="M354" s="120">
        <v>0.14538719427911581</v>
      </c>
      <c r="N354" s="9">
        <v>0.11254966649241931</v>
      </c>
      <c r="O354" s="9">
        <v>2.215427636050998E-2</v>
      </c>
      <c r="P354" s="9">
        <v>1.7189849704216359E-2</v>
      </c>
      <c r="Q354" s="9">
        <v>8.2772578382426815E-3</v>
      </c>
      <c r="R354" s="9">
        <v>2.3008434469567879E-2</v>
      </c>
      <c r="S354" s="9">
        <v>5.7846146478889401E-2</v>
      </c>
      <c r="T354" s="9">
        <v>1.6301614650261462E-2</v>
      </c>
      <c r="U354" s="9">
        <v>3.6651294285304607E-2</v>
      </c>
      <c r="V354" s="9">
        <v>3.1182323754971319E-2</v>
      </c>
      <c r="W354" s="9">
        <v>7.1056720319771616E-2</v>
      </c>
      <c r="X354" s="9">
        <v>0.1198957433172109</v>
      </c>
      <c r="Y354" s="9">
        <v>3.2583957877053663E-2</v>
      </c>
      <c r="Z354" s="9">
        <v>4.9654357583740767E-2</v>
      </c>
      <c r="AA354" s="9">
        <v>2.722065129881706E-2</v>
      </c>
      <c r="AB354" s="9">
        <v>1.687664193807208E-2</v>
      </c>
      <c r="AC354" s="9">
        <v>0.14432473867266341</v>
      </c>
      <c r="AD354" s="9">
        <v>2.220959253082644E-3</v>
      </c>
      <c r="AE354" s="9">
        <v>8.291004213688799E-2</v>
      </c>
      <c r="AF354" s="9">
        <v>3.24919424477699E-2</v>
      </c>
      <c r="AG354" s="9">
        <v>3.5270210922425743E-2</v>
      </c>
      <c r="AH354" s="9">
        <v>6.0222972265167492E-3</v>
      </c>
      <c r="AI354" s="9">
        <v>9.3573161304639114E-3</v>
      </c>
      <c r="AJ354" s="9">
        <v>1.6961296324111579E-2</v>
      </c>
      <c r="AK354" s="9">
        <v>2.45578719654976E-2</v>
      </c>
      <c r="AL354" s="9">
        <v>3.4343885515312951E-3</v>
      </c>
      <c r="AM354" s="9">
        <v>1.619688565884407E-3</v>
      </c>
      <c r="AN354" s="9">
        <v>2.0260469358523211E-3</v>
      </c>
      <c r="AO354" s="9">
        <v>2.1497752353639081E-3</v>
      </c>
      <c r="AP354" s="9">
        <v>1.406713271200658E-3</v>
      </c>
      <c r="AQ354" s="9">
        <v>1.8158102365646381E-3</v>
      </c>
      <c r="AR354" s="9">
        <v>1.6852340713366389E-3</v>
      </c>
      <c r="AS354" s="9">
        <v>1.7463330198958459E-3</v>
      </c>
      <c r="AT354" s="9">
        <v>1.6485963677914969E-3</v>
      </c>
      <c r="AU354" s="9">
        <v>1.3246594273330951E-3</v>
      </c>
      <c r="AV354" s="9">
        <v>1.8721721598114009E-3</v>
      </c>
      <c r="AW354" s="9">
        <v>1.812761376708154E-3</v>
      </c>
      <c r="AX354" s="9">
        <v>1.3777718251867571E-3</v>
      </c>
      <c r="AY354" s="9">
        <v>1.654192879872763E-3</v>
      </c>
      <c r="AZ354" s="9">
        <v>1.691581955921785E-3</v>
      </c>
      <c r="BA354" s="9">
        <v>1.8364181744209131E-3</v>
      </c>
      <c r="BB354" s="9">
        <v>1.5382432191709281E-3</v>
      </c>
      <c r="BC354" s="9">
        <v>9.562434531455743E-4</v>
      </c>
      <c r="BD354" s="9">
        <v>1.710765105149233E-3</v>
      </c>
      <c r="BE354" s="9">
        <v>2.0393224943196999E-3</v>
      </c>
      <c r="BF354" s="9">
        <v>1.4221796650608651E-3</v>
      </c>
      <c r="BG354" s="9">
        <v>2.1411731441892639E-3</v>
      </c>
      <c r="BH354" s="9">
        <v>1.7977764031862221E-3</v>
      </c>
      <c r="BI354" s="9">
        <v>1.7898785997333339E-3</v>
      </c>
      <c r="BJ354" s="9">
        <v>1.635033124189549E-3</v>
      </c>
      <c r="BK354" s="9">
        <v>1.218044241522224E-3</v>
      </c>
    </row>
    <row r="355" spans="1:63" s="95" customFormat="1" x14ac:dyDescent="0.25">
      <c r="A355" s="95" t="s">
        <v>1391</v>
      </c>
      <c r="B355" s="95" t="s">
        <v>380</v>
      </c>
      <c r="C355" s="95" t="s">
        <v>1392</v>
      </c>
      <c r="D355" s="95" t="s">
        <v>382</v>
      </c>
      <c r="E355" s="95" t="s">
        <v>1948</v>
      </c>
      <c r="F355" s="118" t="s">
        <v>1963</v>
      </c>
      <c r="G355" s="119">
        <v>88740144.788199991</v>
      </c>
      <c r="H355" s="119">
        <v>176794</v>
      </c>
      <c r="I355" s="119">
        <v>87.3</v>
      </c>
      <c r="J355" s="95">
        <v>501.94093005531857</v>
      </c>
      <c r="K355" s="120">
        <v>0.51975962065228631</v>
      </c>
      <c r="L355" s="120">
        <v>0.32403008283062401</v>
      </c>
      <c r="M355" s="120">
        <v>0.15621029651708959</v>
      </c>
      <c r="N355" s="9">
        <v>8.0182892524049032E-2</v>
      </c>
      <c r="O355" s="9">
        <v>2.2647248144709361E-2</v>
      </c>
      <c r="P355" s="9">
        <v>2.9411334514105231E-2</v>
      </c>
      <c r="Q355" s="9">
        <v>6.3665903460226551E-3</v>
      </c>
      <c r="R355" s="9">
        <v>2.541728294389008E-2</v>
      </c>
      <c r="S355" s="9">
        <v>5.1724153811743293E-2</v>
      </c>
      <c r="T355" s="9">
        <v>1.266741576137524E-2</v>
      </c>
      <c r="U355" s="9">
        <v>2.8503424830448681E-2</v>
      </c>
      <c r="V355" s="9">
        <v>3.014032802029247E-2</v>
      </c>
      <c r="W355" s="9">
        <v>6.9128015288202671E-2</v>
      </c>
      <c r="X355" s="9">
        <v>0.11615293561563141</v>
      </c>
      <c r="Y355" s="9">
        <v>3.104513593805714E-2</v>
      </c>
      <c r="Z355" s="9">
        <v>5.2775698389111961E-2</v>
      </c>
      <c r="AA355" s="9">
        <v>2.3396798180784589E-2</v>
      </c>
      <c r="AB355" s="9">
        <v>2.1347045552218499E-2</v>
      </c>
      <c r="AC355" s="9">
        <v>0.17486742176133729</v>
      </c>
      <c r="AD355" s="9">
        <v>3.063149558161398E-3</v>
      </c>
      <c r="AE355" s="9">
        <v>7.4478795876130835E-2</v>
      </c>
      <c r="AF355" s="9">
        <v>2.9285043118312329E-2</v>
      </c>
      <c r="AG355" s="9">
        <v>4.1663599111428001E-2</v>
      </c>
      <c r="AH355" s="9">
        <v>9.6237969022288702E-3</v>
      </c>
      <c r="AI355" s="9">
        <v>1.297777399284143E-2</v>
      </c>
      <c r="AJ355" s="9">
        <v>1.9779042617958389E-2</v>
      </c>
      <c r="AK355" s="9">
        <v>2.4212606758383489E-2</v>
      </c>
      <c r="AL355" s="9">
        <v>9.1424704425755697E-3</v>
      </c>
      <c r="AM355" s="9">
        <v>1.208553959393459E-3</v>
      </c>
      <c r="AN355" s="9">
        <v>2.1692239685143712E-3</v>
      </c>
      <c r="AO355" s="9">
        <v>3.8524120220256612E-3</v>
      </c>
      <c r="AP355" s="9">
        <v>1.1332429604405021E-3</v>
      </c>
      <c r="AQ355" s="9">
        <v>2.1009201027579962E-3</v>
      </c>
      <c r="AR355" s="9">
        <v>1.5782515157766741E-3</v>
      </c>
      <c r="AS355" s="9">
        <v>1.4212860407068449E-3</v>
      </c>
      <c r="AT355" s="9">
        <v>1.3428239899250689E-3</v>
      </c>
      <c r="AU355" s="9">
        <v>1.341036984371374E-3</v>
      </c>
      <c r="AV355" s="9">
        <v>1.9076194208481889E-3</v>
      </c>
      <c r="AW355" s="9">
        <v>1.839348777597131E-3</v>
      </c>
      <c r="AX355" s="9">
        <v>1.374877650318505E-3</v>
      </c>
      <c r="AY355" s="9">
        <v>1.8414494076478269E-3</v>
      </c>
      <c r="AZ355" s="9">
        <v>1.5228179355112701E-3</v>
      </c>
      <c r="BA355" s="9">
        <v>2.432878079346985E-3</v>
      </c>
      <c r="BB355" s="9">
        <v>1.952046500880615E-3</v>
      </c>
      <c r="BC355" s="9">
        <v>1.381316210029617E-3</v>
      </c>
      <c r="BD355" s="9">
        <v>1.6095812959577311E-3</v>
      </c>
      <c r="BE355" s="9">
        <v>1.9250992499883061E-3</v>
      </c>
      <c r="BF355" s="9">
        <v>1.7595443351851149E-3</v>
      </c>
      <c r="BG355" s="9">
        <v>3.5837117730058141E-3</v>
      </c>
      <c r="BH355" s="9">
        <v>2.6114493264566881E-3</v>
      </c>
      <c r="BI355" s="9">
        <v>2.1860838851183008E-3</v>
      </c>
      <c r="BJ355" s="9">
        <v>1.688396316293383E-3</v>
      </c>
      <c r="BK355" s="9">
        <v>3.3960511497967681E-3</v>
      </c>
    </row>
    <row r="356" spans="1:63" s="95" customFormat="1" x14ac:dyDescent="0.25">
      <c r="A356" s="95" t="s">
        <v>1395</v>
      </c>
      <c r="B356" s="95" t="s">
        <v>380</v>
      </c>
      <c r="C356" s="95" t="s">
        <v>1396</v>
      </c>
      <c r="D356" s="95" t="s">
        <v>382</v>
      </c>
      <c r="E356" s="95" t="s">
        <v>1948</v>
      </c>
      <c r="F356" s="118" t="s">
        <v>1963</v>
      </c>
      <c r="G356" s="119">
        <v>71808199.688199997</v>
      </c>
      <c r="H356" s="119">
        <v>145101</v>
      </c>
      <c r="I356" s="119">
        <v>131.37</v>
      </c>
      <c r="J356" s="95">
        <v>494.88425088869133</v>
      </c>
      <c r="K356" s="120">
        <v>0.54151095742889321</v>
      </c>
      <c r="L356" s="120">
        <v>0.31165435710594969</v>
      </c>
      <c r="M356" s="120">
        <v>0.14683468546515699</v>
      </c>
      <c r="N356" s="9">
        <v>8.7841609974331908E-2</v>
      </c>
      <c r="O356" s="9">
        <v>1.551897292306747E-2</v>
      </c>
      <c r="P356" s="9">
        <v>1.5183443770767691E-2</v>
      </c>
      <c r="Q356" s="9">
        <v>9.9127314614558121E-3</v>
      </c>
      <c r="R356" s="9">
        <v>2.4986592599771561E-2</v>
      </c>
      <c r="S356" s="9">
        <v>5.7237544271990473E-2</v>
      </c>
      <c r="T356" s="9">
        <v>1.2967212921680059E-2</v>
      </c>
      <c r="U356" s="9">
        <v>2.5669492206422811E-2</v>
      </c>
      <c r="V356" s="9">
        <v>3.1948937483796028E-2</v>
      </c>
      <c r="W356" s="9">
        <v>6.6480487939370822E-2</v>
      </c>
      <c r="X356" s="9">
        <v>0.10950364144942409</v>
      </c>
      <c r="Y356" s="9">
        <v>3.6083872171179997E-2</v>
      </c>
      <c r="Z356" s="9">
        <v>5.2168493215735037E-2</v>
      </c>
      <c r="AA356" s="9">
        <v>2.299887828497402E-2</v>
      </c>
      <c r="AB356" s="9">
        <v>1.5794199814766961E-2</v>
      </c>
      <c r="AC356" s="9">
        <v>0.181779537750204</v>
      </c>
      <c r="AD356" s="9">
        <v>2.833817536778022E-3</v>
      </c>
      <c r="AE356" s="9">
        <v>9.6767722629187175E-2</v>
      </c>
      <c r="AF356" s="9">
        <v>3.4739719425898617E-2</v>
      </c>
      <c r="AG356" s="9">
        <v>4.0607583078934611E-2</v>
      </c>
      <c r="AH356" s="9">
        <v>5.4218312780335842E-3</v>
      </c>
      <c r="AI356" s="9">
        <v>8.2121101347602532E-3</v>
      </c>
      <c r="AJ356" s="9">
        <v>1.793779741277432E-2</v>
      </c>
      <c r="AK356" s="9">
        <v>2.3436293823255461E-2</v>
      </c>
      <c r="AL356" s="9">
        <v>3.9674764414391354E-3</v>
      </c>
      <c r="AM356" s="9">
        <v>1.078687457985785E-3</v>
      </c>
      <c r="AN356" s="9">
        <v>1.211052433908275E-3</v>
      </c>
      <c r="AO356" s="9">
        <v>1.620314430635734E-3</v>
      </c>
      <c r="AP356" s="9">
        <v>1.4375417956890701E-3</v>
      </c>
      <c r="AQ356" s="9">
        <v>1.682668112150319E-3</v>
      </c>
      <c r="AR356" s="9">
        <v>1.422901472148623E-3</v>
      </c>
      <c r="AS356" s="9">
        <v>1.185362334933135E-3</v>
      </c>
      <c r="AT356" s="9">
        <v>9.8525883692856674E-4</v>
      </c>
      <c r="AU356" s="9">
        <v>1.1581377452846129E-3</v>
      </c>
      <c r="AV356" s="9">
        <v>1.4946615448375711E-3</v>
      </c>
      <c r="AW356" s="9">
        <v>1.4127765403116051E-3</v>
      </c>
      <c r="AX356" s="9">
        <v>1.301950994499892E-3</v>
      </c>
      <c r="AY356" s="9">
        <v>1.483013522843962E-3</v>
      </c>
      <c r="AZ356" s="9">
        <v>1.2195769984098511E-3</v>
      </c>
      <c r="BA356" s="9">
        <v>1.466530880225326E-3</v>
      </c>
      <c r="BB356" s="9">
        <v>1.65324516984341E-3</v>
      </c>
      <c r="BC356" s="9">
        <v>1.041136820426645E-3</v>
      </c>
      <c r="BD356" s="9">
        <v>1.7038125231393199E-3</v>
      </c>
      <c r="BE356" s="9">
        <v>1.860563852864243E-3</v>
      </c>
      <c r="BF356" s="9">
        <v>1.3972096856987081E-3</v>
      </c>
      <c r="BG356" s="9">
        <v>1.64491567242478E-3</v>
      </c>
      <c r="BH356" s="9">
        <v>1.3463165272405079E-3</v>
      </c>
      <c r="BI356" s="9">
        <v>1.615257205496923E-3</v>
      </c>
      <c r="BJ356" s="9">
        <v>1.331474327546153E-3</v>
      </c>
      <c r="BK356" s="9">
        <v>1.200704200867345E-3</v>
      </c>
    </row>
    <row r="357" spans="1:63" s="95" customFormat="1" x14ac:dyDescent="0.25">
      <c r="A357" s="95" t="s">
        <v>1397</v>
      </c>
      <c r="B357" s="95" t="s">
        <v>380</v>
      </c>
      <c r="C357" s="95" t="s">
        <v>1398</v>
      </c>
      <c r="D357" s="95" t="s">
        <v>382</v>
      </c>
      <c r="E357" s="95" t="s">
        <v>1948</v>
      </c>
      <c r="F357" s="118" t="s">
        <v>1962</v>
      </c>
      <c r="G357" s="119">
        <v>71645928.975199997</v>
      </c>
      <c r="H357" s="119">
        <v>130498</v>
      </c>
      <c r="I357" s="119">
        <v>84</v>
      </c>
      <c r="J357" s="95">
        <v>549.01936409140365</v>
      </c>
      <c r="K357" s="120">
        <v>0.51893718322545812</v>
      </c>
      <c r="L357" s="120">
        <v>0.32838312749424642</v>
      </c>
      <c r="M357" s="120">
        <v>0.15267968928029549</v>
      </c>
      <c r="N357" s="9">
        <v>8.1708100357990726E-2</v>
      </c>
      <c r="O357" s="9">
        <v>2.055030094661953E-2</v>
      </c>
      <c r="P357" s="9">
        <v>3.1952673853936978E-2</v>
      </c>
      <c r="Q357" s="9">
        <v>7.0558612810932312E-3</v>
      </c>
      <c r="R357" s="9">
        <v>2.03046720301082E-2</v>
      </c>
      <c r="S357" s="9">
        <v>9.9922798815190991E-2</v>
      </c>
      <c r="T357" s="9">
        <v>1.325654930916256E-2</v>
      </c>
      <c r="U357" s="9">
        <v>3.1763933652043233E-2</v>
      </c>
      <c r="V357" s="9">
        <v>3.2428037358399713E-2</v>
      </c>
      <c r="W357" s="9">
        <v>5.8353558553451632E-2</v>
      </c>
      <c r="X357" s="9">
        <v>0.1007330827858226</v>
      </c>
      <c r="Y357" s="9">
        <v>2.931339538852459E-2</v>
      </c>
      <c r="Z357" s="9">
        <v>4.541496745937295E-2</v>
      </c>
      <c r="AA357" s="9">
        <v>2.3043374245893641E-2</v>
      </c>
      <c r="AB357" s="9">
        <v>1.9620166757959721E-2</v>
      </c>
      <c r="AC357" s="9">
        <v>0.13798313019402031</v>
      </c>
      <c r="AD357" s="9">
        <v>2.4356871597342191E-3</v>
      </c>
      <c r="AE357" s="9">
        <v>8.0218076147960518E-2</v>
      </c>
      <c r="AF357" s="9">
        <v>5.425797524597839E-2</v>
      </c>
      <c r="AG357" s="9">
        <v>5.0419604507772407E-2</v>
      </c>
      <c r="AH357" s="9">
        <v>6.0620109809235694E-3</v>
      </c>
      <c r="AI357" s="9">
        <v>6.0951110681320376E-3</v>
      </c>
      <c r="AJ357" s="9">
        <v>1.9253866678390411E-2</v>
      </c>
      <c r="AK357" s="9">
        <v>2.253611900692664E-2</v>
      </c>
      <c r="AL357" s="9">
        <v>5.3169462145912904E-3</v>
      </c>
      <c r="AM357" s="9">
        <v>9.8292300689472559E-4</v>
      </c>
      <c r="AN357" s="9">
        <v>1.5710036801520079E-3</v>
      </c>
      <c r="AO357" s="9">
        <v>3.3403753150916659E-3</v>
      </c>
      <c r="AP357" s="9">
        <v>1.002388828549872E-3</v>
      </c>
      <c r="AQ357" s="9">
        <v>1.339511518542109E-3</v>
      </c>
      <c r="AR357" s="9">
        <v>2.433422229179616E-3</v>
      </c>
      <c r="AS357" s="9">
        <v>1.187118348427292E-3</v>
      </c>
      <c r="AT357" s="9">
        <v>1.194335623396073E-3</v>
      </c>
      <c r="AU357" s="9">
        <v>1.151551872747795E-3</v>
      </c>
      <c r="AV357" s="9">
        <v>1.285212831827295E-3</v>
      </c>
      <c r="AW357" s="9">
        <v>1.2731397648542381E-3</v>
      </c>
      <c r="AX357" s="9">
        <v>1.0361119262157811E-3</v>
      </c>
      <c r="AY357" s="9">
        <v>1.264721408334036E-3</v>
      </c>
      <c r="AZ357" s="9">
        <v>1.1970373126452391E-3</v>
      </c>
      <c r="BA357" s="9">
        <v>1.784659315128426E-3</v>
      </c>
      <c r="BB357" s="9">
        <v>1.229354981491244E-3</v>
      </c>
      <c r="BC357" s="9">
        <v>8.7663029201464813E-4</v>
      </c>
      <c r="BD357" s="9">
        <v>1.3836382921945411E-3</v>
      </c>
      <c r="BE357" s="9">
        <v>2.8466947502693738E-3</v>
      </c>
      <c r="BF357" s="9">
        <v>1.6994677419447689E-3</v>
      </c>
      <c r="BG357" s="9">
        <v>1.801662351103378E-3</v>
      </c>
      <c r="BH357" s="9">
        <v>9.7888817146335027E-4</v>
      </c>
      <c r="BI357" s="9">
        <v>1.698437527748683E-3</v>
      </c>
      <c r="BJ357" s="9">
        <v>1.254244008398092E-3</v>
      </c>
      <c r="BK357" s="9">
        <v>1.576314916513135E-3</v>
      </c>
    </row>
    <row r="358" spans="1:63" s="95" customFormat="1" x14ac:dyDescent="0.25">
      <c r="A358" s="95" t="s">
        <v>1399</v>
      </c>
      <c r="B358" s="95" t="s">
        <v>380</v>
      </c>
      <c r="C358" s="95" t="s">
        <v>1400</v>
      </c>
      <c r="D358" s="95" t="s">
        <v>382</v>
      </c>
      <c r="E358" s="95" t="s">
        <v>1948</v>
      </c>
      <c r="F358" s="118" t="s">
        <v>1963</v>
      </c>
      <c r="G358" s="119">
        <v>60965143.7302</v>
      </c>
      <c r="H358" s="119">
        <v>98317</v>
      </c>
      <c r="I358" s="119">
        <v>74.2</v>
      </c>
      <c r="J358" s="95">
        <v>620.0875100969314</v>
      </c>
      <c r="K358" s="120">
        <v>0.59577748390929786</v>
      </c>
      <c r="L358" s="120">
        <v>0.28306937591772252</v>
      </c>
      <c r="M358" s="120">
        <v>0.12115314017297971</v>
      </c>
      <c r="N358" s="9">
        <v>9.7136142723210264E-2</v>
      </c>
      <c r="O358" s="9">
        <v>2.188842260797607E-2</v>
      </c>
      <c r="P358" s="9">
        <v>2.259916600660376E-2</v>
      </c>
      <c r="Q358" s="9">
        <v>8.3324305899439739E-3</v>
      </c>
      <c r="R358" s="9">
        <v>2.368942317624205E-2</v>
      </c>
      <c r="S358" s="9">
        <v>4.1497375836372842E-2</v>
      </c>
      <c r="T358" s="9">
        <v>1.258463195056609E-2</v>
      </c>
      <c r="U358" s="9">
        <v>4.316689218958867E-2</v>
      </c>
      <c r="V358" s="9">
        <v>2.7245589627135872E-2</v>
      </c>
      <c r="W358" s="9">
        <v>8.3704740272022862E-2</v>
      </c>
      <c r="X358" s="9">
        <v>0.1203835897814423</v>
      </c>
      <c r="Y358" s="9">
        <v>3.1699694412531461E-2</v>
      </c>
      <c r="Z358" s="9">
        <v>5.0917004709352613E-2</v>
      </c>
      <c r="AA358" s="9">
        <v>2.1036675927069121E-2</v>
      </c>
      <c r="AB358" s="9">
        <v>1.98331286354992E-2</v>
      </c>
      <c r="AC358" s="9">
        <v>0.14933479179794021</v>
      </c>
      <c r="AD358" s="9">
        <v>4.2540895332350993E-3</v>
      </c>
      <c r="AE358" s="9">
        <v>7.0624060012513493E-2</v>
      </c>
      <c r="AF358" s="9">
        <v>4.8951046899829882E-2</v>
      </c>
      <c r="AG358" s="9">
        <v>4.1083986510814997E-2</v>
      </c>
      <c r="AH358" s="9">
        <v>4.6755099332762892E-3</v>
      </c>
      <c r="AI358" s="9">
        <v>7.9299896125260196E-3</v>
      </c>
      <c r="AJ358" s="9">
        <v>1.6891173228089001E-2</v>
      </c>
      <c r="AK358" s="9">
        <v>2.474332480342353E-2</v>
      </c>
      <c r="AL358" s="9">
        <v>5.7971192227943341E-3</v>
      </c>
      <c r="AM358" s="9">
        <v>1.01559746174256E-3</v>
      </c>
      <c r="AN358" s="9">
        <v>1.4543195679231069E-3</v>
      </c>
      <c r="AO358" s="9">
        <v>2.0533682274472631E-3</v>
      </c>
      <c r="AP358" s="9">
        <v>1.028831505012256E-3</v>
      </c>
      <c r="AQ358" s="9">
        <v>1.3582863171097269E-3</v>
      </c>
      <c r="AR358" s="9">
        <v>8.7833437799651509E-4</v>
      </c>
      <c r="AS358" s="9">
        <v>9.7946835902372399E-4</v>
      </c>
      <c r="AT358" s="9">
        <v>1.4106824222398461E-3</v>
      </c>
      <c r="AU358" s="9">
        <v>8.4090206409858791E-4</v>
      </c>
      <c r="AV358" s="9">
        <v>1.6023010850276E-3</v>
      </c>
      <c r="AW358" s="9">
        <v>1.3223840847989821E-3</v>
      </c>
      <c r="AX358" s="9">
        <v>9.7382739715325009E-4</v>
      </c>
      <c r="AY358" s="9">
        <v>1.2323812339224711E-3</v>
      </c>
      <c r="AZ358" s="9">
        <v>9.4978454315798426E-4</v>
      </c>
      <c r="BA358" s="9">
        <v>1.5679428311369469E-3</v>
      </c>
      <c r="BB358" s="9">
        <v>1.1563749616853121E-3</v>
      </c>
      <c r="BC358" s="9">
        <v>1.330723907014964E-3</v>
      </c>
      <c r="BD358" s="9">
        <v>1.0587401360865451E-3</v>
      </c>
      <c r="BE358" s="9">
        <v>2.2321617813501728E-3</v>
      </c>
      <c r="BF358" s="9">
        <v>1.2035729956488049E-3</v>
      </c>
      <c r="BG358" s="9">
        <v>1.2077360637952209E-3</v>
      </c>
      <c r="BH358" s="9">
        <v>1.1069052349877929E-3</v>
      </c>
      <c r="BI358" s="9">
        <v>1.295023946342717E-3</v>
      </c>
      <c r="BJ358" s="9">
        <v>1.196870960918307E-3</v>
      </c>
      <c r="BK358" s="9">
        <v>1.493754809213738E-3</v>
      </c>
    </row>
    <row r="359" spans="1:63" s="95" customFormat="1" x14ac:dyDescent="0.25">
      <c r="A359" s="95" t="s">
        <v>1401</v>
      </c>
      <c r="B359" s="95" t="s">
        <v>380</v>
      </c>
      <c r="C359" s="95" t="s">
        <v>1402</v>
      </c>
      <c r="D359" s="95" t="s">
        <v>382</v>
      </c>
      <c r="E359" s="95" t="s">
        <v>1948</v>
      </c>
      <c r="F359" s="118" t="s">
        <v>1963</v>
      </c>
      <c r="G359" s="119">
        <v>67478117.292199984</v>
      </c>
      <c r="H359" s="119">
        <v>150817</v>
      </c>
      <c r="I359" s="119">
        <v>62</v>
      </c>
      <c r="J359" s="95">
        <v>447.41718302446003</v>
      </c>
      <c r="K359" s="120">
        <v>0.53013300324103874</v>
      </c>
      <c r="L359" s="120">
        <v>0.3258961724036567</v>
      </c>
      <c r="M359" s="120">
        <v>0.14397082435530439</v>
      </c>
      <c r="N359" s="9">
        <v>8.8225969331544002E-2</v>
      </c>
      <c r="O359" s="9">
        <v>2.2199872022909801E-2</v>
      </c>
      <c r="P359" s="9">
        <v>1.9509915467777601E-2</v>
      </c>
      <c r="Q359" s="9">
        <v>6.4659022587071598E-3</v>
      </c>
      <c r="R359" s="9">
        <v>2.2370233682834719E-2</v>
      </c>
      <c r="S359" s="9">
        <v>5.2158306015313349E-2</v>
      </c>
      <c r="T359" s="9">
        <v>1.413548607946092E-2</v>
      </c>
      <c r="U359" s="9">
        <v>3.9927854170077187E-2</v>
      </c>
      <c r="V359" s="9">
        <v>3.0163885617449929E-2</v>
      </c>
      <c r="W359" s="9">
        <v>7.2624800264253817E-2</v>
      </c>
      <c r="X359" s="9">
        <v>0.1177611579063208</v>
      </c>
      <c r="Y359" s="9">
        <v>4.1184180616794817E-2</v>
      </c>
      <c r="Z359" s="9">
        <v>5.2337474411732837E-2</v>
      </c>
      <c r="AA359" s="9">
        <v>2.224131396773486E-2</v>
      </c>
      <c r="AB359" s="9">
        <v>1.568684086998072E-2</v>
      </c>
      <c r="AC359" s="9">
        <v>0.18249190503772819</v>
      </c>
      <c r="AD359" s="9">
        <v>4.2241964316941964E-3</v>
      </c>
      <c r="AE359" s="9">
        <v>6.9853411902033938E-2</v>
      </c>
      <c r="AF359" s="9">
        <v>3.0030500240936189E-2</v>
      </c>
      <c r="AG359" s="9">
        <v>4.309413804131737E-2</v>
      </c>
      <c r="AH359" s="9">
        <v>4.7113653231723477E-3</v>
      </c>
      <c r="AI359" s="9">
        <v>7.7798168680699659E-3</v>
      </c>
      <c r="AJ359" s="9">
        <v>1.285125421740097E-2</v>
      </c>
      <c r="AK359" s="9">
        <v>2.4296977780135391E-2</v>
      </c>
      <c r="AL359" s="9">
        <v>3.673241474618926E-3</v>
      </c>
      <c r="AM359" s="9">
        <v>1.013726939804577E-3</v>
      </c>
      <c r="AN359" s="9">
        <v>1.6209874390098961E-3</v>
      </c>
      <c r="AO359" s="9">
        <v>1.948110599632266E-3</v>
      </c>
      <c r="AP359" s="9">
        <v>8.7737545733887728E-4</v>
      </c>
      <c r="AQ359" s="9">
        <v>1.409584634134378E-3</v>
      </c>
      <c r="AR359" s="9">
        <v>1.213239444475949E-3</v>
      </c>
      <c r="AS359" s="9">
        <v>1.209050485572239E-3</v>
      </c>
      <c r="AT359" s="9">
        <v>1.4339639694787641E-3</v>
      </c>
      <c r="AU359" s="9">
        <v>1.023105193045168E-3</v>
      </c>
      <c r="AV359" s="9">
        <v>1.5277870372787769E-3</v>
      </c>
      <c r="AW359" s="9">
        <v>1.4215959832276359E-3</v>
      </c>
      <c r="AX359" s="9">
        <v>1.3904044181743489E-3</v>
      </c>
      <c r="AY359" s="9">
        <v>1.392126776246569E-3</v>
      </c>
      <c r="AZ359" s="9">
        <v>1.103550515681658E-3</v>
      </c>
      <c r="BA359" s="9">
        <v>1.3628820837806119E-3</v>
      </c>
      <c r="BB359" s="9">
        <v>1.552977200638185E-3</v>
      </c>
      <c r="BC359" s="9">
        <v>1.452142495741506E-3</v>
      </c>
      <c r="BD359" s="9">
        <v>1.1508218963088091E-3</v>
      </c>
      <c r="BE359" s="9">
        <v>1.504908331362669E-3</v>
      </c>
      <c r="BF359" s="9">
        <v>1.387400516329001E-3</v>
      </c>
      <c r="BG359" s="9">
        <v>1.337437906792925E-3</v>
      </c>
      <c r="BH359" s="9">
        <v>1.193413629200454E-3</v>
      </c>
      <c r="BI359" s="9">
        <v>1.0827976240318519E-3</v>
      </c>
      <c r="BJ359" s="9">
        <v>1.291591941528283E-3</v>
      </c>
      <c r="BK359" s="9">
        <v>1.040160506065048E-3</v>
      </c>
    </row>
    <row r="360" spans="1:63" s="95" customFormat="1" x14ac:dyDescent="0.25">
      <c r="A360" s="95" t="s">
        <v>1403</v>
      </c>
      <c r="B360" s="95" t="s">
        <v>380</v>
      </c>
      <c r="C360" s="95" t="s">
        <v>1404</v>
      </c>
      <c r="D360" s="95" t="s">
        <v>382</v>
      </c>
      <c r="E360" s="95" t="s">
        <v>1948</v>
      </c>
      <c r="F360" s="118" t="s">
        <v>1963</v>
      </c>
      <c r="G360" s="119">
        <v>58890270.515799999</v>
      </c>
      <c r="H360" s="119">
        <v>87695</v>
      </c>
      <c r="I360" s="119">
        <v>36.5</v>
      </c>
      <c r="J360" s="95">
        <v>671.53509910257139</v>
      </c>
      <c r="K360" s="120">
        <v>0.51660033003581785</v>
      </c>
      <c r="L360" s="120">
        <v>0.32288017832457999</v>
      </c>
      <c r="M360" s="120">
        <v>0.16051949163960219</v>
      </c>
      <c r="N360" s="9">
        <v>7.9370706557618742E-2</v>
      </c>
      <c r="O360" s="9">
        <v>2.607190691175184E-2</v>
      </c>
      <c r="P360" s="9">
        <v>5.4599885082811883E-2</v>
      </c>
      <c r="Q360" s="9">
        <v>6.2805202083395439E-3</v>
      </c>
      <c r="R360" s="9">
        <v>1.8897664465265591E-2</v>
      </c>
      <c r="S360" s="9">
        <v>8.7808082360628481E-2</v>
      </c>
      <c r="T360" s="9">
        <v>1.276840975982166E-2</v>
      </c>
      <c r="U360" s="9">
        <v>3.8987698884026041E-2</v>
      </c>
      <c r="V360" s="9">
        <v>2.947967804232645E-2</v>
      </c>
      <c r="W360" s="9">
        <v>6.3602714717062206E-2</v>
      </c>
      <c r="X360" s="9">
        <v>0.10189461195238431</v>
      </c>
      <c r="Y360" s="9">
        <v>3.3680151200691337E-2</v>
      </c>
      <c r="Z360" s="9">
        <v>4.6974973932439087E-2</v>
      </c>
      <c r="AA360" s="9">
        <v>2.1202877649902141E-2</v>
      </c>
      <c r="AB360" s="9">
        <v>1.6941869515957012E-2</v>
      </c>
      <c r="AC360" s="9">
        <v>0.17223569505126299</v>
      </c>
      <c r="AD360" s="9">
        <v>3.8208901561637169E-3</v>
      </c>
      <c r="AE360" s="9">
        <v>8.5020164425409411E-2</v>
      </c>
      <c r="AF360" s="9">
        <v>1.7336286737911721E-2</v>
      </c>
      <c r="AG360" s="9">
        <v>3.218543086687075E-2</v>
      </c>
      <c r="AH360" s="9">
        <v>3.1776376385452732E-3</v>
      </c>
      <c r="AI360" s="9">
        <v>7.6493197763238896E-3</v>
      </c>
      <c r="AJ360" s="9">
        <v>1.377261698271807E-2</v>
      </c>
      <c r="AK360" s="9">
        <v>2.1913778016867391E-2</v>
      </c>
      <c r="AL360" s="9">
        <v>4.3264291069005046E-3</v>
      </c>
      <c r="AM360" s="9">
        <v>6.204053156540903E-4</v>
      </c>
      <c r="AN360" s="9">
        <v>1.2950683501592769E-3</v>
      </c>
      <c r="AO360" s="9">
        <v>3.7088619175895251E-3</v>
      </c>
      <c r="AP360" s="9">
        <v>5.7975256422346949E-4</v>
      </c>
      <c r="AQ360" s="9">
        <v>8.1006428339467273E-4</v>
      </c>
      <c r="AR360" s="9">
        <v>1.389467044394637E-3</v>
      </c>
      <c r="AS360" s="9">
        <v>7.4295278397672356E-4</v>
      </c>
      <c r="AT360" s="9">
        <v>9.5253421849950831E-4</v>
      </c>
      <c r="AU360" s="9">
        <v>6.8021539095334356E-4</v>
      </c>
      <c r="AV360" s="9">
        <v>9.1021552147928263E-4</v>
      </c>
      <c r="AW360" s="9">
        <v>8.3678917716619751E-4</v>
      </c>
      <c r="AX360" s="9">
        <v>7.7352696222870207E-4</v>
      </c>
      <c r="AY360" s="9">
        <v>8.5000853669126312E-4</v>
      </c>
      <c r="AZ360" s="9">
        <v>7.156773930890734E-4</v>
      </c>
      <c r="BA360" s="9">
        <v>1.0013244905112051E-3</v>
      </c>
      <c r="BB360" s="9">
        <v>9.9709227464392695E-4</v>
      </c>
      <c r="BC360" s="9">
        <v>8.9355316319205357E-4</v>
      </c>
      <c r="BD360" s="9">
        <v>9.5286888970553781E-4</v>
      </c>
      <c r="BE360" s="9">
        <v>5.9100924672860703E-4</v>
      </c>
      <c r="BF360" s="9">
        <v>7.0491003814603613E-4</v>
      </c>
      <c r="BG360" s="9">
        <v>6.1365168695733834E-4</v>
      </c>
      <c r="BH360" s="9">
        <v>7.9824305811633219E-4</v>
      </c>
      <c r="BI360" s="9">
        <v>7.8942152444467649E-4</v>
      </c>
      <c r="BJ360" s="9">
        <v>7.9246673770259153E-4</v>
      </c>
      <c r="BK360" s="9">
        <v>8.3343394868101142E-4</v>
      </c>
    </row>
    <row r="361" spans="1:63" s="95" customFormat="1" x14ac:dyDescent="0.25">
      <c r="A361" s="95" t="s">
        <v>1405</v>
      </c>
      <c r="B361" s="95" t="s">
        <v>380</v>
      </c>
      <c r="C361" s="95" t="s">
        <v>1406</v>
      </c>
      <c r="D361" s="95" t="s">
        <v>382</v>
      </c>
      <c r="E361" s="95" t="s">
        <v>1948</v>
      </c>
      <c r="F361" s="118" t="s">
        <v>1962</v>
      </c>
      <c r="G361" s="119">
        <v>86955468.709399998</v>
      </c>
      <c r="H361" s="119">
        <v>163029</v>
      </c>
      <c r="I361" s="119">
        <v>71.5</v>
      </c>
      <c r="J361" s="95">
        <v>533.37423838335508</v>
      </c>
      <c r="K361" s="120">
        <v>0.54077618276722661</v>
      </c>
      <c r="L361" s="120">
        <v>0.31023778824912651</v>
      </c>
      <c r="M361" s="120">
        <v>0.1489860289836468</v>
      </c>
      <c r="N361" s="9">
        <v>8.5094272182826294E-2</v>
      </c>
      <c r="O361" s="9">
        <v>1.9565053998238251E-2</v>
      </c>
      <c r="P361" s="9">
        <v>4.8538674578201373E-2</v>
      </c>
      <c r="Q361" s="9">
        <v>5.877820469726432E-3</v>
      </c>
      <c r="R361" s="9">
        <v>2.1188118954249349E-2</v>
      </c>
      <c r="S361" s="9">
        <v>6.0277510533833109E-2</v>
      </c>
      <c r="T361" s="9">
        <v>1.112522419582334E-2</v>
      </c>
      <c r="U361" s="9">
        <v>4.2526186636919427E-2</v>
      </c>
      <c r="V361" s="9">
        <v>3.2489105762563648E-2</v>
      </c>
      <c r="W361" s="9">
        <v>6.5979051206982081E-2</v>
      </c>
      <c r="X361" s="9">
        <v>0.10780371945182279</v>
      </c>
      <c r="Y361" s="9">
        <v>3.4279153697988979E-2</v>
      </c>
      <c r="Z361" s="9">
        <v>4.7475368256042698E-2</v>
      </c>
      <c r="AA361" s="9">
        <v>1.984693465429303E-2</v>
      </c>
      <c r="AB361" s="9">
        <v>1.6895305423158091E-2</v>
      </c>
      <c r="AC361" s="9">
        <v>0.1546381258406371</v>
      </c>
      <c r="AD361" s="9">
        <v>3.7952054620877741E-3</v>
      </c>
      <c r="AE361" s="9">
        <v>7.1228206760877155E-2</v>
      </c>
      <c r="AF361" s="9">
        <v>3.595369196671263E-2</v>
      </c>
      <c r="AG361" s="9">
        <v>5.0672952677120409E-2</v>
      </c>
      <c r="AH361" s="9">
        <v>6.1392790191076617E-3</v>
      </c>
      <c r="AI361" s="9">
        <v>6.3519146576010866E-3</v>
      </c>
      <c r="AJ361" s="9">
        <v>2.319950984877913E-2</v>
      </c>
      <c r="AK361" s="9">
        <v>2.3712128252829329E-2</v>
      </c>
      <c r="AL361" s="9">
        <v>5.347485511578925E-3</v>
      </c>
      <c r="AM361" s="9">
        <v>1.254016600853339E-3</v>
      </c>
      <c r="AN361" s="9">
        <v>1.832266485295625E-3</v>
      </c>
      <c r="AO361" s="9">
        <v>6.2161937596781182E-3</v>
      </c>
      <c r="AP361" s="9">
        <v>1.022942144786891E-3</v>
      </c>
      <c r="AQ361" s="9">
        <v>1.7123456971765739E-3</v>
      </c>
      <c r="AR361" s="9">
        <v>1.7982777026705121E-3</v>
      </c>
      <c r="AS361" s="9">
        <v>1.220452463917853E-3</v>
      </c>
      <c r="AT361" s="9">
        <v>1.9588316729484152E-3</v>
      </c>
      <c r="AU361" s="9">
        <v>1.413348199461236E-3</v>
      </c>
      <c r="AV361" s="9">
        <v>1.7801735509315919E-3</v>
      </c>
      <c r="AW361" s="9">
        <v>1.669115052960521E-3</v>
      </c>
      <c r="AX361" s="9">
        <v>1.48429152881818E-3</v>
      </c>
      <c r="AY361" s="9">
        <v>1.6196186746644449E-3</v>
      </c>
      <c r="AZ361" s="9">
        <v>1.263000798973734E-3</v>
      </c>
      <c r="BA361" s="9">
        <v>1.882639848187757E-3</v>
      </c>
      <c r="BB361" s="9">
        <v>1.687782427580294E-3</v>
      </c>
      <c r="BC361" s="9">
        <v>1.673319338410272E-3</v>
      </c>
      <c r="BD361" s="9">
        <v>1.505049944020118E-3</v>
      </c>
      <c r="BE361" s="9">
        <v>2.310837366145518E-3</v>
      </c>
      <c r="BF361" s="9">
        <v>2.0923689790400849E-3</v>
      </c>
      <c r="BG361" s="9">
        <v>2.2352321072556199E-3</v>
      </c>
      <c r="BH361" s="9">
        <v>1.2496968695593039E-3</v>
      </c>
      <c r="BI361" s="9">
        <v>2.5070269185372509E-3</v>
      </c>
      <c r="BJ361" s="9">
        <v>1.6166723617237169E-3</v>
      </c>
      <c r="BK361" s="9">
        <v>1.9421327221432251E-3</v>
      </c>
    </row>
    <row r="362" spans="1:63" s="95" customFormat="1" x14ac:dyDescent="0.25">
      <c r="A362" s="95" t="s">
        <v>1407</v>
      </c>
      <c r="B362" s="95" t="s">
        <v>380</v>
      </c>
      <c r="C362" s="95" t="s">
        <v>1408</v>
      </c>
      <c r="D362" s="95" t="s">
        <v>382</v>
      </c>
      <c r="E362" s="95" t="s">
        <v>1948</v>
      </c>
      <c r="F362" s="118" t="s">
        <v>1963</v>
      </c>
      <c r="G362" s="119">
        <v>63438143.579999998</v>
      </c>
      <c r="H362" s="119">
        <v>110638</v>
      </c>
      <c r="I362" s="119">
        <v>159.4</v>
      </c>
      <c r="J362" s="95">
        <v>573.38476454744296</v>
      </c>
      <c r="K362" s="120">
        <v>0.55953449058493498</v>
      </c>
      <c r="L362" s="120">
        <v>0.30072378179206372</v>
      </c>
      <c r="M362" s="120">
        <v>0.13974172762300119</v>
      </c>
      <c r="N362" s="9">
        <v>0.1139605678266878</v>
      </c>
      <c r="O362" s="9">
        <v>2.20586170012264E-2</v>
      </c>
      <c r="P362" s="9">
        <v>2.377175790058849E-2</v>
      </c>
      <c r="Q362" s="9">
        <v>9.8440007902059062E-3</v>
      </c>
      <c r="R362" s="9">
        <v>2.0878021235676811E-2</v>
      </c>
      <c r="S362" s="9">
        <v>6.2558693960234862E-2</v>
      </c>
      <c r="T362" s="9">
        <v>1.4070996557337959E-2</v>
      </c>
      <c r="U362" s="9">
        <v>3.7511233921115508E-2</v>
      </c>
      <c r="V362" s="9">
        <v>2.6591254260741951E-2</v>
      </c>
      <c r="W362" s="9">
        <v>8.9702676932096631E-2</v>
      </c>
      <c r="X362" s="9">
        <v>0.1024408640958749</v>
      </c>
      <c r="Y362" s="9">
        <v>2.5781799123329341E-2</v>
      </c>
      <c r="Z362" s="9">
        <v>4.4397732023951392E-2</v>
      </c>
      <c r="AA362" s="9">
        <v>2.5608006833045739E-2</v>
      </c>
      <c r="AB362" s="9">
        <v>1.6159260660615071E-2</v>
      </c>
      <c r="AC362" s="9">
        <v>0.13707825102168189</v>
      </c>
      <c r="AD362" s="9">
        <v>2.8567847224148378E-3</v>
      </c>
      <c r="AE362" s="9">
        <v>7.2798604053946309E-2</v>
      </c>
      <c r="AF362" s="9">
        <v>4.4468498518886942E-2</v>
      </c>
      <c r="AG362" s="9">
        <v>4.7230938178894191E-2</v>
      </c>
      <c r="AH362" s="9">
        <v>6.105263160507142E-3</v>
      </c>
      <c r="AI362" s="9">
        <v>7.6879899270517714E-3</v>
      </c>
      <c r="AJ362" s="9">
        <v>1.658227956035067E-2</v>
      </c>
      <c r="AK362" s="9">
        <v>2.7226113055441939E-2</v>
      </c>
      <c r="AL362" s="9">
        <v>2.6297946780954999E-3</v>
      </c>
      <c r="AM362" s="9">
        <v>1.2177007604009531E-3</v>
      </c>
      <c r="AN362" s="9">
        <v>1.497851925976515E-3</v>
      </c>
      <c r="AO362" s="9">
        <v>2.207399518930122E-3</v>
      </c>
      <c r="AP362" s="9">
        <v>1.2421939498090779E-3</v>
      </c>
      <c r="AQ362" s="9">
        <v>1.223408220431885E-3</v>
      </c>
      <c r="AR362" s="9">
        <v>1.3532316295592479E-3</v>
      </c>
      <c r="AS362" s="9">
        <v>1.119231613594076E-3</v>
      </c>
      <c r="AT362" s="9">
        <v>1.252809512148047E-3</v>
      </c>
      <c r="AU362" s="9">
        <v>8.3875138398910852E-4</v>
      </c>
      <c r="AV362" s="9">
        <v>1.754868978192791E-3</v>
      </c>
      <c r="AW362" s="9">
        <v>1.150028959832898E-3</v>
      </c>
      <c r="AX362" s="9">
        <v>8.0944128755602775E-4</v>
      </c>
      <c r="AY362" s="9">
        <v>1.0982171819168089E-3</v>
      </c>
      <c r="AZ362" s="9">
        <v>1.1815959059499901E-3</v>
      </c>
      <c r="BA362" s="9">
        <v>1.305586651649363E-3</v>
      </c>
      <c r="BB362" s="9">
        <v>1.0848044373712019E-3</v>
      </c>
      <c r="BC362" s="9">
        <v>9.1328025315129575E-4</v>
      </c>
      <c r="BD362" s="9">
        <v>1.115334067673062E-3</v>
      </c>
      <c r="BE362" s="9">
        <v>2.0723417137304078E-3</v>
      </c>
      <c r="BF362" s="9">
        <v>1.41407241042616E-3</v>
      </c>
      <c r="BG362" s="9">
        <v>1.6117313697999341E-3</v>
      </c>
      <c r="BH362" s="9">
        <v>1.0967202140534729E-3</v>
      </c>
      <c r="BI362" s="9">
        <v>1.2992940073772469E-3</v>
      </c>
      <c r="BJ362" s="9">
        <v>1.3459227594698139E-3</v>
      </c>
      <c r="BK362" s="9">
        <v>6.9252291140843114E-4</v>
      </c>
    </row>
    <row r="363" spans="1:63" s="95" customFormat="1" x14ac:dyDescent="0.25">
      <c r="A363" s="95" t="s">
        <v>1411</v>
      </c>
      <c r="B363" s="95" t="s">
        <v>380</v>
      </c>
      <c r="C363" s="95" t="s">
        <v>1412</v>
      </c>
      <c r="D363" s="95" t="s">
        <v>382</v>
      </c>
      <c r="E363" s="95" t="s">
        <v>1948</v>
      </c>
      <c r="F363" s="118" t="s">
        <v>1963</v>
      </c>
      <c r="G363" s="119">
        <v>69513999.322999999</v>
      </c>
      <c r="H363" s="119">
        <v>103465</v>
      </c>
      <c r="I363" s="119">
        <v>61.64</v>
      </c>
      <c r="J363" s="95">
        <v>671.86004274875563</v>
      </c>
      <c r="K363" s="120">
        <v>0.59487690790829539</v>
      </c>
      <c r="L363" s="120">
        <v>0.2770530728923995</v>
      </c>
      <c r="M363" s="120">
        <v>0.12807001919930511</v>
      </c>
      <c r="N363" s="9">
        <v>0.10424355811733819</v>
      </c>
      <c r="O363" s="9">
        <v>3.2896578960513942E-2</v>
      </c>
      <c r="P363" s="9">
        <v>3.946192002448675E-2</v>
      </c>
      <c r="Q363" s="9">
        <v>6.5866512615414029E-3</v>
      </c>
      <c r="R363" s="9">
        <v>2.3744376854496329E-2</v>
      </c>
      <c r="S363" s="9">
        <v>8.1687271897799466E-2</v>
      </c>
      <c r="T363" s="9">
        <v>1.118414607248704E-2</v>
      </c>
      <c r="U363" s="9">
        <v>4.2767215939787363E-2</v>
      </c>
      <c r="V363" s="9">
        <v>4.3036811425981918E-2</v>
      </c>
      <c r="W363" s="9">
        <v>8.7822124394927523E-2</v>
      </c>
      <c r="X363" s="9">
        <v>9.3985812548952635E-2</v>
      </c>
      <c r="Y363" s="9">
        <v>2.4336360387951939E-2</v>
      </c>
      <c r="Z363" s="9">
        <v>4.0879826803021622E-2</v>
      </c>
      <c r="AA363" s="9">
        <v>3.263686747216174E-2</v>
      </c>
      <c r="AB363" s="9">
        <v>1.3582553981503121E-2</v>
      </c>
      <c r="AC363" s="9">
        <v>0.12333041491591951</v>
      </c>
      <c r="AD363" s="9">
        <v>3.430538875840901E-3</v>
      </c>
      <c r="AE363" s="9">
        <v>7.5773736261079902E-2</v>
      </c>
      <c r="AF363" s="9">
        <v>2.6399043679857879E-2</v>
      </c>
      <c r="AG363" s="9">
        <v>4.0988908057453532E-2</v>
      </c>
      <c r="AH363" s="9">
        <v>3.2240614153627948E-3</v>
      </c>
      <c r="AI363" s="9">
        <v>7.0443421837498047E-3</v>
      </c>
      <c r="AJ363" s="9">
        <v>1.6661270618016939E-2</v>
      </c>
      <c r="AK363" s="9">
        <v>2.069491074477801E-2</v>
      </c>
      <c r="AL363" s="9">
        <v>3.6006971049897859E-3</v>
      </c>
      <c r="AM363" s="9">
        <v>1.222216593502002E-3</v>
      </c>
      <c r="AN363" s="9">
        <v>2.4510621000868051E-3</v>
      </c>
      <c r="AO363" s="9">
        <v>4.0207848360048126E-3</v>
      </c>
      <c r="AP363" s="9">
        <v>9.1200121280154772E-4</v>
      </c>
      <c r="AQ363" s="9">
        <v>1.5267074052516729E-3</v>
      </c>
      <c r="AR363" s="9">
        <v>1.9388840380597291E-3</v>
      </c>
      <c r="AS363" s="9">
        <v>9.7613732365222652E-4</v>
      </c>
      <c r="AT363" s="9">
        <v>1.5672838108017971E-3</v>
      </c>
      <c r="AU363" s="9">
        <v>1.4895239500370529E-3</v>
      </c>
      <c r="AV363" s="9">
        <v>1.8851946902813069E-3</v>
      </c>
      <c r="AW363" s="9">
        <v>1.157739418876943E-3</v>
      </c>
      <c r="AX363" s="9">
        <v>8.3837966701801395E-4</v>
      </c>
      <c r="AY363" s="9">
        <v>1.109556627853828E-3</v>
      </c>
      <c r="AZ363" s="9">
        <v>1.652397939637035E-3</v>
      </c>
      <c r="BA363" s="9">
        <v>1.2041445676830159E-3</v>
      </c>
      <c r="BB363" s="9">
        <v>1.070942286738006E-3</v>
      </c>
      <c r="BC363" s="9">
        <v>1.2033774648370959E-3</v>
      </c>
      <c r="BD363" s="9">
        <v>1.2738362235849071E-3</v>
      </c>
      <c r="BE363" s="9">
        <v>1.3499263482078269E-3</v>
      </c>
      <c r="BF363" s="9">
        <v>1.34655594555958E-3</v>
      </c>
      <c r="BG363" s="9">
        <v>9.3390898310000635E-4</v>
      </c>
      <c r="BH363" s="9">
        <v>1.1026469050680319E-3</v>
      </c>
      <c r="BI363" s="9">
        <v>1.4324659169548119E-3</v>
      </c>
      <c r="BJ363" s="9">
        <v>1.1225637853641171E-3</v>
      </c>
      <c r="BK363" s="9">
        <v>1.0404276129352781E-3</v>
      </c>
    </row>
    <row r="364" spans="1:63" s="95" customFormat="1" x14ac:dyDescent="0.25">
      <c r="A364" s="95" t="s">
        <v>1415</v>
      </c>
      <c r="B364" s="95" t="s">
        <v>380</v>
      </c>
      <c r="C364" s="95" t="s">
        <v>1416</v>
      </c>
      <c r="D364" s="95" t="s">
        <v>382</v>
      </c>
      <c r="E364" s="95" t="s">
        <v>1948</v>
      </c>
      <c r="F364" s="118" t="s">
        <v>1962</v>
      </c>
      <c r="G364" s="119">
        <v>169318154.71039999</v>
      </c>
      <c r="H364" s="119">
        <v>197937</v>
      </c>
      <c r="I364" s="119">
        <v>69.8</v>
      </c>
      <c r="J364" s="95">
        <v>855.41437280750938</v>
      </c>
      <c r="K364" s="120">
        <v>0.50573160536460704</v>
      </c>
      <c r="L364" s="120">
        <v>0.31267572455601</v>
      </c>
      <c r="M364" s="120">
        <v>0.18159267007938301</v>
      </c>
      <c r="N364" s="9">
        <v>8.3513924707504711E-2</v>
      </c>
      <c r="O364" s="9">
        <v>2.4245615486266262E-2</v>
      </c>
      <c r="P364" s="9">
        <v>1.846211322275643E-2</v>
      </c>
      <c r="Q364" s="9">
        <v>6.5225024867693066E-3</v>
      </c>
      <c r="R364" s="9">
        <v>2.6790743841835711E-2</v>
      </c>
      <c r="S364" s="9">
        <v>6.831128521438265E-2</v>
      </c>
      <c r="T364" s="9">
        <v>1.1300863328638409E-2</v>
      </c>
      <c r="U364" s="9">
        <v>3.8318454338813542E-2</v>
      </c>
      <c r="V364" s="9">
        <v>3.4847334642715957E-2</v>
      </c>
      <c r="W364" s="9">
        <v>6.3083415958470293E-2</v>
      </c>
      <c r="X364" s="9">
        <v>0.1019191318965508</v>
      </c>
      <c r="Y364" s="9">
        <v>4.7651727406402347E-2</v>
      </c>
      <c r="Z364" s="9">
        <v>5.2108672978760283E-2</v>
      </c>
      <c r="AA364" s="9">
        <v>2.307464748157953E-2</v>
      </c>
      <c r="AB364" s="9">
        <v>1.742890591499887E-2</v>
      </c>
      <c r="AC364" s="9">
        <v>0.16805795364257289</v>
      </c>
      <c r="AD364" s="9">
        <v>2.902490498413391E-3</v>
      </c>
      <c r="AE364" s="9">
        <v>7.421664928449305E-2</v>
      </c>
      <c r="AF364" s="9">
        <v>1.9892158564332501E-2</v>
      </c>
      <c r="AG364" s="9">
        <v>5.1234426067483657E-2</v>
      </c>
      <c r="AH364" s="9">
        <v>4.4395408152443083E-3</v>
      </c>
      <c r="AI364" s="9">
        <v>6.1348238767464144E-3</v>
      </c>
      <c r="AJ364" s="9">
        <v>1.617821790117354E-2</v>
      </c>
      <c r="AK364" s="9">
        <v>3.0145407412306539E-2</v>
      </c>
      <c r="AL364" s="9">
        <v>9.2189930307885921E-3</v>
      </c>
      <c r="AM364" s="9">
        <v>9.8550154772801719E-4</v>
      </c>
      <c r="AN364" s="9">
        <v>1.818177418612871E-3</v>
      </c>
      <c r="AO364" s="9">
        <v>1.8932741239153E-3</v>
      </c>
      <c r="AP364" s="9">
        <v>9.0895936259474815E-4</v>
      </c>
      <c r="AQ364" s="9">
        <v>1.7337212628159729E-3</v>
      </c>
      <c r="AR364" s="9">
        <v>1.631884311777402E-3</v>
      </c>
      <c r="AS364" s="9">
        <v>9.9270264444141759E-4</v>
      </c>
      <c r="AT364" s="9">
        <v>1.4133317605576881E-3</v>
      </c>
      <c r="AU364" s="9">
        <v>1.213881904351367E-3</v>
      </c>
      <c r="AV364" s="9">
        <v>1.3629092521120871E-3</v>
      </c>
      <c r="AW364" s="9">
        <v>1.2635827948560541E-3</v>
      </c>
      <c r="AX364" s="9">
        <v>1.6522023120437001E-3</v>
      </c>
      <c r="AY364" s="9">
        <v>1.42347520323363E-3</v>
      </c>
      <c r="AZ364" s="9">
        <v>1.175819666141819E-3</v>
      </c>
      <c r="BA364" s="9">
        <v>1.5551303045401919E-3</v>
      </c>
      <c r="BB364" s="9">
        <v>1.468772097882953E-3</v>
      </c>
      <c r="BC364" s="9">
        <v>1.024730832916561E-3</v>
      </c>
      <c r="BD364" s="9">
        <v>1.255728362501065E-3</v>
      </c>
      <c r="BE364" s="9">
        <v>1.0237720292024821E-3</v>
      </c>
      <c r="BF364" s="9">
        <v>1.694023366428918E-3</v>
      </c>
      <c r="BG364" s="9">
        <v>1.294311374269248E-3</v>
      </c>
      <c r="BH364" s="9">
        <v>9.6649049211788851E-4</v>
      </c>
      <c r="BI364" s="9">
        <v>1.3999300231067641E-3</v>
      </c>
      <c r="BJ364" s="9">
        <v>1.6457660360247679E-3</v>
      </c>
      <c r="BK364" s="9">
        <v>2.6810705051366719E-3</v>
      </c>
    </row>
    <row r="365" spans="1:63" s="95" customFormat="1" x14ac:dyDescent="0.25">
      <c r="A365" s="95" t="s">
        <v>1427</v>
      </c>
      <c r="B365" s="95" t="s">
        <v>380</v>
      </c>
      <c r="C365" s="95" t="s">
        <v>1428</v>
      </c>
      <c r="D365" s="95" t="s">
        <v>382</v>
      </c>
      <c r="E365" s="95" t="s">
        <v>1948</v>
      </c>
      <c r="F365" s="118" t="s">
        <v>1963</v>
      </c>
      <c r="G365" s="119">
        <v>62257742.2958</v>
      </c>
      <c r="H365" s="119">
        <v>128524</v>
      </c>
      <c r="I365" s="119">
        <v>40.6</v>
      </c>
      <c r="J365" s="95">
        <v>484.40557635772308</v>
      </c>
      <c r="K365" s="120">
        <v>0.53539670715757381</v>
      </c>
      <c r="L365" s="120">
        <v>0.31870604790958068</v>
      </c>
      <c r="M365" s="120">
        <v>0.1458972449328455</v>
      </c>
      <c r="N365" s="9">
        <v>8.9504305541369997E-2</v>
      </c>
      <c r="O365" s="9">
        <v>1.9199158131407889E-2</v>
      </c>
      <c r="P365" s="9">
        <v>1.6450890384150318E-2</v>
      </c>
      <c r="Q365" s="9">
        <v>6.6711142353274586E-3</v>
      </c>
      <c r="R365" s="9">
        <v>2.1945153106530009E-2</v>
      </c>
      <c r="S365" s="9">
        <v>5.1957129357624129E-2</v>
      </c>
      <c r="T365" s="9">
        <v>1.5536401258477E-2</v>
      </c>
      <c r="U365" s="9">
        <v>3.5800539089429081E-2</v>
      </c>
      <c r="V365" s="9">
        <v>4.4802029443916369E-2</v>
      </c>
      <c r="W365" s="9">
        <v>7.7949169509042945E-2</v>
      </c>
      <c r="X365" s="9">
        <v>0.11621361306503809</v>
      </c>
      <c r="Y365" s="9">
        <v>3.3862959979970367E-2</v>
      </c>
      <c r="Z365" s="9">
        <v>5.7022115470518053E-2</v>
      </c>
      <c r="AA365" s="9">
        <v>2.2855120563518488E-2</v>
      </c>
      <c r="AB365" s="9">
        <v>1.8771848043751659E-2</v>
      </c>
      <c r="AC365" s="9">
        <v>0.16638129227021001</v>
      </c>
      <c r="AD365" s="9">
        <v>3.660160402945842E-3</v>
      </c>
      <c r="AE365" s="9">
        <v>8.0136891985886249E-2</v>
      </c>
      <c r="AF365" s="9">
        <v>2.3780608069743869E-2</v>
      </c>
      <c r="AG365" s="9">
        <v>4.5553740563091957E-2</v>
      </c>
      <c r="AH365" s="9">
        <v>3.8486879994464982E-3</v>
      </c>
      <c r="AI365" s="9">
        <v>6.5497105533315484E-3</v>
      </c>
      <c r="AJ365" s="9">
        <v>1.1843966572915929E-2</v>
      </c>
      <c r="AK365" s="9">
        <v>2.2934156558888329E-2</v>
      </c>
      <c r="AL365" s="9">
        <v>6.7692378434680289E-3</v>
      </c>
      <c r="AM365" s="9">
        <v>9.573034501384859E-4</v>
      </c>
      <c r="AN365" s="9">
        <v>1.3049459136858319E-3</v>
      </c>
      <c r="AO365" s="9">
        <v>1.529074964529666E-3</v>
      </c>
      <c r="AP365" s="9">
        <v>8.4262797103314396E-4</v>
      </c>
      <c r="AQ365" s="9">
        <v>1.2871833062133671E-3</v>
      </c>
      <c r="AR365" s="9">
        <v>1.124991753963922E-3</v>
      </c>
      <c r="AS365" s="9">
        <v>1.2369873696342929E-3</v>
      </c>
      <c r="AT365" s="9">
        <v>1.196831420707818E-3</v>
      </c>
      <c r="AU365" s="9">
        <v>1.414528943977319E-3</v>
      </c>
      <c r="AV365" s="9">
        <v>1.526407565172552E-3</v>
      </c>
      <c r="AW365" s="9">
        <v>1.305907064933044E-3</v>
      </c>
      <c r="AX365" s="9">
        <v>1.064184120201624E-3</v>
      </c>
      <c r="AY365" s="9">
        <v>1.411856305921738E-3</v>
      </c>
      <c r="AZ365" s="9">
        <v>1.0555928533394509E-3</v>
      </c>
      <c r="BA365" s="9">
        <v>1.518137013388319E-3</v>
      </c>
      <c r="BB365" s="9">
        <v>1.3179748276071529E-3</v>
      </c>
      <c r="BC365" s="9">
        <v>1.17124134680092E-3</v>
      </c>
      <c r="BD365" s="9">
        <v>1.2289497773344581E-3</v>
      </c>
      <c r="BE365" s="9">
        <v>1.1093065636354411E-3</v>
      </c>
      <c r="BF365" s="9">
        <v>1.3651766291231751E-3</v>
      </c>
      <c r="BG365" s="9">
        <v>1.016999408261427E-3</v>
      </c>
      <c r="BH365" s="9">
        <v>9.3524387931579508E-4</v>
      </c>
      <c r="BI365" s="9">
        <v>9.2892382102242725E-4</v>
      </c>
      <c r="BJ365" s="9">
        <v>1.134846154945782E-3</v>
      </c>
      <c r="BK365" s="9">
        <v>1.7843161316032259E-3</v>
      </c>
    </row>
    <row r="366" spans="1:63" s="95" customFormat="1" x14ac:dyDescent="0.25">
      <c r="A366" s="95" t="s">
        <v>1431</v>
      </c>
      <c r="B366" s="95" t="s">
        <v>380</v>
      </c>
      <c r="C366" s="95" t="s">
        <v>1432</v>
      </c>
      <c r="D366" s="95" t="s">
        <v>382</v>
      </c>
      <c r="E366" s="95" t="s">
        <v>1948</v>
      </c>
      <c r="F366" s="118" t="s">
        <v>1963</v>
      </c>
      <c r="G366" s="119">
        <v>68261719.939199999</v>
      </c>
      <c r="H366" s="119">
        <v>113607</v>
      </c>
      <c r="I366" s="119">
        <v>109.5</v>
      </c>
      <c r="J366" s="95">
        <v>600.85839727481584</v>
      </c>
      <c r="K366" s="120">
        <v>0.59904473109346135</v>
      </c>
      <c r="L366" s="120">
        <v>0.28533053345174608</v>
      </c>
      <c r="M366" s="120">
        <v>0.1156247354547925</v>
      </c>
      <c r="N366" s="9">
        <v>0.1121082696203005</v>
      </c>
      <c r="O366" s="9">
        <v>2.3892496011519739E-2</v>
      </c>
      <c r="P366" s="9">
        <v>2.418081109764016E-2</v>
      </c>
      <c r="Q366" s="9">
        <v>8.6541144350379892E-3</v>
      </c>
      <c r="R366" s="9">
        <v>1.9945257558997211E-2</v>
      </c>
      <c r="S366" s="9">
        <v>4.5773470723426281E-2</v>
      </c>
      <c r="T366" s="9">
        <v>1.21336453788856E-2</v>
      </c>
      <c r="U366" s="9">
        <v>3.4193410515459308E-2</v>
      </c>
      <c r="V366" s="9">
        <v>2.8033600103380411E-2</v>
      </c>
      <c r="W366" s="9">
        <v>9.3701574215547548E-2</v>
      </c>
      <c r="X366" s="9">
        <v>0.1097742400072407</v>
      </c>
      <c r="Y366" s="9">
        <v>2.3765465403107509E-2</v>
      </c>
      <c r="Z366" s="9">
        <v>4.4713909381351093E-2</v>
      </c>
      <c r="AA366" s="9">
        <v>2.5761824736343E-2</v>
      </c>
      <c r="AB366" s="9">
        <v>1.663186982012271E-2</v>
      </c>
      <c r="AC366" s="9">
        <v>0.1336582132952599</v>
      </c>
      <c r="AD366" s="9">
        <v>4.4403995857562198E-3</v>
      </c>
      <c r="AE366" s="9">
        <v>8.5331432227795226E-2</v>
      </c>
      <c r="AF366" s="9">
        <v>4.8988292941820791E-2</v>
      </c>
      <c r="AG366" s="9">
        <v>4.5198556003017629E-2</v>
      </c>
      <c r="AH366" s="9">
        <v>5.2246760744015996E-3</v>
      </c>
      <c r="AI366" s="9">
        <v>1.265446809395215E-2</v>
      </c>
      <c r="AJ366" s="9">
        <v>1.634289925326662E-2</v>
      </c>
      <c r="AK366" s="9">
        <v>2.098652987256636E-2</v>
      </c>
      <c r="AL366" s="9">
        <v>3.9105736438036932E-3</v>
      </c>
      <c r="AM366" s="9">
        <v>1.307324005929857E-3</v>
      </c>
      <c r="AN366" s="9">
        <v>1.7705644422743431E-3</v>
      </c>
      <c r="AO366" s="9">
        <v>2.450474137398323E-3</v>
      </c>
      <c r="AP366" s="9">
        <v>1.191790769386975E-3</v>
      </c>
      <c r="AQ366" s="9">
        <v>1.275502523559652E-3</v>
      </c>
      <c r="AR366" s="9">
        <v>1.080582486290094E-3</v>
      </c>
      <c r="AS366" s="9">
        <v>1.05328530191186E-3</v>
      </c>
      <c r="AT366" s="9">
        <v>1.246308985343774E-3</v>
      </c>
      <c r="AU366" s="9">
        <v>9.6501244688141264E-4</v>
      </c>
      <c r="AV366" s="9">
        <v>2.0005333441196821E-3</v>
      </c>
      <c r="AW366" s="9">
        <v>1.3449173517480031E-3</v>
      </c>
      <c r="AX366" s="9">
        <v>8.14288066408757E-4</v>
      </c>
      <c r="AY366" s="9">
        <v>1.207062352751547E-3</v>
      </c>
      <c r="AZ366" s="9">
        <v>1.297267194802379E-3</v>
      </c>
      <c r="BA366" s="9">
        <v>1.466509584714685E-3</v>
      </c>
      <c r="BB366" s="9">
        <v>1.154351744655694E-3</v>
      </c>
      <c r="BC366" s="9">
        <v>1.549202611063293E-3</v>
      </c>
      <c r="BD366" s="9">
        <v>1.4267588176871469E-3</v>
      </c>
      <c r="BE366" s="9">
        <v>2.4914996091128529E-3</v>
      </c>
      <c r="BF366" s="9">
        <v>1.476825732131738E-3</v>
      </c>
      <c r="BG366" s="9">
        <v>1.505245210830842E-3</v>
      </c>
      <c r="BH366" s="9">
        <v>1.9700922006567929E-3</v>
      </c>
      <c r="BI366" s="9">
        <v>1.397500333638648E-3</v>
      </c>
      <c r="BJ366" s="9">
        <v>1.132230217418299E-3</v>
      </c>
      <c r="BK366" s="9">
        <v>1.123860446850547E-3</v>
      </c>
    </row>
    <row r="367" spans="1:63" s="95" customFormat="1" x14ac:dyDescent="0.25">
      <c r="A367" s="95" t="s">
        <v>347</v>
      </c>
      <c r="B367" s="95" t="s">
        <v>37</v>
      </c>
      <c r="C367" s="95" t="s">
        <v>348</v>
      </c>
      <c r="D367" s="95" t="s">
        <v>55</v>
      </c>
      <c r="E367" s="95" t="s">
        <v>1948</v>
      </c>
      <c r="F367" s="118" t="s">
        <v>1963</v>
      </c>
      <c r="G367" s="119">
        <v>104814061.8888</v>
      </c>
      <c r="H367" s="119">
        <v>240240</v>
      </c>
      <c r="I367" s="119">
        <v>54.7</v>
      </c>
      <c r="J367" s="95">
        <v>436.28896890109888</v>
      </c>
      <c r="K367" s="120">
        <v>0.49811858333707082</v>
      </c>
      <c r="L367" s="120">
        <v>0.34108484288814739</v>
      </c>
      <c r="M367" s="120">
        <v>0.16079657377478179</v>
      </c>
      <c r="N367" s="9">
        <v>0.14126532781456011</v>
      </c>
      <c r="O367" s="9">
        <v>2.2238986861231661E-2</v>
      </c>
      <c r="P367" s="9">
        <v>1.339210254614364E-2</v>
      </c>
      <c r="Q367" s="9">
        <v>7.8267411427683092E-3</v>
      </c>
      <c r="R367" s="9">
        <v>1.905631783619028E-2</v>
      </c>
      <c r="S367" s="9">
        <v>7.549688091641589E-2</v>
      </c>
      <c r="T367" s="9">
        <v>2.2080787769453561E-2</v>
      </c>
      <c r="U367" s="9">
        <v>3.7993813824176582E-2</v>
      </c>
      <c r="V367" s="9">
        <v>4.0361346748824758E-2</v>
      </c>
      <c r="W367" s="9">
        <v>7.4372219914127111E-2</v>
      </c>
      <c r="X367" s="9">
        <v>0.10894012469745019</v>
      </c>
      <c r="Y367" s="9">
        <v>3.1724589056207897E-2</v>
      </c>
      <c r="Z367" s="9">
        <v>4.5465825873299073E-2</v>
      </c>
      <c r="AA367" s="9">
        <v>3.4222636775829693E-2</v>
      </c>
      <c r="AB367" s="9">
        <v>1.536711482543515E-2</v>
      </c>
      <c r="AC367" s="9">
        <v>0.1189809738927641</v>
      </c>
      <c r="AD367" s="9">
        <v>5.4774537432964307E-3</v>
      </c>
      <c r="AE367" s="9">
        <v>7.571047744740747E-2</v>
      </c>
      <c r="AF367" s="9">
        <v>1.7484354983967419E-2</v>
      </c>
      <c r="AG367" s="9">
        <v>3.4885770691105218E-2</v>
      </c>
      <c r="AH367" s="9">
        <v>3.0487490880933251E-3</v>
      </c>
      <c r="AI367" s="9">
        <v>8.9888759869257741E-3</v>
      </c>
      <c r="AJ367" s="9">
        <v>1.7434759593186539E-2</v>
      </c>
      <c r="AK367" s="9">
        <v>2.523648193628452E-2</v>
      </c>
      <c r="AL367" s="9">
        <v>2.9472860348551781E-3</v>
      </c>
      <c r="AM367" s="9">
        <v>2.5492838588952898E-3</v>
      </c>
      <c r="AN367" s="9">
        <v>2.5503644268090029E-3</v>
      </c>
      <c r="AO367" s="9">
        <v>2.1002212722851759E-3</v>
      </c>
      <c r="AP367" s="9">
        <v>1.6679974488504751E-3</v>
      </c>
      <c r="AQ367" s="9">
        <v>1.885895780813432E-3</v>
      </c>
      <c r="AR367" s="9">
        <v>2.7581006979145598E-3</v>
      </c>
      <c r="AS367" s="9">
        <v>2.9662402058988481E-3</v>
      </c>
      <c r="AT367" s="9">
        <v>2.1430545405302401E-3</v>
      </c>
      <c r="AU367" s="9">
        <v>2.1500903895664701E-3</v>
      </c>
      <c r="AV367" s="9">
        <v>2.4572349277484822E-3</v>
      </c>
      <c r="AW367" s="9">
        <v>2.0654755272339251E-3</v>
      </c>
      <c r="AX367" s="9">
        <v>1.6821502311831541E-3</v>
      </c>
      <c r="AY367" s="9">
        <v>1.899368253024211E-3</v>
      </c>
      <c r="AZ367" s="9">
        <v>2.666878991858114E-3</v>
      </c>
      <c r="BA367" s="9">
        <v>2.0968781437143082E-3</v>
      </c>
      <c r="BB367" s="9">
        <v>1.59021944496377E-3</v>
      </c>
      <c r="BC367" s="9">
        <v>2.9573444663400939E-3</v>
      </c>
      <c r="BD367" s="9">
        <v>1.9590004829244051E-3</v>
      </c>
      <c r="BE367" s="9">
        <v>1.3761163676110351E-3</v>
      </c>
      <c r="BF367" s="9">
        <v>1.7639653107391811E-3</v>
      </c>
      <c r="BG367" s="9">
        <v>1.3592727036514851E-3</v>
      </c>
      <c r="BH367" s="9">
        <v>2.1656340601953028E-3</v>
      </c>
      <c r="BI367" s="9">
        <v>2.3071498761937782E-3</v>
      </c>
      <c r="BJ367" s="9">
        <v>2.1069777422037142E-3</v>
      </c>
      <c r="BK367" s="9">
        <v>1.310784303590833E-3</v>
      </c>
    </row>
    <row r="368" spans="1:63" s="95" customFormat="1" x14ac:dyDescent="0.25">
      <c r="A368" s="95" t="s">
        <v>191</v>
      </c>
      <c r="B368" s="95" t="s">
        <v>185</v>
      </c>
      <c r="C368" s="95" t="s">
        <v>192</v>
      </c>
      <c r="D368" s="95" t="s">
        <v>52</v>
      </c>
      <c r="E368" s="95" t="s">
        <v>1948</v>
      </c>
      <c r="F368" s="118" t="s">
        <v>1963</v>
      </c>
      <c r="G368" s="119">
        <v>12091633.2172</v>
      </c>
      <c r="H368" s="119">
        <v>48494</v>
      </c>
      <c r="I368" s="119">
        <v>37.299999999999997</v>
      </c>
      <c r="J368" s="95">
        <v>249.34287163772836</v>
      </c>
      <c r="K368" s="120">
        <v>0.38313258326366889</v>
      </c>
      <c r="L368" s="120">
        <v>0.40004820271879898</v>
      </c>
      <c r="M368" s="120">
        <v>0.21681921401753201</v>
      </c>
      <c r="N368" s="9">
        <v>0.1220595207133133</v>
      </c>
      <c r="O368" s="9">
        <v>1.28571396036995E-2</v>
      </c>
      <c r="P368" s="9">
        <v>8.421903610428683E-3</v>
      </c>
      <c r="Q368" s="9">
        <v>6.544596126073522E-3</v>
      </c>
      <c r="R368" s="9">
        <v>2.6915455553951612E-2</v>
      </c>
      <c r="S368" s="9">
        <v>5.1886667357540169E-2</v>
      </c>
      <c r="T368" s="9">
        <v>2.026761800602132E-2</v>
      </c>
      <c r="U368" s="9">
        <v>4.0439178645121983E-2</v>
      </c>
      <c r="V368" s="9">
        <v>5.3121749846033663E-2</v>
      </c>
      <c r="W368" s="9">
        <v>5.3697850840438967E-2</v>
      </c>
      <c r="X368" s="9">
        <v>0.1095353706153766</v>
      </c>
      <c r="Y368" s="9">
        <v>5.1758670756735077E-2</v>
      </c>
      <c r="Z368" s="9">
        <v>4.8248940563522531E-2</v>
      </c>
      <c r="AA368" s="9">
        <v>2.2030768082991471E-2</v>
      </c>
      <c r="AB368" s="9">
        <v>1.097924299142107E-2</v>
      </c>
      <c r="AC368" s="9">
        <v>0.199932365753174</v>
      </c>
      <c r="AD368" s="9">
        <v>1.193095022635151E-2</v>
      </c>
      <c r="AE368" s="9">
        <v>5.3517709925030209E-2</v>
      </c>
      <c r="AF368" s="9">
        <v>7.9219406115583018E-5</v>
      </c>
      <c r="AG368" s="9">
        <v>2.0232057819550359E-2</v>
      </c>
      <c r="AH368" s="9">
        <v>4.4720594400181352E-3</v>
      </c>
      <c r="AI368" s="9">
        <v>1.1795397676229891E-2</v>
      </c>
      <c r="AJ368" s="9">
        <v>2.0698696720700641E-2</v>
      </c>
      <c r="AK368" s="9">
        <v>3.6716807509502902E-2</v>
      </c>
      <c r="AL368" s="9">
        <v>1.860062210657244E-3</v>
      </c>
      <c r="AM368" s="9">
        <v>2.5385691423353317E-4</v>
      </c>
      <c r="AN368" s="9">
        <v>1.6992853965737569E-4</v>
      </c>
      <c r="AO368" s="9">
        <v>1.5221633997632481E-4</v>
      </c>
      <c r="AP368" s="9">
        <v>1.6074296850379329E-4</v>
      </c>
      <c r="AQ368" s="9">
        <v>3.069835880062685E-4</v>
      </c>
      <c r="AR368" s="9">
        <v>2.18459838173881E-4</v>
      </c>
      <c r="AS368" s="9">
        <v>3.137828374200796E-4</v>
      </c>
      <c r="AT368" s="9">
        <v>2.6287990040689172E-4</v>
      </c>
      <c r="AU368" s="9">
        <v>3.2613556653290768E-4</v>
      </c>
      <c r="AV368" s="9">
        <v>2.0446904145970891E-4</v>
      </c>
      <c r="AW368" s="9">
        <v>2.3934330811040621E-4</v>
      </c>
      <c r="AX368" s="9">
        <v>3.1629083711301969E-4</v>
      </c>
      <c r="AY368" s="9">
        <v>2.3229860075969669E-4</v>
      </c>
      <c r="AZ368" s="9">
        <v>1.9785826791688931E-4</v>
      </c>
      <c r="BA368" s="9">
        <v>1.7265850465753301E-4</v>
      </c>
      <c r="BB368" s="9">
        <v>3.0796216701337817E-4</v>
      </c>
      <c r="BC368" s="9">
        <v>7.4239143092895605E-4</v>
      </c>
      <c r="BD368" s="9">
        <v>1.5959188382223301E-4</v>
      </c>
      <c r="BE368" s="9">
        <v>7.18574579043091E-7</v>
      </c>
      <c r="BF368" s="9">
        <v>1.179007309873612E-4</v>
      </c>
      <c r="BG368" s="9">
        <v>2.2978792388711681E-4</v>
      </c>
      <c r="BH368" s="9">
        <v>3.2751183151220301E-4</v>
      </c>
      <c r="BI368" s="9">
        <v>3.1567309454398889E-4</v>
      </c>
      <c r="BJ368" s="9">
        <v>3.5328953232618483E-4</v>
      </c>
      <c r="BK368" s="9">
        <v>9.533911963008896E-5</v>
      </c>
    </row>
    <row r="369" spans="1:63" s="95" customFormat="1" x14ac:dyDescent="0.25">
      <c r="A369" s="95" t="s">
        <v>197</v>
      </c>
      <c r="B369" s="95" t="s">
        <v>80</v>
      </c>
      <c r="C369" s="95" t="s">
        <v>198</v>
      </c>
      <c r="D369" s="95" t="s">
        <v>52</v>
      </c>
      <c r="E369" s="95" t="s">
        <v>1948</v>
      </c>
      <c r="F369" s="118" t="s">
        <v>1963</v>
      </c>
      <c r="G369" s="119">
        <v>17480530.6186</v>
      </c>
      <c r="H369" s="119">
        <v>52953</v>
      </c>
      <c r="I369" s="119">
        <v>53.6</v>
      </c>
      <c r="J369" s="95">
        <v>330.11407509678395</v>
      </c>
      <c r="K369" s="120">
        <v>0.43844210939058742</v>
      </c>
      <c r="L369" s="120">
        <v>0.36778135873943352</v>
      </c>
      <c r="M369" s="120">
        <v>0.19377653186997909</v>
      </c>
      <c r="N369" s="9">
        <v>0.1102627188013713</v>
      </c>
      <c r="O369" s="9">
        <v>1.2860912723721861E-2</v>
      </c>
      <c r="P369" s="9">
        <v>1.3442053104106349E-2</v>
      </c>
      <c r="Q369" s="9">
        <v>8.3032704042201918E-3</v>
      </c>
      <c r="R369" s="9">
        <v>4.0408229880667321E-2</v>
      </c>
      <c r="S369" s="9">
        <v>5.3919196323414298E-2</v>
      </c>
      <c r="T369" s="9">
        <v>1.510971114339401E-2</v>
      </c>
      <c r="U369" s="9">
        <v>4.8835663371044703E-2</v>
      </c>
      <c r="V369" s="9">
        <v>3.4381581639240301E-2</v>
      </c>
      <c r="W369" s="9">
        <v>5.575744180691445E-2</v>
      </c>
      <c r="X369" s="9">
        <v>0.1157833282275904</v>
      </c>
      <c r="Y369" s="9">
        <v>4.3338454375960463E-2</v>
      </c>
      <c r="Z369" s="9">
        <v>4.7746274152883177E-2</v>
      </c>
      <c r="AA369" s="9">
        <v>3.0169741698140261E-2</v>
      </c>
      <c r="AB369" s="9">
        <v>1.4505375326577081E-2</v>
      </c>
      <c r="AC369" s="9">
        <v>0.17351396981931599</v>
      </c>
      <c r="AD369" s="9">
        <v>4.1145050261822136E-3</v>
      </c>
      <c r="AE369" s="9">
        <v>8.0621869152559297E-2</v>
      </c>
      <c r="AF369" s="9">
        <v>9.2402791379378197E-3</v>
      </c>
      <c r="AG369" s="9">
        <v>3.7933465228776123E-2</v>
      </c>
      <c r="AH369" s="9">
        <v>4.5821436783613188E-3</v>
      </c>
      <c r="AI369" s="9">
        <v>4.3155607268486546E-3</v>
      </c>
      <c r="AJ369" s="9">
        <v>1.034369783418237E-2</v>
      </c>
      <c r="AK369" s="9">
        <v>2.7041000659670501E-2</v>
      </c>
      <c r="AL369" s="9">
        <v>3.4695557569195202E-3</v>
      </c>
      <c r="AM369" s="9">
        <v>3.3150201980074092E-4</v>
      </c>
      <c r="AN369" s="9">
        <v>2.4571626333172388E-4</v>
      </c>
      <c r="AO369" s="9">
        <v>3.5120182254588019E-4</v>
      </c>
      <c r="AP369" s="9">
        <v>2.948074541574494E-4</v>
      </c>
      <c r="AQ369" s="9">
        <v>6.6622878797814372E-4</v>
      </c>
      <c r="AR369" s="9">
        <v>3.281703848520733E-4</v>
      </c>
      <c r="AS369" s="9">
        <v>3.3816042683869118E-4</v>
      </c>
      <c r="AT369" s="9">
        <v>4.5891504152431307E-4</v>
      </c>
      <c r="AU369" s="9">
        <v>3.0513483297260299E-4</v>
      </c>
      <c r="AV369" s="9">
        <v>3.0691183952798499E-4</v>
      </c>
      <c r="AW369" s="9">
        <v>3.6572368100693941E-4</v>
      </c>
      <c r="AX369" s="9">
        <v>3.8283978211278512E-4</v>
      </c>
      <c r="AY369" s="9">
        <v>3.3230620073208849E-4</v>
      </c>
      <c r="AZ369" s="9">
        <v>3.9168442423894952E-4</v>
      </c>
      <c r="BA369" s="9">
        <v>3.2974991677178338E-4</v>
      </c>
      <c r="BB369" s="9">
        <v>3.8635706096726882E-4</v>
      </c>
      <c r="BC369" s="9">
        <v>3.700970805519147E-4</v>
      </c>
      <c r="BD369" s="9">
        <v>3.4754119348911008E-4</v>
      </c>
      <c r="BE369" s="9">
        <v>1.211617404961778E-4</v>
      </c>
      <c r="BF369" s="9">
        <v>3.1955020703057941E-4</v>
      </c>
      <c r="BG369" s="9">
        <v>3.4035213755548429E-4</v>
      </c>
      <c r="BH369" s="9">
        <v>1.7321750707552559E-4</v>
      </c>
      <c r="BI369" s="9">
        <v>2.2803974002283509E-4</v>
      </c>
      <c r="BJ369" s="9">
        <v>3.7612202141920528E-4</v>
      </c>
      <c r="BK369" s="9">
        <v>2.570737213662608E-4</v>
      </c>
    </row>
    <row r="370" spans="1:63" s="95" customFormat="1" x14ac:dyDescent="0.25">
      <c r="A370" s="95" t="s">
        <v>215</v>
      </c>
      <c r="B370" s="95" t="s">
        <v>185</v>
      </c>
      <c r="C370" s="95" t="s">
        <v>216</v>
      </c>
      <c r="D370" s="95" t="s">
        <v>52</v>
      </c>
      <c r="E370" s="95" t="s">
        <v>1948</v>
      </c>
      <c r="F370" s="118" t="s">
        <v>1963</v>
      </c>
      <c r="G370" s="119">
        <v>22552361.616</v>
      </c>
      <c r="H370" s="119">
        <v>87025</v>
      </c>
      <c r="I370" s="119">
        <v>30.4</v>
      </c>
      <c r="J370" s="95">
        <v>259.14807947141628</v>
      </c>
      <c r="K370" s="120">
        <v>0.41135333159563853</v>
      </c>
      <c r="L370" s="120">
        <v>0.37886817153165891</v>
      </c>
      <c r="M370" s="120">
        <v>0.2097784968727027</v>
      </c>
      <c r="N370" s="9">
        <v>0.1197284927776996</v>
      </c>
      <c r="O370" s="9">
        <v>1.334414885173733E-2</v>
      </c>
      <c r="P370" s="9">
        <v>7.1390244616218006E-3</v>
      </c>
      <c r="Q370" s="9">
        <v>7.6877309728162592E-3</v>
      </c>
      <c r="R370" s="9">
        <v>2.4340575749305111E-2</v>
      </c>
      <c r="S370" s="9">
        <v>4.801275092118349E-2</v>
      </c>
      <c r="T370" s="9">
        <v>1.551501151323352E-2</v>
      </c>
      <c r="U370" s="9">
        <v>4.6370308660649021E-2</v>
      </c>
      <c r="V370" s="9">
        <v>3.6241716302876537E-2</v>
      </c>
      <c r="W370" s="9">
        <v>6.5099244786902502E-2</v>
      </c>
      <c r="X370" s="9">
        <v>0.11776503477529431</v>
      </c>
      <c r="Y370" s="9">
        <v>4.7475145886451971E-2</v>
      </c>
      <c r="Z370" s="9">
        <v>5.0144538994513287E-2</v>
      </c>
      <c r="AA370" s="9">
        <v>2.3054074775753559E-2</v>
      </c>
      <c r="AB370" s="9">
        <v>1.287725042572304E-2</v>
      </c>
      <c r="AC370" s="9">
        <v>0.2022092434627929</v>
      </c>
      <c r="AD370" s="9">
        <v>4.382578705716126E-3</v>
      </c>
      <c r="AE370" s="9">
        <v>6.4879693791605131E-2</v>
      </c>
      <c r="AF370" s="9">
        <v>7.7636245185997129E-5</v>
      </c>
      <c r="AG370" s="9">
        <v>2.6685294206648249E-2</v>
      </c>
      <c r="AH370" s="9">
        <v>3.708565648345812E-3</v>
      </c>
      <c r="AI370" s="9">
        <v>1.061925975983127E-2</v>
      </c>
      <c r="AJ370" s="9">
        <v>1.4800223595932331E-2</v>
      </c>
      <c r="AK370" s="9">
        <v>3.4347335561236897E-2</v>
      </c>
      <c r="AL370" s="9">
        <v>3.49511916694399E-3</v>
      </c>
      <c r="AM370" s="9">
        <v>4.6424780721625298E-4</v>
      </c>
      <c r="AN370" s="9">
        <v>3.2881214694459922E-4</v>
      </c>
      <c r="AO370" s="9">
        <v>2.4056081588954301E-4</v>
      </c>
      <c r="AP370" s="9">
        <v>3.5203214337116353E-4</v>
      </c>
      <c r="AQ370" s="9">
        <v>5.1758213672934653E-4</v>
      </c>
      <c r="AR370" s="9">
        <v>3.7688376492544699E-4</v>
      </c>
      <c r="AS370" s="9">
        <v>4.4783041621248291E-4</v>
      </c>
      <c r="AT370" s="9">
        <v>5.6199189414544483E-4</v>
      </c>
      <c r="AU370" s="9">
        <v>4.1482942695233289E-4</v>
      </c>
      <c r="AV370" s="9">
        <v>4.6214857324290248E-4</v>
      </c>
      <c r="AW370" s="9">
        <v>4.7975364319836309E-4</v>
      </c>
      <c r="AX370" s="9">
        <v>5.40884845513763E-4</v>
      </c>
      <c r="AY370" s="9">
        <v>4.5010875927377E-4</v>
      </c>
      <c r="AZ370" s="9">
        <v>3.8601774645706879E-4</v>
      </c>
      <c r="BA370" s="9">
        <v>3.7754935208547099E-4</v>
      </c>
      <c r="BB370" s="9">
        <v>5.8069792708755085E-4</v>
      </c>
      <c r="BC370" s="9">
        <v>5.0842002785151828E-4</v>
      </c>
      <c r="BD370" s="9">
        <v>3.6070908497642273E-4</v>
      </c>
      <c r="BE370" s="9">
        <v>1.3129246406957219E-6</v>
      </c>
      <c r="BF370" s="9">
        <v>2.8992351738793039E-4</v>
      </c>
      <c r="BG370" s="9">
        <v>3.5527170043013088E-4</v>
      </c>
      <c r="BH370" s="9">
        <v>5.4972268605896701E-4</v>
      </c>
      <c r="BI370" s="9">
        <v>4.208214344417779E-4</v>
      </c>
      <c r="BJ370" s="9">
        <v>6.1616059343906388E-4</v>
      </c>
      <c r="BK370" s="9">
        <v>3.339955378802485E-4</v>
      </c>
    </row>
    <row r="371" spans="1:63" s="95" customFormat="1" x14ac:dyDescent="0.25">
      <c r="A371" s="95" t="s">
        <v>243</v>
      </c>
      <c r="B371" s="95" t="s">
        <v>80</v>
      </c>
      <c r="C371" s="95" t="s">
        <v>244</v>
      </c>
      <c r="D371" s="95" t="s">
        <v>52</v>
      </c>
      <c r="E371" s="95" t="s">
        <v>1948</v>
      </c>
      <c r="F371" s="118" t="s">
        <v>1963</v>
      </c>
      <c r="G371" s="119">
        <v>15828461.381799998</v>
      </c>
      <c r="H371" s="119">
        <v>51600</v>
      </c>
      <c r="I371" s="119">
        <v>40</v>
      </c>
      <c r="J371" s="95">
        <v>306.75312755426353</v>
      </c>
      <c r="K371" s="120">
        <v>0.44130492789549958</v>
      </c>
      <c r="L371" s="120">
        <v>0.35632969085917282</v>
      </c>
      <c r="M371" s="120">
        <v>0.20236538124532771</v>
      </c>
      <c r="N371" s="9">
        <v>8.6633427873786695E-2</v>
      </c>
      <c r="O371" s="9">
        <v>1.830244295286949E-2</v>
      </c>
      <c r="P371" s="9">
        <v>7.7757186461134727E-3</v>
      </c>
      <c r="Q371" s="9">
        <v>4.9217630265689771E-3</v>
      </c>
      <c r="R371" s="9">
        <v>3.8723587008720223E-2</v>
      </c>
      <c r="S371" s="9">
        <v>8.0114265285729305E-2</v>
      </c>
      <c r="T371" s="9">
        <v>1.4338235859354009E-2</v>
      </c>
      <c r="U371" s="9">
        <v>3.5097642646386852E-2</v>
      </c>
      <c r="V371" s="9">
        <v>1.5811717703637491E-2</v>
      </c>
      <c r="W371" s="9">
        <v>8.4656654791519112E-2</v>
      </c>
      <c r="X371" s="9">
        <v>0.14601643097206291</v>
      </c>
      <c r="Y371" s="9">
        <v>4.5322693014398369E-2</v>
      </c>
      <c r="Z371" s="9">
        <v>3.7484812715363157E-2</v>
      </c>
      <c r="AA371" s="9">
        <v>5.4388561116962282E-2</v>
      </c>
      <c r="AB371" s="9">
        <v>1.6304294717029488E-2</v>
      </c>
      <c r="AC371" s="9">
        <v>0.14140265515594189</v>
      </c>
      <c r="AD371" s="9">
        <v>2.827847092996548E-3</v>
      </c>
      <c r="AE371" s="9">
        <v>6.3373667398104683E-2</v>
      </c>
      <c r="AF371" s="9">
        <v>4.9953344569818778E-5</v>
      </c>
      <c r="AG371" s="9">
        <v>2.2866527385902221E-2</v>
      </c>
      <c r="AH371" s="9">
        <v>2.5421103487953708E-3</v>
      </c>
      <c r="AI371" s="9">
        <v>1.9925107344272421E-2</v>
      </c>
      <c r="AJ371" s="9">
        <v>1.540378676811636E-2</v>
      </c>
      <c r="AK371" s="9">
        <v>4.0650936089273629E-2</v>
      </c>
      <c r="AL371" s="9">
        <v>5.065160741525224E-3</v>
      </c>
      <c r="AM371" s="9">
        <v>2.354899932744405E-4</v>
      </c>
      <c r="AN371" s="9">
        <v>3.1615543323523299E-4</v>
      </c>
      <c r="AO371" s="9">
        <v>1.8367970307047851E-4</v>
      </c>
      <c r="AP371" s="9">
        <v>1.5799358549164181E-4</v>
      </c>
      <c r="AQ371" s="9">
        <v>5.7724293323597575E-4</v>
      </c>
      <c r="AR371" s="9">
        <v>4.408545290863925E-4</v>
      </c>
      <c r="AS371" s="9">
        <v>2.9012945208648823E-4</v>
      </c>
      <c r="AT371" s="9">
        <v>2.9819655748611589E-4</v>
      </c>
      <c r="AU371" s="9">
        <v>1.2687453541291639E-4</v>
      </c>
      <c r="AV371" s="9">
        <v>4.213096264516549E-4</v>
      </c>
      <c r="AW371" s="9">
        <v>4.1700211577185752E-4</v>
      </c>
      <c r="AX371" s="9">
        <v>3.6198354225677352E-4</v>
      </c>
      <c r="AY371" s="9">
        <v>2.358760137663091E-4</v>
      </c>
      <c r="AZ371" s="9">
        <v>6.3841304975585818E-4</v>
      </c>
      <c r="BA371" s="9">
        <v>3.3510986869274078E-4</v>
      </c>
      <c r="BB371" s="9">
        <v>2.84669834337028E-4</v>
      </c>
      <c r="BC371" s="9">
        <v>2.2997650060032669E-4</v>
      </c>
      <c r="BD371" s="9">
        <v>2.4699703636166351E-4</v>
      </c>
      <c r="BE371" s="9">
        <v>5.9220825962865771E-7</v>
      </c>
      <c r="BF371" s="9">
        <v>1.7415914267873391E-4</v>
      </c>
      <c r="BG371" s="9">
        <v>1.7071970627606959E-4</v>
      </c>
      <c r="BH371" s="9">
        <v>7.2307725089645566E-4</v>
      </c>
      <c r="BI371" s="9">
        <v>3.0703768771062062E-4</v>
      </c>
      <c r="BJ371" s="9">
        <v>5.1121787425775702E-4</v>
      </c>
      <c r="BK371" s="9">
        <v>3.3931770580882122E-4</v>
      </c>
    </row>
    <row r="372" spans="1:63" s="95" customFormat="1" x14ac:dyDescent="0.25">
      <c r="A372" s="95" t="s">
        <v>349</v>
      </c>
      <c r="B372" s="95" t="s">
        <v>37</v>
      </c>
      <c r="C372" s="95" t="s">
        <v>350</v>
      </c>
      <c r="D372" s="95" t="s">
        <v>52</v>
      </c>
      <c r="E372" s="95" t="s">
        <v>1948</v>
      </c>
      <c r="F372" s="118" t="s">
        <v>1963</v>
      </c>
      <c r="G372" s="119">
        <v>44019715.886399999</v>
      </c>
      <c r="H372" s="119">
        <v>88340</v>
      </c>
      <c r="I372" s="119">
        <v>34.700000000000003</v>
      </c>
      <c r="J372" s="95">
        <v>498.29879880461851</v>
      </c>
      <c r="K372" s="120">
        <v>0.52277896808452518</v>
      </c>
      <c r="L372" s="120">
        <v>0.34786157910610799</v>
      </c>
      <c r="M372" s="120">
        <v>0.12935945280936681</v>
      </c>
      <c r="N372" s="9">
        <v>6.6716846376894179E-2</v>
      </c>
      <c r="O372" s="9">
        <v>1.6890265420695948E-2</v>
      </c>
      <c r="P372" s="9">
        <v>4.6753492818906339E-2</v>
      </c>
      <c r="Q372" s="9">
        <v>6.9507964999402658E-3</v>
      </c>
      <c r="R372" s="9">
        <v>2.060386802205123E-2</v>
      </c>
      <c r="S372" s="9">
        <v>6.8656003931462609E-2</v>
      </c>
      <c r="T372" s="9">
        <v>1.255721103343063E-2</v>
      </c>
      <c r="U372" s="9">
        <v>3.6570638003212461E-2</v>
      </c>
      <c r="V372" s="9">
        <v>3.7163265617814828E-2</v>
      </c>
      <c r="W372" s="9">
        <v>5.3077638102574341E-2</v>
      </c>
      <c r="X372" s="9">
        <v>9.529807073952655E-2</v>
      </c>
      <c r="Y372" s="9">
        <v>3.2653873096261068E-2</v>
      </c>
      <c r="Z372" s="9">
        <v>4.8495257031680297E-2</v>
      </c>
      <c r="AA372" s="9">
        <v>1.9501532430990069E-2</v>
      </c>
      <c r="AB372" s="9">
        <v>1.8191029525424542E-2</v>
      </c>
      <c r="AC372" s="9">
        <v>0.16204398150749871</v>
      </c>
      <c r="AD372" s="9">
        <v>3.4634934486201981E-3</v>
      </c>
      <c r="AE372" s="9">
        <v>9.9164782634098544E-2</v>
      </c>
      <c r="AF372" s="9">
        <v>4.6840986117276877E-2</v>
      </c>
      <c r="AG372" s="9">
        <v>4.9558725118297287E-2</v>
      </c>
      <c r="AH372" s="9">
        <v>4.3304835101474724E-3</v>
      </c>
      <c r="AI372" s="9">
        <v>6.8591105443571998E-3</v>
      </c>
      <c r="AJ372" s="9">
        <v>1.5640462824025671E-2</v>
      </c>
      <c r="AK372" s="9">
        <v>2.7882149767731779E-2</v>
      </c>
      <c r="AL372" s="9">
        <v>4.1360358770809683E-3</v>
      </c>
      <c r="AM372" s="9">
        <v>5.0434939989471388E-4</v>
      </c>
      <c r="AN372" s="9">
        <v>8.114039217343034E-4</v>
      </c>
      <c r="AO372" s="9">
        <v>3.071451998339652E-3</v>
      </c>
      <c r="AP372" s="9">
        <v>6.2052940992329277E-4</v>
      </c>
      <c r="AQ372" s="9">
        <v>8.5416317657120678E-4</v>
      </c>
      <c r="AR372" s="9">
        <v>1.050686168149036E-3</v>
      </c>
      <c r="AS372" s="9">
        <v>7.0664018475121815E-4</v>
      </c>
      <c r="AT372" s="9">
        <v>8.6410447638808608E-4</v>
      </c>
      <c r="AU372" s="9">
        <v>8.2931271238001556E-4</v>
      </c>
      <c r="AV372" s="9">
        <v>7.3461688846485995E-4</v>
      </c>
      <c r="AW372" s="9">
        <v>7.5688461669641061E-4</v>
      </c>
      <c r="AX372" s="9">
        <v>7.2529863365592144E-4</v>
      </c>
      <c r="AY372" s="9">
        <v>8.4866587637235031E-4</v>
      </c>
      <c r="AZ372" s="9">
        <v>6.3660781576902327E-4</v>
      </c>
      <c r="BA372" s="9">
        <v>1.0398040857684089E-3</v>
      </c>
      <c r="BB372" s="9">
        <v>9.0724760415283152E-4</v>
      </c>
      <c r="BC372" s="9">
        <v>7.8334116481266721E-4</v>
      </c>
      <c r="BD372" s="9">
        <v>1.074853825900028E-3</v>
      </c>
      <c r="BE372" s="9">
        <v>1.5443472489429029E-3</v>
      </c>
      <c r="BF372" s="9">
        <v>1.049724246231176E-3</v>
      </c>
      <c r="BG372" s="9">
        <v>8.0878797531668608E-4</v>
      </c>
      <c r="BH372" s="9">
        <v>6.9224666298244454E-4</v>
      </c>
      <c r="BI372" s="9">
        <v>8.670074498749842E-4</v>
      </c>
      <c r="BJ372" s="9">
        <v>9.7514854099476874E-4</v>
      </c>
      <c r="BK372" s="9">
        <v>7.7056029546947093E-4</v>
      </c>
    </row>
    <row r="373" spans="1:63" s="95" customFormat="1" x14ac:dyDescent="0.25">
      <c r="A373" s="95" t="s">
        <v>373</v>
      </c>
      <c r="B373" s="95" t="s">
        <v>37</v>
      </c>
      <c r="C373" s="95" t="s">
        <v>374</v>
      </c>
      <c r="D373" s="95" t="s">
        <v>52</v>
      </c>
      <c r="E373" s="95" t="s">
        <v>1948</v>
      </c>
      <c r="F373" s="118" t="s">
        <v>1962</v>
      </c>
      <c r="G373" s="119">
        <v>37744536.248599999</v>
      </c>
      <c r="H373" s="119">
        <v>127060</v>
      </c>
      <c r="I373" s="119">
        <v>36.54</v>
      </c>
      <c r="J373" s="95">
        <v>297.06072917204472</v>
      </c>
      <c r="K373" s="120">
        <v>0.43752127568847832</v>
      </c>
      <c r="L373" s="120">
        <v>0.35984152916784917</v>
      </c>
      <c r="M373" s="120">
        <v>0.20263719514367251</v>
      </c>
      <c r="N373" s="9">
        <v>0.11949308742518561</v>
      </c>
      <c r="O373" s="9">
        <v>1.4039503894101409E-2</v>
      </c>
      <c r="P373" s="9">
        <v>7.1143995994947104E-3</v>
      </c>
      <c r="Q373" s="9">
        <v>9.4231863751251914E-3</v>
      </c>
      <c r="R373" s="9">
        <v>2.5659233019662359E-2</v>
      </c>
      <c r="S373" s="9">
        <v>4.9764263648796769E-2</v>
      </c>
      <c r="T373" s="9">
        <v>1.5398392696697001E-2</v>
      </c>
      <c r="U373" s="9">
        <v>2.955117829014944E-2</v>
      </c>
      <c r="V373" s="9">
        <v>2.8429381002604639E-2</v>
      </c>
      <c r="W373" s="9">
        <v>6.2614837808496193E-2</v>
      </c>
      <c r="X373" s="9">
        <v>0.11249453911203</v>
      </c>
      <c r="Y373" s="9">
        <v>5.3725929496540349E-2</v>
      </c>
      <c r="Z373" s="9">
        <v>5.2558727720447583E-2</v>
      </c>
      <c r="AA373" s="9">
        <v>2.4522613113097169E-2</v>
      </c>
      <c r="AB373" s="9">
        <v>1.6195765435612821E-2</v>
      </c>
      <c r="AC373" s="9">
        <v>0.19844288621821779</v>
      </c>
      <c r="AD373" s="9">
        <v>3.2460415481227862E-3</v>
      </c>
      <c r="AE373" s="9">
        <v>6.5962848439794136E-2</v>
      </c>
      <c r="AF373" s="9">
        <v>4.616930965295464E-4</v>
      </c>
      <c r="AG373" s="9">
        <v>3.9524647206104102E-2</v>
      </c>
      <c r="AH373" s="9">
        <v>4.1839979427470289E-3</v>
      </c>
      <c r="AI373" s="9">
        <v>1.535667683324074E-2</v>
      </c>
      <c r="AJ373" s="9">
        <v>1.4524817890635949E-2</v>
      </c>
      <c r="AK373" s="9">
        <v>3.1422639525386063E-2</v>
      </c>
      <c r="AL373" s="9">
        <v>5.8887126611805746E-3</v>
      </c>
      <c r="AM373" s="9">
        <v>7.7531043781857998E-4</v>
      </c>
      <c r="AN373" s="9">
        <v>5.7888092518502065E-4</v>
      </c>
      <c r="AO373" s="9">
        <v>4.0114813317623262E-4</v>
      </c>
      <c r="AP373" s="9">
        <v>7.2204194304503874E-4</v>
      </c>
      <c r="AQ373" s="9">
        <v>9.1300384333317089E-4</v>
      </c>
      <c r="AR373" s="9">
        <v>6.5365550744526338E-4</v>
      </c>
      <c r="AS373" s="9">
        <v>7.4373355936592955E-4</v>
      </c>
      <c r="AT373" s="9">
        <v>5.9930150673003163E-4</v>
      </c>
      <c r="AU373" s="9">
        <v>5.4451356894782965E-4</v>
      </c>
      <c r="AV373" s="9">
        <v>7.4381242511429506E-4</v>
      </c>
      <c r="AW373" s="9">
        <v>7.6685607097104339E-4</v>
      </c>
      <c r="AX373" s="9">
        <v>1.0242428620898061E-3</v>
      </c>
      <c r="AY373" s="9">
        <v>7.8944007301591838E-4</v>
      </c>
      <c r="AZ373" s="9">
        <v>6.8707923370076897E-4</v>
      </c>
      <c r="BA373" s="9">
        <v>7.9457074077581577E-4</v>
      </c>
      <c r="BB373" s="9">
        <v>9.5359795037507902E-4</v>
      </c>
      <c r="BC373" s="9">
        <v>6.301261496471193E-4</v>
      </c>
      <c r="BD373" s="9">
        <v>6.1366053335389396E-4</v>
      </c>
      <c r="BE373" s="9">
        <v>1.306499234623802E-5</v>
      </c>
      <c r="BF373" s="9">
        <v>7.1855489854635195E-4</v>
      </c>
      <c r="BG373" s="9">
        <v>6.7069737773758312E-4</v>
      </c>
      <c r="BH373" s="9">
        <v>1.330231302417117E-3</v>
      </c>
      <c r="BI373" s="9">
        <v>6.9106798574318105E-4</v>
      </c>
      <c r="BJ373" s="9">
        <v>9.4324395901804821E-4</v>
      </c>
      <c r="BK373" s="9">
        <v>9.4162838824563379E-4</v>
      </c>
    </row>
    <row r="374" spans="1:63" s="95" customFormat="1" x14ac:dyDescent="0.25">
      <c r="A374" s="95" t="s">
        <v>561</v>
      </c>
      <c r="B374" s="95" t="s">
        <v>392</v>
      </c>
      <c r="C374" s="95" t="s">
        <v>562</v>
      </c>
      <c r="D374" s="95" t="s">
        <v>52</v>
      </c>
      <c r="E374" s="95" t="s">
        <v>1948</v>
      </c>
      <c r="F374" s="118" t="s">
        <v>1963</v>
      </c>
      <c r="G374" s="119">
        <v>30873726.279200003</v>
      </c>
      <c r="H374" s="119">
        <v>84464</v>
      </c>
      <c r="I374" s="119">
        <v>59</v>
      </c>
      <c r="J374" s="95">
        <v>365.52526850729311</v>
      </c>
      <c r="K374" s="120">
        <v>0.46677341809634748</v>
      </c>
      <c r="L374" s="120">
        <v>0.36441967442708151</v>
      </c>
      <c r="M374" s="120">
        <v>0.16880690747657101</v>
      </c>
      <c r="N374" s="9">
        <v>0.14059749788554579</v>
      </c>
      <c r="O374" s="9">
        <v>1.7035256349928151E-2</v>
      </c>
      <c r="P374" s="9">
        <v>7.8595372879928446E-3</v>
      </c>
      <c r="Q374" s="9">
        <v>9.2974198029151921E-3</v>
      </c>
      <c r="R374" s="9">
        <v>1.9720528261661589E-2</v>
      </c>
      <c r="S374" s="9">
        <v>5.5069924873089447E-2</v>
      </c>
      <c r="T374" s="9">
        <v>1.7582711018668311E-2</v>
      </c>
      <c r="U374" s="9">
        <v>4.1755129948147583E-2</v>
      </c>
      <c r="V374" s="9">
        <v>3.0425231446290189E-2</v>
      </c>
      <c r="W374" s="9">
        <v>6.6548526476494382E-2</v>
      </c>
      <c r="X374" s="9">
        <v>0.1219881441355246</v>
      </c>
      <c r="Y374" s="9">
        <v>3.9667976146939357E-2</v>
      </c>
      <c r="Z374" s="9">
        <v>4.6046169801757852E-2</v>
      </c>
      <c r="AA374" s="9">
        <v>2.907327368140656E-2</v>
      </c>
      <c r="AB374" s="9">
        <v>1.4616678776863861E-2</v>
      </c>
      <c r="AC374" s="9">
        <v>0.14006023476564239</v>
      </c>
      <c r="AD374" s="9">
        <v>2.3173611106452482E-3</v>
      </c>
      <c r="AE374" s="9">
        <v>8.8823334823769376E-2</v>
      </c>
      <c r="AF374" s="9">
        <v>1.0047243638673981E-2</v>
      </c>
      <c r="AG374" s="9">
        <v>3.6870374507647102E-2</v>
      </c>
      <c r="AH374" s="9">
        <v>2.4483279880533151E-3</v>
      </c>
      <c r="AI374" s="9">
        <v>1.265827880991E-2</v>
      </c>
      <c r="AJ374" s="9">
        <v>1.4382904725642539E-2</v>
      </c>
      <c r="AK374" s="9">
        <v>3.1935104393606972E-2</v>
      </c>
      <c r="AL374" s="9">
        <v>3.172829343183262E-3</v>
      </c>
      <c r="AM374" s="9">
        <v>7.4722195033169025E-4</v>
      </c>
      <c r="AN374" s="9">
        <v>5.7534101059001275E-4</v>
      </c>
      <c r="AO374" s="9">
        <v>3.6299670280060513E-4</v>
      </c>
      <c r="AP374" s="9">
        <v>5.835341366328741E-4</v>
      </c>
      <c r="AQ374" s="9">
        <v>5.7476016434093507E-4</v>
      </c>
      <c r="AR374" s="9">
        <v>5.9249543333610784E-4</v>
      </c>
      <c r="AS374" s="9">
        <v>6.9561190602242934E-4</v>
      </c>
      <c r="AT374" s="9">
        <v>6.9361677507381902E-4</v>
      </c>
      <c r="AU374" s="9">
        <v>4.7732521218140419E-4</v>
      </c>
      <c r="AV374" s="9">
        <v>6.4753581408895952E-4</v>
      </c>
      <c r="AW374" s="9">
        <v>6.8114445342174303E-4</v>
      </c>
      <c r="AX374" s="9">
        <v>6.1943855414492422E-4</v>
      </c>
      <c r="AY374" s="9">
        <v>5.6650926349259155E-4</v>
      </c>
      <c r="AZ374" s="9">
        <v>6.67226357027202E-4</v>
      </c>
      <c r="BA374" s="9">
        <v>5.8737975540347465E-4</v>
      </c>
      <c r="BB374" s="9">
        <v>5.5129468424254958E-4</v>
      </c>
      <c r="BC374" s="9">
        <v>3.6847355453602362E-4</v>
      </c>
      <c r="BD374" s="9">
        <v>6.7685407403750687E-4</v>
      </c>
      <c r="BE374" s="9">
        <v>2.328852020133119E-4</v>
      </c>
      <c r="BF374" s="9">
        <v>5.4904593707224734E-4</v>
      </c>
      <c r="BG374" s="9">
        <v>3.214725714876428E-4</v>
      </c>
      <c r="BH374" s="9">
        <v>8.9813941580053533E-4</v>
      </c>
      <c r="BI374" s="9">
        <v>5.6052613011922398E-4</v>
      </c>
      <c r="BJ374" s="9">
        <v>7.8521554763268716E-4</v>
      </c>
      <c r="BK374" s="9">
        <v>4.1557084744377838E-4</v>
      </c>
    </row>
    <row r="375" spans="1:63" s="95" customFormat="1" x14ac:dyDescent="0.25">
      <c r="A375" s="95" t="s">
        <v>794</v>
      </c>
      <c r="B375" s="95" t="s">
        <v>693</v>
      </c>
      <c r="C375" s="95" t="s">
        <v>795</v>
      </c>
      <c r="D375" s="95" t="s">
        <v>52</v>
      </c>
      <c r="E375" s="95" t="s">
        <v>1948</v>
      </c>
      <c r="F375" s="118" t="s">
        <v>1963</v>
      </c>
      <c r="G375" s="119">
        <v>33776507.376000002</v>
      </c>
      <c r="H375" s="119">
        <v>78943</v>
      </c>
      <c r="I375" s="119">
        <v>55</v>
      </c>
      <c r="J375" s="95">
        <v>427.85943498473586</v>
      </c>
      <c r="K375" s="120">
        <v>0.52823148270630638</v>
      </c>
      <c r="L375" s="120">
        <v>0.32187610735908367</v>
      </c>
      <c r="M375" s="120">
        <v>0.14989240993460989</v>
      </c>
      <c r="N375" s="9">
        <v>0.11390942179953541</v>
      </c>
      <c r="O375" s="9">
        <v>1.948060828003724E-2</v>
      </c>
      <c r="P375" s="9">
        <v>1.311106376781775E-2</v>
      </c>
      <c r="Q375" s="9">
        <v>9.4758971092260471E-3</v>
      </c>
      <c r="R375" s="9">
        <v>1.5720231365753599E-2</v>
      </c>
      <c r="S375" s="9">
        <v>4.2589034834968127E-2</v>
      </c>
      <c r="T375" s="9">
        <v>1.290130189047607E-2</v>
      </c>
      <c r="U375" s="9">
        <v>3.9407896209251857E-2</v>
      </c>
      <c r="V375" s="9">
        <v>5.6390839910158579E-2</v>
      </c>
      <c r="W375" s="9">
        <v>5.9375439693044083E-2</v>
      </c>
      <c r="X375" s="9">
        <v>0.1037921800530448</v>
      </c>
      <c r="Y375" s="9">
        <v>2.909497628331555E-2</v>
      </c>
      <c r="Z375" s="9">
        <v>3.8906298884344069E-2</v>
      </c>
      <c r="AA375" s="9">
        <v>1.9091905316363358E-2</v>
      </c>
      <c r="AB375" s="9">
        <v>1.3259666575455501E-2</v>
      </c>
      <c r="AC375" s="9">
        <v>0.1245486053985007</v>
      </c>
      <c r="AD375" s="9">
        <v>2.1263033277670201E-3</v>
      </c>
      <c r="AE375" s="9">
        <v>0.144684807639642</v>
      </c>
      <c r="AF375" s="9">
        <v>3.481684645862812E-2</v>
      </c>
      <c r="AG375" s="9">
        <v>5.5948836658794548E-2</v>
      </c>
      <c r="AH375" s="9">
        <v>2.5466509870163329E-3</v>
      </c>
      <c r="AI375" s="9">
        <v>7.5468982217633948E-3</v>
      </c>
      <c r="AJ375" s="9">
        <v>1.289212908630839E-2</v>
      </c>
      <c r="AK375" s="9">
        <v>2.1799973995881839E-2</v>
      </c>
      <c r="AL375" s="9">
        <v>6.5821862529055666E-3</v>
      </c>
      <c r="AM375" s="9">
        <v>6.6197829136764857E-4</v>
      </c>
      <c r="AN375" s="9">
        <v>7.194344714069737E-4</v>
      </c>
      <c r="AO375" s="9">
        <v>6.6214896126964395E-4</v>
      </c>
      <c r="AP375" s="9">
        <v>6.5033366128890613E-4</v>
      </c>
      <c r="AQ375" s="9">
        <v>5.0100160871868315E-4</v>
      </c>
      <c r="AR375" s="9">
        <v>5.0104922226231667E-4</v>
      </c>
      <c r="AS375" s="9">
        <v>5.5811896116137805E-4</v>
      </c>
      <c r="AT375" s="9">
        <v>7.1582204636896809E-4</v>
      </c>
      <c r="AU375" s="9">
        <v>9.6738893984941912E-4</v>
      </c>
      <c r="AV375" s="9">
        <v>6.3174855817074759E-4</v>
      </c>
      <c r="AW375" s="9">
        <v>6.3372130106352108E-4</v>
      </c>
      <c r="AX375" s="9">
        <v>4.9680764193592232E-4</v>
      </c>
      <c r="AY375" s="9">
        <v>5.2341419291699004E-4</v>
      </c>
      <c r="AZ375" s="9">
        <v>4.7911591791135132E-4</v>
      </c>
      <c r="BA375" s="9">
        <v>5.8265965281399375E-4</v>
      </c>
      <c r="BB375" s="9">
        <v>5.3606801429707807E-4</v>
      </c>
      <c r="BC375" s="9">
        <v>3.6970038188739832E-4</v>
      </c>
      <c r="BD375" s="9">
        <v>1.2055992661674059E-3</v>
      </c>
      <c r="BE375" s="9">
        <v>8.8246291393531283E-4</v>
      </c>
      <c r="BF375" s="9">
        <v>9.1103332778613418E-4</v>
      </c>
      <c r="BG375" s="9">
        <v>3.6564179120891581E-4</v>
      </c>
      <c r="BH375" s="9">
        <v>5.8553069001242904E-4</v>
      </c>
      <c r="BI375" s="9">
        <v>5.4939661036976272E-4</v>
      </c>
      <c r="BJ375" s="9">
        <v>5.8612277423583312E-4</v>
      </c>
      <c r="BK375" s="9">
        <v>9.4271539339061327E-4</v>
      </c>
    </row>
    <row r="376" spans="1:63" s="95" customFormat="1" x14ac:dyDescent="0.25">
      <c r="A376" s="95" t="s">
        <v>888</v>
      </c>
      <c r="B376" s="95" t="s">
        <v>736</v>
      </c>
      <c r="C376" s="95" t="s">
        <v>889</v>
      </c>
      <c r="D376" s="95" t="s">
        <v>52</v>
      </c>
      <c r="E376" s="95" t="s">
        <v>1953</v>
      </c>
      <c r="F376" s="118" t="s">
        <v>1963</v>
      </c>
      <c r="G376" s="119">
        <v>23222213.160799999</v>
      </c>
      <c r="H376" s="119">
        <v>67877</v>
      </c>
      <c r="I376" s="119">
        <v>22.8</v>
      </c>
      <c r="J376" s="95">
        <v>342.12197299232434</v>
      </c>
      <c r="K376" s="120">
        <v>0.46144500947972561</v>
      </c>
      <c r="L376" s="120">
        <v>0.35008886364177227</v>
      </c>
      <c r="M376" s="120">
        <v>0.1884661268785022</v>
      </c>
      <c r="N376" s="9">
        <v>0.1409304571681228</v>
      </c>
      <c r="O376" s="9">
        <v>2.21973396217824E-2</v>
      </c>
      <c r="P376" s="9">
        <v>8.9865826123797805E-3</v>
      </c>
      <c r="Q376" s="9">
        <v>6.4228999870335497E-3</v>
      </c>
      <c r="R376" s="9">
        <v>2.2630217883778739E-2</v>
      </c>
      <c r="S376" s="9">
        <v>4.8949735963543232E-2</v>
      </c>
      <c r="T376" s="9">
        <v>1.6186195733072721E-2</v>
      </c>
      <c r="U376" s="9">
        <v>4.1790366900065261E-2</v>
      </c>
      <c r="V376" s="9">
        <v>3.9339389532097042E-2</v>
      </c>
      <c r="W376" s="9">
        <v>7.4386594252574129E-2</v>
      </c>
      <c r="X376" s="9">
        <v>0.12465786846414791</v>
      </c>
      <c r="Y376" s="9">
        <v>4.3900578691557543E-2</v>
      </c>
      <c r="Z376" s="9">
        <v>4.6969030591360053E-2</v>
      </c>
      <c r="AA376" s="9">
        <v>3.3727950913794193E-2</v>
      </c>
      <c r="AB376" s="9">
        <v>1.4976407508867921E-2</v>
      </c>
      <c r="AC376" s="9">
        <v>0.1425076996898795</v>
      </c>
      <c r="AD376" s="9">
        <v>7.3060666112809997E-3</v>
      </c>
      <c r="AE376" s="9">
        <v>5.789045014291825E-2</v>
      </c>
      <c r="AF376" s="9">
        <v>1.350002731672716E-2</v>
      </c>
      <c r="AG376" s="9">
        <v>3.2377902665519501E-2</v>
      </c>
      <c r="AH376" s="9">
        <v>3.3509014828124262E-3</v>
      </c>
      <c r="AI376" s="9">
        <v>9.9108599545473432E-3</v>
      </c>
      <c r="AJ376" s="9">
        <v>1.8011100852147431E-2</v>
      </c>
      <c r="AK376" s="9">
        <v>2.6474522407427651E-2</v>
      </c>
      <c r="AL376" s="9">
        <v>2.618853052562362E-3</v>
      </c>
      <c r="AM376" s="9">
        <v>5.6259147438205218E-4</v>
      </c>
      <c r="AN376" s="9">
        <v>5.6311078058312095E-4</v>
      </c>
      <c r="AO376" s="9">
        <v>3.1175722641885948E-4</v>
      </c>
      <c r="AP376" s="9">
        <v>3.0279677291634787E-4</v>
      </c>
      <c r="AQ376" s="9">
        <v>4.9541951261334975E-4</v>
      </c>
      <c r="AR376" s="9">
        <v>3.9558255699382949E-4</v>
      </c>
      <c r="AS376" s="9">
        <v>4.8099682840226771E-4</v>
      </c>
      <c r="AT376" s="9">
        <v>5.2143741350648169E-4</v>
      </c>
      <c r="AU376" s="9">
        <v>4.6357964266882022E-4</v>
      </c>
      <c r="AV376" s="9">
        <v>5.4367114219082359E-4</v>
      </c>
      <c r="AW376" s="9">
        <v>5.2282645326837303E-4</v>
      </c>
      <c r="AX376" s="9">
        <v>5.1492584540506351E-4</v>
      </c>
      <c r="AY376" s="9">
        <v>4.3405159684350758E-4</v>
      </c>
      <c r="AZ376" s="9">
        <v>5.8141398079779836E-4</v>
      </c>
      <c r="BA376" s="9">
        <v>4.5205801787588721E-4</v>
      </c>
      <c r="BB376" s="9">
        <v>4.2133112338819787E-4</v>
      </c>
      <c r="BC376" s="9">
        <v>8.7259454426763506E-4</v>
      </c>
      <c r="BD376" s="9">
        <v>3.313531898827753E-4</v>
      </c>
      <c r="BE376" s="9">
        <v>2.350422108316555E-4</v>
      </c>
      <c r="BF376" s="9">
        <v>3.6215634861172622E-4</v>
      </c>
      <c r="BG376" s="9">
        <v>3.3048537326485679E-4</v>
      </c>
      <c r="BH376" s="9">
        <v>5.2819793008720538E-4</v>
      </c>
      <c r="BI376" s="9">
        <v>5.2723687084724972E-4</v>
      </c>
      <c r="BJ376" s="9">
        <v>4.8895055208441533E-4</v>
      </c>
      <c r="BK376" s="9">
        <v>2.5764738995026171E-4</v>
      </c>
    </row>
    <row r="377" spans="1:63" s="95" customFormat="1" x14ac:dyDescent="0.25">
      <c r="A377" s="95" t="s">
        <v>956</v>
      </c>
      <c r="B377" s="95" t="s">
        <v>519</v>
      </c>
      <c r="C377" s="95" t="s">
        <v>957</v>
      </c>
      <c r="D377" s="95" t="s">
        <v>52</v>
      </c>
      <c r="E377" s="95" t="s">
        <v>1948</v>
      </c>
      <c r="F377" s="118" t="s">
        <v>1963</v>
      </c>
      <c r="G377" s="119">
        <v>34487893.423799999</v>
      </c>
      <c r="H377" s="119">
        <v>95736</v>
      </c>
      <c r="I377" s="119">
        <v>51</v>
      </c>
      <c r="J377" s="95">
        <v>360.23954858987213</v>
      </c>
      <c r="K377" s="120">
        <v>0.46132142949067451</v>
      </c>
      <c r="L377" s="120">
        <v>0.36089746306152659</v>
      </c>
      <c r="M377" s="120">
        <v>0.1777811074477989</v>
      </c>
      <c r="N377" s="9">
        <v>9.8228762898503533E-2</v>
      </c>
      <c r="O377" s="9">
        <v>1.020717859942875E-2</v>
      </c>
      <c r="P377" s="9">
        <v>5.3407907463793366E-3</v>
      </c>
      <c r="Q377" s="9">
        <v>7.291443854806446E-3</v>
      </c>
      <c r="R377" s="9">
        <v>2.2760201027608659E-2</v>
      </c>
      <c r="S377" s="9">
        <v>4.2589895568335992E-2</v>
      </c>
      <c r="T377" s="9">
        <v>1.76412723198037E-2</v>
      </c>
      <c r="U377" s="9">
        <v>3.82451300469362E-2</v>
      </c>
      <c r="V377" s="9">
        <v>3.2751434572459083E-2</v>
      </c>
      <c r="W377" s="9">
        <v>6.501036226946251E-2</v>
      </c>
      <c r="X377" s="9">
        <v>0.1204019742524273</v>
      </c>
      <c r="Y377" s="9">
        <v>5.123840094569912E-2</v>
      </c>
      <c r="Z377" s="9">
        <v>5.4048130933130101E-2</v>
      </c>
      <c r="AA377" s="9">
        <v>3.0879757454903539E-2</v>
      </c>
      <c r="AB377" s="9">
        <v>1.508387559546286E-2</v>
      </c>
      <c r="AC377" s="9">
        <v>0.21198200123577199</v>
      </c>
      <c r="AD377" s="9">
        <v>4.4219510859515518E-3</v>
      </c>
      <c r="AE377" s="9">
        <v>6.6158526495199169E-2</v>
      </c>
      <c r="AF377" s="9">
        <v>6.5049117685927358E-3</v>
      </c>
      <c r="AG377" s="9">
        <v>3.245987311428087E-2</v>
      </c>
      <c r="AH377" s="9">
        <v>3.4820294767328171E-3</v>
      </c>
      <c r="AI377" s="9">
        <v>1.4145093047098829E-2</v>
      </c>
      <c r="AJ377" s="9">
        <v>1.11273276204607E-2</v>
      </c>
      <c r="AK377" s="9">
        <v>3.3242055305677323E-2</v>
      </c>
      <c r="AL377" s="9">
        <v>4.757619764886826E-3</v>
      </c>
      <c r="AM377" s="9">
        <v>5.820936824703399E-4</v>
      </c>
      <c r="AN377" s="9">
        <v>3.8438333850648838E-4</v>
      </c>
      <c r="AO377" s="9">
        <v>2.750384716816374E-4</v>
      </c>
      <c r="AP377" s="9">
        <v>5.1026942252766969E-4</v>
      </c>
      <c r="AQ377" s="9">
        <v>7.3965022134171124E-4</v>
      </c>
      <c r="AR377" s="9">
        <v>5.1092750225892217E-4</v>
      </c>
      <c r="AS377" s="9">
        <v>7.7820363395585319E-4</v>
      </c>
      <c r="AT377" s="9">
        <v>7.0838290557365927E-4</v>
      </c>
      <c r="AU377" s="9">
        <v>5.7291869410709586E-4</v>
      </c>
      <c r="AV377" s="9">
        <v>7.0532636489265411E-4</v>
      </c>
      <c r="AW377" s="9">
        <v>7.4961348482683644E-4</v>
      </c>
      <c r="AX377" s="9">
        <v>8.9214601296305404E-4</v>
      </c>
      <c r="AY377" s="9">
        <v>7.4144060608511287E-4</v>
      </c>
      <c r="AZ377" s="9">
        <v>7.9019689646219393E-4</v>
      </c>
      <c r="BA377" s="9">
        <v>6.7587346338217108E-4</v>
      </c>
      <c r="BB377" s="9">
        <v>9.3035806081152655E-4</v>
      </c>
      <c r="BC377" s="9">
        <v>7.8398675515780974E-4</v>
      </c>
      <c r="BD377" s="9">
        <v>5.6212898422052231E-4</v>
      </c>
      <c r="BE377" s="9">
        <v>1.6811967897078359E-4</v>
      </c>
      <c r="BF377" s="9">
        <v>5.3896446602330779E-4</v>
      </c>
      <c r="BG377" s="9">
        <v>5.0978722990926615E-4</v>
      </c>
      <c r="BH377" s="9">
        <v>1.11906957849263E-3</v>
      </c>
      <c r="BI377" s="9">
        <v>4.8352876636232998E-4</v>
      </c>
      <c r="BJ377" s="9">
        <v>9.1136133574880567E-4</v>
      </c>
      <c r="BK377" s="9">
        <v>6.9481673855454229E-4</v>
      </c>
    </row>
    <row r="378" spans="1:63" s="95" customFormat="1" x14ac:dyDescent="0.25">
      <c r="A378" s="95" t="s">
        <v>1115</v>
      </c>
      <c r="B378" s="95" t="s">
        <v>519</v>
      </c>
      <c r="C378" s="95" t="s">
        <v>1116</v>
      </c>
      <c r="D378" s="95" t="s">
        <v>52</v>
      </c>
      <c r="E378" s="95" t="s">
        <v>1948</v>
      </c>
      <c r="F378" s="118" t="s">
        <v>1963</v>
      </c>
      <c r="G378" s="119">
        <v>32373579.950799998</v>
      </c>
      <c r="H378" s="119">
        <v>79834</v>
      </c>
      <c r="I378" s="119">
        <v>35.1</v>
      </c>
      <c r="J378" s="95">
        <v>405.51118509407019</v>
      </c>
      <c r="K378" s="120">
        <v>0.5036476424768771</v>
      </c>
      <c r="L378" s="120">
        <v>0.32978228089840589</v>
      </c>
      <c r="M378" s="120">
        <v>0.16657007662471701</v>
      </c>
      <c r="N378" s="9">
        <v>9.8150138272292159E-2</v>
      </c>
      <c r="O378" s="9">
        <v>1.227499362840366E-2</v>
      </c>
      <c r="P378" s="9">
        <v>9.269280564111174E-3</v>
      </c>
      <c r="Q378" s="9">
        <v>1.1239947218661461E-2</v>
      </c>
      <c r="R378" s="9">
        <v>2.5532365936743091E-2</v>
      </c>
      <c r="S378" s="9">
        <v>3.4975126477426413E-2</v>
      </c>
      <c r="T378" s="9">
        <v>1.6317142564980909E-2</v>
      </c>
      <c r="U378" s="9">
        <v>4.2726460443485693E-2</v>
      </c>
      <c r="V378" s="9">
        <v>4.9287155093549903E-2</v>
      </c>
      <c r="W378" s="9">
        <v>8.2713491638426964E-2</v>
      </c>
      <c r="X378" s="9">
        <v>0.10550775340912021</v>
      </c>
      <c r="Y378" s="9">
        <v>3.4903651395381798E-2</v>
      </c>
      <c r="Z378" s="9">
        <v>6.0135554325283218E-2</v>
      </c>
      <c r="AA378" s="9">
        <v>2.7256802719534581E-2</v>
      </c>
      <c r="AB378" s="9">
        <v>1.6047660030958089E-2</v>
      </c>
      <c r="AC378" s="9">
        <v>0.16370435310403919</v>
      </c>
      <c r="AD378" s="9">
        <v>3.022749083292497E-3</v>
      </c>
      <c r="AE378" s="9">
        <v>9.8160926780881869E-2</v>
      </c>
      <c r="AF378" s="9">
        <v>1.6645281055191599E-2</v>
      </c>
      <c r="AG378" s="9">
        <v>3.7903066679911439E-2</v>
      </c>
      <c r="AH378" s="9">
        <v>2.8730681174738109E-3</v>
      </c>
      <c r="AI378" s="9">
        <v>7.6563495834771414E-3</v>
      </c>
      <c r="AJ378" s="9">
        <v>1.24065101605456E-2</v>
      </c>
      <c r="AK378" s="9">
        <v>2.751731658372147E-2</v>
      </c>
      <c r="AL378" s="9">
        <v>3.772855133106066E-3</v>
      </c>
      <c r="AM378" s="9">
        <v>5.4653612588663187E-4</v>
      </c>
      <c r="AN378" s="9">
        <v>4.3436403901498099E-4</v>
      </c>
      <c r="AO378" s="9">
        <v>4.4854669197276758E-4</v>
      </c>
      <c r="AP378" s="9">
        <v>7.391354413830456E-4</v>
      </c>
      <c r="AQ378" s="9">
        <v>7.7967768592997883E-4</v>
      </c>
      <c r="AR378" s="9">
        <v>3.9426274921916667E-4</v>
      </c>
      <c r="AS378" s="9">
        <v>6.7636512369312958E-4</v>
      </c>
      <c r="AT378" s="9">
        <v>7.436397456679029E-4</v>
      </c>
      <c r="AU378" s="9">
        <v>8.1015881835601832E-4</v>
      </c>
      <c r="AV378" s="9">
        <v>8.4325249153681056E-4</v>
      </c>
      <c r="AW378" s="9">
        <v>6.1725114588622604E-4</v>
      </c>
      <c r="AX378" s="9">
        <v>5.7106425968380997E-4</v>
      </c>
      <c r="AY378" s="9">
        <v>7.7517677548293116E-4</v>
      </c>
      <c r="AZ378" s="9">
        <v>6.5540552307781453E-4</v>
      </c>
      <c r="BA378" s="9">
        <v>6.7567510136326689E-4</v>
      </c>
      <c r="BB378" s="9">
        <v>6.7512643260705962E-4</v>
      </c>
      <c r="BC378" s="9">
        <v>5.0358250802588821E-4</v>
      </c>
      <c r="BD378" s="9">
        <v>7.837229271092811E-4</v>
      </c>
      <c r="BE378" s="9">
        <v>4.0424254672264499E-4</v>
      </c>
      <c r="BF378" s="9">
        <v>5.9137289014071727E-4</v>
      </c>
      <c r="BG378" s="9">
        <v>3.9525391349687518E-4</v>
      </c>
      <c r="BH378" s="9">
        <v>5.691762668294972E-4</v>
      </c>
      <c r="BI378" s="9">
        <v>5.0658791339556119E-4</v>
      </c>
      <c r="BJ378" s="9">
        <v>7.0889605476857865E-4</v>
      </c>
      <c r="BK378" s="9">
        <v>5.1775514037397292E-4</v>
      </c>
    </row>
    <row r="379" spans="1:63" s="95" customFormat="1" x14ac:dyDescent="0.25">
      <c r="A379" s="95" t="s">
        <v>1157</v>
      </c>
      <c r="B379" s="95" t="s">
        <v>392</v>
      </c>
      <c r="C379" s="95" t="s">
        <v>1158</v>
      </c>
      <c r="D379" s="95" t="s">
        <v>52</v>
      </c>
      <c r="E379" s="95" t="s">
        <v>1948</v>
      </c>
      <c r="F379" s="118" t="s">
        <v>1963</v>
      </c>
      <c r="G379" s="119">
        <v>14472086.6402</v>
      </c>
      <c r="H379" s="119">
        <v>39571</v>
      </c>
      <c r="I379" s="119">
        <v>29.5</v>
      </c>
      <c r="J379" s="95">
        <v>365.72456193171769</v>
      </c>
      <c r="K379" s="120">
        <v>0.45189083696177162</v>
      </c>
      <c r="L379" s="120">
        <v>0.36538921809781999</v>
      </c>
      <c r="M379" s="120">
        <v>0.18271994494040819</v>
      </c>
      <c r="N379" s="9">
        <v>0.18526283542433741</v>
      </c>
      <c r="O379" s="9">
        <v>2.509307165001062E-2</v>
      </c>
      <c r="P379" s="9">
        <v>8.7379972979271803E-3</v>
      </c>
      <c r="Q379" s="9">
        <v>1.100680733964399E-2</v>
      </c>
      <c r="R379" s="9">
        <v>1.7969865298552039E-2</v>
      </c>
      <c r="S379" s="9">
        <v>7.6320637717397097E-2</v>
      </c>
      <c r="T379" s="9">
        <v>1.7891247714961069E-2</v>
      </c>
      <c r="U379" s="9">
        <v>5.0349903104494803E-2</v>
      </c>
      <c r="V379" s="9">
        <v>6.4030180327494898E-2</v>
      </c>
      <c r="W379" s="9">
        <v>6.9292075639192818E-2</v>
      </c>
      <c r="X379" s="9">
        <v>9.4221792373679419E-2</v>
      </c>
      <c r="Y379" s="9">
        <v>3.3245577801165008E-2</v>
      </c>
      <c r="Z379" s="9">
        <v>4.3772822818574197E-2</v>
      </c>
      <c r="AA379" s="9">
        <v>2.8262989699865088E-2</v>
      </c>
      <c r="AB379" s="9">
        <v>1.141401304399523E-2</v>
      </c>
      <c r="AC379" s="9">
        <v>0.108062769033215</v>
      </c>
      <c r="AD379" s="9">
        <v>3.6505182703477071E-3</v>
      </c>
      <c r="AE379" s="9">
        <v>7.2430314585115438E-2</v>
      </c>
      <c r="AF379" s="9">
        <v>0</v>
      </c>
      <c r="AG379" s="9">
        <v>2.273856340575614E-2</v>
      </c>
      <c r="AH379" s="9">
        <v>1.9984726028519869E-3</v>
      </c>
      <c r="AI379" s="9">
        <v>9.0715230888037037E-3</v>
      </c>
      <c r="AJ379" s="9">
        <v>2.1824304407030849E-2</v>
      </c>
      <c r="AK379" s="9">
        <v>2.0830938007839059E-2</v>
      </c>
      <c r="AL379" s="9">
        <v>2.5207793477491631E-3</v>
      </c>
      <c r="AM379" s="9">
        <v>4.606410504485644E-4</v>
      </c>
      <c r="AN379" s="9">
        <v>3.9649050115784758E-4</v>
      </c>
      <c r="AO379" s="9">
        <v>1.8880779034127459E-4</v>
      </c>
      <c r="AP379" s="9">
        <v>3.2319712817262459E-4</v>
      </c>
      <c r="AQ379" s="9">
        <v>2.4502773167497948E-4</v>
      </c>
      <c r="AR379" s="9">
        <v>3.8416236465145748E-4</v>
      </c>
      <c r="AS379" s="9">
        <v>3.3114949667350358E-4</v>
      </c>
      <c r="AT379" s="9">
        <v>3.9130075828910948E-4</v>
      </c>
      <c r="AU379" s="9">
        <v>4.6996715882486961E-4</v>
      </c>
      <c r="AV379" s="9">
        <v>3.1543597509354468E-4</v>
      </c>
      <c r="AW379" s="9">
        <v>2.4613607101748821E-4</v>
      </c>
      <c r="AX379" s="9">
        <v>2.42881466503154E-4</v>
      </c>
      <c r="AY379" s="9">
        <v>2.5195348008996791E-4</v>
      </c>
      <c r="AZ379" s="9">
        <v>3.0345874636727072E-4</v>
      </c>
      <c r="BA379" s="9">
        <v>2.1459072044632271E-4</v>
      </c>
      <c r="BB379" s="9">
        <v>1.9899737554070389E-4</v>
      </c>
      <c r="BC379" s="9">
        <v>2.7156227467614569E-4</v>
      </c>
      <c r="BD379" s="9">
        <v>2.5822045753624877E-4</v>
      </c>
      <c r="BE379" s="9">
        <v>0</v>
      </c>
      <c r="BF379" s="9">
        <v>1.5841505710924601E-4</v>
      </c>
      <c r="BG379" s="9">
        <v>1.2276507341016349E-4</v>
      </c>
      <c r="BH379" s="9">
        <v>3.0112832706815279E-4</v>
      </c>
      <c r="BI379" s="9">
        <v>3.9791652196846048E-4</v>
      </c>
      <c r="BJ379" s="9">
        <v>2.3962475319109011E-4</v>
      </c>
      <c r="BK379" s="9">
        <v>1.5446692273422089E-4</v>
      </c>
    </row>
    <row r="380" spans="1:63" s="95" customFormat="1" x14ac:dyDescent="0.25">
      <c r="A380" s="95" t="s">
        <v>1159</v>
      </c>
      <c r="B380" s="95" t="s">
        <v>392</v>
      </c>
      <c r="C380" s="95" t="s">
        <v>1160</v>
      </c>
      <c r="D380" s="95" t="s">
        <v>52</v>
      </c>
      <c r="E380" s="95" t="s">
        <v>1948</v>
      </c>
      <c r="F380" s="118" t="s">
        <v>1963</v>
      </c>
      <c r="G380" s="119">
        <v>28146373.203599997</v>
      </c>
      <c r="H380" s="119">
        <v>94328</v>
      </c>
      <c r="I380" s="119">
        <v>28.7</v>
      </c>
      <c r="J380" s="95">
        <v>298.38831739886353</v>
      </c>
      <c r="K380" s="120">
        <v>0.39741582281323312</v>
      </c>
      <c r="L380" s="120">
        <v>0.38455427256287372</v>
      </c>
      <c r="M380" s="120">
        <v>0.21802990462389321</v>
      </c>
      <c r="N380" s="9">
        <v>0.15470639584937551</v>
      </c>
      <c r="O380" s="9">
        <v>2.4277105999854991E-2</v>
      </c>
      <c r="P380" s="9">
        <v>1.1179895156718521E-2</v>
      </c>
      <c r="Q380" s="9">
        <v>1.699349169742724E-2</v>
      </c>
      <c r="R380" s="9">
        <v>1.9422876147705961E-2</v>
      </c>
      <c r="S380" s="9">
        <v>5.4100858041677538E-2</v>
      </c>
      <c r="T380" s="9">
        <v>1.5120261061520269E-2</v>
      </c>
      <c r="U380" s="9">
        <v>3.5754900082063508E-2</v>
      </c>
      <c r="V380" s="9">
        <v>5.0061081084502197E-2</v>
      </c>
      <c r="W380" s="9">
        <v>6.1014241223745332E-2</v>
      </c>
      <c r="X380" s="9">
        <v>9.9391245847794227E-2</v>
      </c>
      <c r="Y380" s="9">
        <v>4.919904335795957E-2</v>
      </c>
      <c r="Z380" s="9">
        <v>4.9036719042524102E-2</v>
      </c>
      <c r="AA380" s="9">
        <v>2.7555367171275491E-2</v>
      </c>
      <c r="AB380" s="9">
        <v>1.328229643421886E-2</v>
      </c>
      <c r="AC380" s="9">
        <v>0.1634829141450676</v>
      </c>
      <c r="AD380" s="9">
        <v>5.0840643854467259E-3</v>
      </c>
      <c r="AE380" s="9">
        <v>5.9149181992465279E-2</v>
      </c>
      <c r="AF380" s="9">
        <v>1.4954071748396851E-4</v>
      </c>
      <c r="AG380" s="9">
        <v>2.5642377701877959E-2</v>
      </c>
      <c r="AH380" s="9">
        <v>3.901829200952034E-3</v>
      </c>
      <c r="AI380" s="9">
        <v>1.2662728009339061E-2</v>
      </c>
      <c r="AJ380" s="9">
        <v>2.016122785282418E-2</v>
      </c>
      <c r="AK380" s="9">
        <v>2.519843276045388E-2</v>
      </c>
      <c r="AL380" s="9">
        <v>3.4719250357259581E-3</v>
      </c>
      <c r="AM380" s="9">
        <v>7.4784744244497025E-4</v>
      </c>
      <c r="AN380" s="9">
        <v>7.4577236785416934E-4</v>
      </c>
      <c r="AO380" s="9">
        <v>4.6965196874491102E-4</v>
      </c>
      <c r="AP380" s="9">
        <v>9.7010594235735737E-4</v>
      </c>
      <c r="AQ380" s="9">
        <v>5.1488989851588044E-4</v>
      </c>
      <c r="AR380" s="9">
        <v>5.2942859133490257E-4</v>
      </c>
      <c r="AS380" s="9">
        <v>5.4409304305086425E-4</v>
      </c>
      <c r="AT380" s="9">
        <v>5.4022917183732858E-4</v>
      </c>
      <c r="AU380" s="9">
        <v>7.1435390415571572E-4</v>
      </c>
      <c r="AV380" s="9">
        <v>5.3999442903398577E-4</v>
      </c>
      <c r="AW380" s="9">
        <v>5.0478036060693583E-4</v>
      </c>
      <c r="AX380" s="9">
        <v>6.9879141735718607E-4</v>
      </c>
      <c r="AY380" s="9">
        <v>5.4874127067645775E-4</v>
      </c>
      <c r="AZ380" s="9">
        <v>5.7519906875971784E-4</v>
      </c>
      <c r="BA380" s="9">
        <v>4.854853785559487E-4</v>
      </c>
      <c r="BB380" s="9">
        <v>5.8529395725829105E-4</v>
      </c>
      <c r="BC380" s="9">
        <v>7.3528611707117408E-4</v>
      </c>
      <c r="BD380" s="9">
        <v>4.09967500943926E-4</v>
      </c>
      <c r="BE380" s="9">
        <v>3.152732579288912E-6</v>
      </c>
      <c r="BF380" s="9">
        <v>3.47313880947273E-4</v>
      </c>
      <c r="BG380" s="9">
        <v>4.6598860456139977E-4</v>
      </c>
      <c r="BH380" s="9">
        <v>8.1720138208998653E-4</v>
      </c>
      <c r="BI380" s="9">
        <v>7.1465913937713264E-4</v>
      </c>
      <c r="BJ380" s="9">
        <v>5.6354265692001469E-4</v>
      </c>
      <c r="BK380" s="9">
        <v>4.1361989014966611E-4</v>
      </c>
    </row>
    <row r="381" spans="1:63" s="95" customFormat="1" x14ac:dyDescent="0.25">
      <c r="A381" s="95" t="s">
        <v>1161</v>
      </c>
      <c r="B381" s="95" t="s">
        <v>392</v>
      </c>
      <c r="C381" s="95" t="s">
        <v>1162</v>
      </c>
      <c r="D381" s="95" t="s">
        <v>52</v>
      </c>
      <c r="E381" s="95" t="s">
        <v>1948</v>
      </c>
      <c r="F381" s="118" t="s">
        <v>1963</v>
      </c>
      <c r="G381" s="119">
        <v>27859821.790199995</v>
      </c>
      <c r="H381" s="119">
        <v>80361</v>
      </c>
      <c r="I381" s="119">
        <v>17.5</v>
      </c>
      <c r="J381" s="95">
        <v>346.68336369880905</v>
      </c>
      <c r="K381" s="120">
        <v>0.45966403350620172</v>
      </c>
      <c r="L381" s="120">
        <v>0.36415287983059469</v>
      </c>
      <c r="M381" s="120">
        <v>0.17618308666320351</v>
      </c>
      <c r="N381" s="9">
        <v>0.12349396536735011</v>
      </c>
      <c r="O381" s="9">
        <v>1.881722679042519E-2</v>
      </c>
      <c r="P381" s="9">
        <v>1.121061433647632E-2</v>
      </c>
      <c r="Q381" s="9">
        <v>1.180942587584932E-2</v>
      </c>
      <c r="R381" s="9">
        <v>1.909592072569102E-2</v>
      </c>
      <c r="S381" s="9">
        <v>8.4331281090634536E-2</v>
      </c>
      <c r="T381" s="9">
        <v>1.425295935408835E-2</v>
      </c>
      <c r="U381" s="9">
        <v>2.894856625484853E-2</v>
      </c>
      <c r="V381" s="9">
        <v>5.3654244332895458E-2</v>
      </c>
      <c r="W381" s="9">
        <v>6.501881707485796E-2</v>
      </c>
      <c r="X381" s="9">
        <v>0.10311112838761211</v>
      </c>
      <c r="Y381" s="9">
        <v>4.1499271669367892E-2</v>
      </c>
      <c r="Z381" s="9">
        <v>4.7016288621909007E-2</v>
      </c>
      <c r="AA381" s="9">
        <v>2.5670098163603609E-2</v>
      </c>
      <c r="AB381" s="9">
        <v>1.553170307854791E-2</v>
      </c>
      <c r="AC381" s="9">
        <v>0.15678729770488931</v>
      </c>
      <c r="AD381" s="9">
        <v>3.390275502527045E-3</v>
      </c>
      <c r="AE381" s="9">
        <v>9.7413674177441567E-2</v>
      </c>
      <c r="AF381" s="9">
        <v>8.87881025014388E-4</v>
      </c>
      <c r="AG381" s="9">
        <v>2.88311876442107E-2</v>
      </c>
      <c r="AH381" s="9">
        <v>2.7535193425191839E-3</v>
      </c>
      <c r="AI381" s="9">
        <v>6.4363931675745284E-3</v>
      </c>
      <c r="AJ381" s="9">
        <v>1.3019072664279071E-2</v>
      </c>
      <c r="AK381" s="9">
        <v>2.2746086980694361E-2</v>
      </c>
      <c r="AL381" s="9">
        <v>4.2731006666925538E-3</v>
      </c>
      <c r="AM381" s="9">
        <v>5.9076295272600236E-4</v>
      </c>
      <c r="AN381" s="9">
        <v>5.7204180057550999E-4</v>
      </c>
      <c r="AO381" s="9">
        <v>4.6604794910488413E-4</v>
      </c>
      <c r="AP381" s="9">
        <v>6.6715707838053647E-4</v>
      </c>
      <c r="AQ381" s="9">
        <v>5.0096133340810133E-4</v>
      </c>
      <c r="AR381" s="9">
        <v>8.1668524336103601E-4</v>
      </c>
      <c r="AS381" s="9">
        <v>5.075533543639041E-4</v>
      </c>
      <c r="AT381" s="9">
        <v>4.3284488999251419E-4</v>
      </c>
      <c r="AU381" s="9">
        <v>7.5766993350423137E-4</v>
      </c>
      <c r="AV381" s="9">
        <v>5.6945564292051345E-4</v>
      </c>
      <c r="AW381" s="9">
        <v>5.1823009147728371E-4</v>
      </c>
      <c r="AX381" s="9">
        <v>5.8330292080926364E-4</v>
      </c>
      <c r="AY381" s="9">
        <v>5.2066374293690924E-4</v>
      </c>
      <c r="AZ381" s="9">
        <v>5.3027636891349425E-4</v>
      </c>
      <c r="BA381" s="9">
        <v>5.6180401422065466E-4</v>
      </c>
      <c r="BB381" s="9">
        <v>5.5548881300492069E-4</v>
      </c>
      <c r="BC381" s="9">
        <v>4.8522491001181528E-4</v>
      </c>
      <c r="BD381" s="9">
        <v>6.6816447929292215E-4</v>
      </c>
      <c r="BE381" s="9">
        <v>1.8524445705346329E-5</v>
      </c>
      <c r="BF381" s="9">
        <v>3.8644629961089559E-4</v>
      </c>
      <c r="BG381" s="9">
        <v>3.2543026946129462E-4</v>
      </c>
      <c r="BH381" s="9">
        <v>4.1106183016306579E-4</v>
      </c>
      <c r="BI381" s="9">
        <v>4.5669346539391431E-4</v>
      </c>
      <c r="BJ381" s="9">
        <v>5.0341103687338157E-4</v>
      </c>
      <c r="BK381" s="9">
        <v>5.037754179120854E-4</v>
      </c>
    </row>
    <row r="382" spans="1:63" s="95" customFormat="1" x14ac:dyDescent="0.25">
      <c r="A382" s="95" t="s">
        <v>1163</v>
      </c>
      <c r="B382" s="95" t="s">
        <v>392</v>
      </c>
      <c r="C382" s="95" t="s">
        <v>1164</v>
      </c>
      <c r="D382" s="95" t="s">
        <v>52</v>
      </c>
      <c r="E382" s="95" t="s">
        <v>1948</v>
      </c>
      <c r="F382" s="118" t="s">
        <v>1963</v>
      </c>
      <c r="G382" s="119">
        <v>26846675.773999996</v>
      </c>
      <c r="H382" s="119">
        <v>80053</v>
      </c>
      <c r="I382" s="119">
        <v>36.799999999999997</v>
      </c>
      <c r="J382" s="95">
        <v>335.36127033340409</v>
      </c>
      <c r="K382" s="120">
        <v>0.43018283478945901</v>
      </c>
      <c r="L382" s="120">
        <v>0.38103569504286899</v>
      </c>
      <c r="M382" s="120">
        <v>0.18878147016767191</v>
      </c>
      <c r="N382" s="9">
        <v>0.1361793349488451</v>
      </c>
      <c r="O382" s="9">
        <v>1.12921028049609E-2</v>
      </c>
      <c r="P382" s="9">
        <v>9.1719523235175293E-3</v>
      </c>
      <c r="Q382" s="9">
        <v>1.810477726438825E-2</v>
      </c>
      <c r="R382" s="9">
        <v>1.8338899073509381E-2</v>
      </c>
      <c r="S382" s="9">
        <v>9.1422509194503759E-2</v>
      </c>
      <c r="T382" s="9">
        <v>1.3337639155642631E-2</v>
      </c>
      <c r="U382" s="9">
        <v>3.930422587608591E-2</v>
      </c>
      <c r="V382" s="9">
        <v>5.004753120480205E-2</v>
      </c>
      <c r="W382" s="9">
        <v>6.387735279873627E-2</v>
      </c>
      <c r="X382" s="9">
        <v>9.6792408524196419E-2</v>
      </c>
      <c r="Y382" s="9">
        <v>4.6456511785597059E-2</v>
      </c>
      <c r="Z382" s="9">
        <v>4.4592610579994918E-2</v>
      </c>
      <c r="AA382" s="9">
        <v>2.8033259430028792E-2</v>
      </c>
      <c r="AB382" s="9">
        <v>1.3768249420055421E-2</v>
      </c>
      <c r="AC382" s="9">
        <v>0.17113969707945709</v>
      </c>
      <c r="AD382" s="9">
        <v>3.0863800012003689E-3</v>
      </c>
      <c r="AE382" s="9">
        <v>6.818213698203647E-2</v>
      </c>
      <c r="AF382" s="9">
        <v>1.108209706556838E-4</v>
      </c>
      <c r="AG382" s="9">
        <v>2.2389524781990119E-2</v>
      </c>
      <c r="AH382" s="9">
        <v>3.1606332452275929E-3</v>
      </c>
      <c r="AI382" s="9">
        <v>8.2565881389037952E-3</v>
      </c>
      <c r="AJ382" s="9">
        <v>1.453218489217234E-2</v>
      </c>
      <c r="AK382" s="9">
        <v>2.472932913401768E-2</v>
      </c>
      <c r="AL382" s="9">
        <v>3.6933403894745102E-3</v>
      </c>
      <c r="AM382" s="9">
        <v>6.2819775910793595E-4</v>
      </c>
      <c r="AN382" s="9">
        <v>3.3102792108182942E-4</v>
      </c>
      <c r="AO382" s="9">
        <v>3.6768899771556568E-4</v>
      </c>
      <c r="AP382" s="9">
        <v>9.8630255289738011E-4</v>
      </c>
      <c r="AQ382" s="9">
        <v>4.6393220477992123E-4</v>
      </c>
      <c r="AR382" s="9">
        <v>8.5376196836078444E-4</v>
      </c>
      <c r="AS382" s="9">
        <v>4.5800822443644071E-4</v>
      </c>
      <c r="AT382" s="9">
        <v>5.6671164919900685E-4</v>
      </c>
      <c r="AU382" s="9">
        <v>6.8151636265965574E-4</v>
      </c>
      <c r="AV382" s="9">
        <v>5.3949249098808019E-4</v>
      </c>
      <c r="AW382" s="9">
        <v>4.6911145905429488E-4</v>
      </c>
      <c r="AX382" s="9">
        <v>6.2967714639961426E-4</v>
      </c>
      <c r="AY382" s="9">
        <v>4.7620017175701418E-4</v>
      </c>
      <c r="AZ382" s="9">
        <v>5.5842647231177378E-4</v>
      </c>
      <c r="BA382" s="9">
        <v>4.8024421362459708E-4</v>
      </c>
      <c r="BB382" s="9">
        <v>5.8469968320812261E-4</v>
      </c>
      <c r="BC382" s="9">
        <v>4.2596621043179228E-4</v>
      </c>
      <c r="BD382" s="9">
        <v>4.509742306610786E-4</v>
      </c>
      <c r="BE382" s="9">
        <v>2.2296159069563571E-6</v>
      </c>
      <c r="BF382" s="9">
        <v>2.8939375408914701E-4</v>
      </c>
      <c r="BG382" s="9">
        <v>3.6021481909483111E-4</v>
      </c>
      <c r="BH382" s="9">
        <v>5.0849052529111205E-4</v>
      </c>
      <c r="BI382" s="9">
        <v>4.9157899654414603E-4</v>
      </c>
      <c r="BJ382" s="9">
        <v>5.2777161572072876E-4</v>
      </c>
      <c r="BK382" s="9">
        <v>4.1988546453652702E-4</v>
      </c>
    </row>
    <row r="383" spans="1:63" s="95" customFormat="1" x14ac:dyDescent="0.25">
      <c r="A383" s="95" t="s">
        <v>1309</v>
      </c>
      <c r="B383" s="95" t="s">
        <v>693</v>
      </c>
      <c r="C383" s="95" t="s">
        <v>1310</v>
      </c>
      <c r="D383" s="95" t="s">
        <v>52</v>
      </c>
      <c r="E383" s="95" t="s">
        <v>1952</v>
      </c>
      <c r="F383" s="118" t="s">
        <v>1963</v>
      </c>
      <c r="G383" s="119">
        <v>6102239.3855999997</v>
      </c>
      <c r="H383" s="119">
        <v>22652</v>
      </c>
      <c r="I383" s="119">
        <v>3</v>
      </c>
      <c r="J383" s="95">
        <v>269.39075514744832</v>
      </c>
      <c r="K383" s="120">
        <v>0.42225321299536639</v>
      </c>
      <c r="L383" s="120">
        <v>0.34785938248483977</v>
      </c>
      <c r="M383" s="120">
        <v>0.22988740451979381</v>
      </c>
      <c r="N383" s="9">
        <v>9.8527523230377514E-2</v>
      </c>
      <c r="O383" s="9">
        <v>7.7129748882973402E-3</v>
      </c>
      <c r="P383" s="9">
        <v>4.5019532742743259E-3</v>
      </c>
      <c r="Q383" s="9">
        <v>3.2829707454831479E-3</v>
      </c>
      <c r="R383" s="9">
        <v>3.5312769033526821E-2</v>
      </c>
      <c r="S383" s="9">
        <v>0.1532722968911947</v>
      </c>
      <c r="T383" s="9">
        <v>3.6210637736011117E-2</v>
      </c>
      <c r="U383" s="9">
        <v>2.895929211461222E-2</v>
      </c>
      <c r="V383" s="9">
        <v>2.0638482378369901E-2</v>
      </c>
      <c r="W383" s="9">
        <v>9.3119813445140739E-2</v>
      </c>
      <c r="X383" s="9">
        <v>8.6292344793451964E-2</v>
      </c>
      <c r="Y383" s="9">
        <v>6.1864214874186738E-2</v>
      </c>
      <c r="Z383" s="9">
        <v>3.5621819015515283E-2</v>
      </c>
      <c r="AA383" s="9">
        <v>2.102552391239183E-2</v>
      </c>
      <c r="AB383" s="9">
        <v>1.147896600270092E-2</v>
      </c>
      <c r="AC383" s="9">
        <v>0.14887700983739671</v>
      </c>
      <c r="AD383" s="9">
        <v>1.047508431439691E-4</v>
      </c>
      <c r="AE383" s="9">
        <v>5.9224586946195361E-2</v>
      </c>
      <c r="AF383" s="9">
        <v>3.1196620813388762E-3</v>
      </c>
      <c r="AG383" s="9">
        <v>1.888408072927714E-2</v>
      </c>
      <c r="AH383" s="9">
        <v>1.03397714212488E-3</v>
      </c>
      <c r="AI383" s="9">
        <v>4.1308926595293753E-3</v>
      </c>
      <c r="AJ383" s="9">
        <v>6.5129828241652261E-3</v>
      </c>
      <c r="AK383" s="9">
        <v>5.4547142181431599E-2</v>
      </c>
      <c r="AL383" s="9">
        <v>5.7433324198624316E-3</v>
      </c>
      <c r="AM383" s="9">
        <v>1.036985724777551E-4</v>
      </c>
      <c r="AN383" s="9">
        <v>5.1587176547734222E-5</v>
      </c>
      <c r="AO383" s="9">
        <v>4.1176541597997102E-5</v>
      </c>
      <c r="AP383" s="9">
        <v>4.0805060113901473E-5</v>
      </c>
      <c r="AQ383" s="9">
        <v>2.03818252028812E-4</v>
      </c>
      <c r="AR383" s="9">
        <v>3.2657081638258272E-4</v>
      </c>
      <c r="AS383" s="9">
        <v>2.8370077681462289E-4</v>
      </c>
      <c r="AT383" s="9">
        <v>9.5266645440548927E-5</v>
      </c>
      <c r="AU383" s="9">
        <v>6.4121168122040017E-5</v>
      </c>
      <c r="AV383" s="9">
        <v>1.7943643405961951E-4</v>
      </c>
      <c r="AW383" s="9">
        <v>9.541948171062743E-5</v>
      </c>
      <c r="AX383" s="9">
        <v>1.9131141225563211E-4</v>
      </c>
      <c r="AY383" s="9">
        <v>8.6790617998457449E-5</v>
      </c>
      <c r="AZ383" s="9">
        <v>9.5558487325200886E-5</v>
      </c>
      <c r="BA383" s="9">
        <v>9.1351613778951261E-5</v>
      </c>
      <c r="BB383" s="9">
        <v>1.1604856521058639E-4</v>
      </c>
      <c r="BC383" s="9">
        <v>3.2984759327379061E-6</v>
      </c>
      <c r="BD383" s="9">
        <v>8.9374411719671081E-5</v>
      </c>
      <c r="BE383" s="9">
        <v>1.4320088332286461E-5</v>
      </c>
      <c r="BF383" s="9">
        <v>5.5689095539967737E-5</v>
      </c>
      <c r="BG383" s="9">
        <v>2.688613951444604E-5</v>
      </c>
      <c r="BH383" s="9">
        <v>5.8043847457513188E-5</v>
      </c>
      <c r="BI383" s="9">
        <v>5.0265774096568801E-5</v>
      </c>
      <c r="BJ383" s="9">
        <v>2.6560468731572231E-4</v>
      </c>
      <c r="BK383" s="9">
        <v>1.489722911490657E-4</v>
      </c>
    </row>
    <row r="384" spans="1:63" s="95" customFormat="1" x14ac:dyDescent="0.25">
      <c r="A384" s="95" t="s">
        <v>1481</v>
      </c>
      <c r="B384" s="95" t="s">
        <v>37</v>
      </c>
      <c r="C384" s="95" t="s">
        <v>1482</v>
      </c>
      <c r="D384" s="95" t="s">
        <v>52</v>
      </c>
      <c r="E384" s="95" t="s">
        <v>1948</v>
      </c>
      <c r="F384" s="118" t="s">
        <v>1963</v>
      </c>
      <c r="G384" s="119">
        <v>16355086.288000001</v>
      </c>
      <c r="H384" s="119">
        <v>55248</v>
      </c>
      <c r="I384" s="119">
        <v>60.16</v>
      </c>
      <c r="J384" s="95">
        <v>296.03037735302638</v>
      </c>
      <c r="K384" s="120">
        <v>0.43153742851408972</v>
      </c>
      <c r="L384" s="120">
        <v>0.3607647099563645</v>
      </c>
      <c r="M384" s="120">
        <v>0.20769786152954581</v>
      </c>
      <c r="N384" s="9">
        <v>0.10236692223072261</v>
      </c>
      <c r="O384" s="9">
        <v>1.131159206702852E-2</v>
      </c>
      <c r="P384" s="9">
        <v>7.4628021999536128E-3</v>
      </c>
      <c r="Q384" s="9">
        <v>6.8681476106644086E-3</v>
      </c>
      <c r="R384" s="9">
        <v>2.1745102196889549E-2</v>
      </c>
      <c r="S384" s="9">
        <v>4.5493185675858833E-2</v>
      </c>
      <c r="T384" s="9">
        <v>1.5254233620868781E-2</v>
      </c>
      <c r="U384" s="9">
        <v>3.2286316847733573E-2</v>
      </c>
      <c r="V384" s="9">
        <v>2.5939384087530791E-2</v>
      </c>
      <c r="W384" s="9">
        <v>5.1291086242975258E-2</v>
      </c>
      <c r="X384" s="9">
        <v>0.1173502368853845</v>
      </c>
      <c r="Y384" s="9">
        <v>5.6169272211629838E-2</v>
      </c>
      <c r="Z384" s="9">
        <v>4.584574283681616E-2</v>
      </c>
      <c r="AA384" s="9">
        <v>2.7748244220005689E-2</v>
      </c>
      <c r="AB384" s="9">
        <v>1.6321859810783441E-2</v>
      </c>
      <c r="AC384" s="9">
        <v>0.2209772496643318</v>
      </c>
      <c r="AD384" s="9">
        <v>2.4638990498829761E-3</v>
      </c>
      <c r="AE384" s="9">
        <v>7.160152844973261E-2</v>
      </c>
      <c r="AF384" s="9">
        <v>1.032233149464107E-2</v>
      </c>
      <c r="AG384" s="9">
        <v>3.9030603823040237E-2</v>
      </c>
      <c r="AH384" s="9">
        <v>3.527284237962901E-3</v>
      </c>
      <c r="AI384" s="9">
        <v>1.3916785140185659E-2</v>
      </c>
      <c r="AJ384" s="9">
        <v>1.8192946895502899E-2</v>
      </c>
      <c r="AK384" s="9">
        <v>3.0932370250470551E-2</v>
      </c>
      <c r="AL384" s="9">
        <v>5.5808722494036416E-3</v>
      </c>
      <c r="AM384" s="9">
        <v>2.8809996478612631E-4</v>
      </c>
      <c r="AN384" s="9">
        <v>2.0230747195619899E-4</v>
      </c>
      <c r="AO384" s="9">
        <v>1.8252365731509951E-4</v>
      </c>
      <c r="AP384" s="9">
        <v>2.2827322618631081E-4</v>
      </c>
      <c r="AQ384" s="9">
        <v>3.3561479595639842E-4</v>
      </c>
      <c r="AR384" s="9">
        <v>2.5919606430284842E-4</v>
      </c>
      <c r="AS384" s="9">
        <v>3.1958257504873888E-4</v>
      </c>
      <c r="AT384" s="9">
        <v>2.8401402248985619E-4</v>
      </c>
      <c r="AU384" s="9">
        <v>2.155021828111359E-4</v>
      </c>
      <c r="AV384" s="9">
        <v>2.6428881054439159E-4</v>
      </c>
      <c r="AW384" s="9">
        <v>3.4699011338249879E-4</v>
      </c>
      <c r="AX384" s="9">
        <v>4.6448160140916828E-4</v>
      </c>
      <c r="AY384" s="9">
        <v>2.9869231511328359E-4</v>
      </c>
      <c r="AZ384" s="9">
        <v>3.3723007197724772E-4</v>
      </c>
      <c r="BA384" s="9">
        <v>3.4733731645181991E-4</v>
      </c>
      <c r="BB384" s="9">
        <v>4.6060436446586952E-4</v>
      </c>
      <c r="BC384" s="9">
        <v>2.0746605527049259E-4</v>
      </c>
      <c r="BD384" s="9">
        <v>2.8893609295401281E-4</v>
      </c>
      <c r="BE384" s="9">
        <v>1.2670223964387329E-4</v>
      </c>
      <c r="BF384" s="9">
        <v>3.0778534208143543E-4</v>
      </c>
      <c r="BG384" s="9">
        <v>2.4525976883337772E-4</v>
      </c>
      <c r="BH384" s="9">
        <v>5.2290109504929275E-4</v>
      </c>
      <c r="BI384" s="9">
        <v>3.7546014289719911E-4</v>
      </c>
      <c r="BJ384" s="9">
        <v>4.027590241414764E-4</v>
      </c>
      <c r="BK384" s="9">
        <v>3.8709001765505069E-4</v>
      </c>
    </row>
    <row r="385" spans="1:63" s="95" customFormat="1" x14ac:dyDescent="0.25">
      <c r="A385" s="95" t="s">
        <v>1677</v>
      </c>
      <c r="B385" s="95" t="s">
        <v>392</v>
      </c>
      <c r="C385" s="95" t="s">
        <v>1678</v>
      </c>
      <c r="D385" s="95" t="s">
        <v>52</v>
      </c>
      <c r="E385" s="95" t="s">
        <v>1948</v>
      </c>
      <c r="F385" s="118" t="s">
        <v>1963</v>
      </c>
      <c r="G385" s="119">
        <v>27311276.656400003</v>
      </c>
      <c r="H385" s="119">
        <v>72235</v>
      </c>
      <c r="I385" s="119">
        <v>49.5</v>
      </c>
      <c r="J385" s="95">
        <v>378.08924560670039</v>
      </c>
      <c r="K385" s="120">
        <v>0.50212385091439982</v>
      </c>
      <c r="L385" s="120">
        <v>0.33427586929255659</v>
      </c>
      <c r="M385" s="120">
        <v>0.16360027979304351</v>
      </c>
      <c r="N385" s="9">
        <v>0.13207502697626861</v>
      </c>
      <c r="O385" s="9">
        <v>2.1200506718752059E-2</v>
      </c>
      <c r="P385" s="9">
        <v>5.2847378877395792E-3</v>
      </c>
      <c r="Q385" s="9">
        <v>1.0216808441466401E-2</v>
      </c>
      <c r="R385" s="9">
        <v>2.2024818754942971E-2</v>
      </c>
      <c r="S385" s="9">
        <v>4.7955568928614953E-2</v>
      </c>
      <c r="T385" s="9">
        <v>1.4286656841982791E-2</v>
      </c>
      <c r="U385" s="9">
        <v>2.8468247815103272E-2</v>
      </c>
      <c r="V385" s="9">
        <v>3.562514985929615E-2</v>
      </c>
      <c r="W385" s="9">
        <v>6.4486216823529785E-2</v>
      </c>
      <c r="X385" s="9">
        <v>0.1160818170473799</v>
      </c>
      <c r="Y385" s="9">
        <v>4.0248029260229398E-2</v>
      </c>
      <c r="Z385" s="9">
        <v>4.5953874790644167E-2</v>
      </c>
      <c r="AA385" s="9">
        <v>2.6484857565756081E-2</v>
      </c>
      <c r="AB385" s="9">
        <v>1.4794888400287269E-2</v>
      </c>
      <c r="AC385" s="9">
        <v>0.17651271937304139</v>
      </c>
      <c r="AD385" s="9">
        <v>7.709861912798874E-3</v>
      </c>
      <c r="AE385" s="9">
        <v>9.5700921388965854E-2</v>
      </c>
      <c r="AF385" s="9">
        <v>1.51958312206401E-2</v>
      </c>
      <c r="AG385" s="9">
        <v>2.858588204731068E-2</v>
      </c>
      <c r="AH385" s="9">
        <v>2.6971456685111212E-3</v>
      </c>
      <c r="AI385" s="9">
        <v>9.7777002664198049E-3</v>
      </c>
      <c r="AJ385" s="9">
        <v>1.3640424340332431E-2</v>
      </c>
      <c r="AK385" s="9">
        <v>2.1638437557723329E-2</v>
      </c>
      <c r="AL385" s="9">
        <v>3.3538701122631321E-3</v>
      </c>
      <c r="AM385" s="9">
        <v>6.2004348691047106E-4</v>
      </c>
      <c r="AN385" s="9">
        <v>6.3248803228189217E-4</v>
      </c>
      <c r="AO385" s="9">
        <v>2.1560486992338419E-4</v>
      </c>
      <c r="AP385" s="9">
        <v>5.6643292500180981E-4</v>
      </c>
      <c r="AQ385" s="9">
        <v>5.6703500697525069E-4</v>
      </c>
      <c r="AR385" s="9">
        <v>4.5576291442867088E-4</v>
      </c>
      <c r="AS385" s="9">
        <v>4.9927657957833855E-4</v>
      </c>
      <c r="AT385" s="9">
        <v>4.1773407121586541E-4</v>
      </c>
      <c r="AU385" s="9">
        <v>4.9370394344074888E-4</v>
      </c>
      <c r="AV385" s="9">
        <v>5.5427036830072688E-4</v>
      </c>
      <c r="AW385" s="9">
        <v>5.7255236169136527E-4</v>
      </c>
      <c r="AX385" s="9">
        <v>5.5517796641706553E-4</v>
      </c>
      <c r="AY385" s="9">
        <v>4.9941899258568114E-4</v>
      </c>
      <c r="AZ385" s="9">
        <v>5.3691595706470343E-4</v>
      </c>
      <c r="BA385" s="9">
        <v>5.251838679448523E-4</v>
      </c>
      <c r="BB385" s="9">
        <v>6.1372578954905035E-4</v>
      </c>
      <c r="BC385" s="9">
        <v>1.082900668125202E-3</v>
      </c>
      <c r="BD385" s="9">
        <v>6.44189296409957E-4</v>
      </c>
      <c r="BE385" s="9">
        <v>3.1113497514827091E-4</v>
      </c>
      <c r="BF385" s="9">
        <v>3.7602103728599589E-4</v>
      </c>
      <c r="BG385" s="9">
        <v>3.1282981811078559E-4</v>
      </c>
      <c r="BH385" s="9">
        <v>6.1282324702691625E-4</v>
      </c>
      <c r="BI385" s="9">
        <v>4.6957671455448918E-4</v>
      </c>
      <c r="BJ385" s="9">
        <v>4.6997619539938129E-4</v>
      </c>
      <c r="BK385" s="9">
        <v>3.8803778108992618E-4</v>
      </c>
    </row>
    <row r="386" spans="1:63" s="95" customFormat="1" x14ac:dyDescent="0.25">
      <c r="A386" s="95" t="s">
        <v>1757</v>
      </c>
      <c r="B386" s="95" t="s">
        <v>736</v>
      </c>
      <c r="C386" s="95" t="s">
        <v>1758</v>
      </c>
      <c r="D386" s="95" t="s">
        <v>52</v>
      </c>
      <c r="E386" s="95" t="s">
        <v>1953</v>
      </c>
      <c r="F386" s="118" t="s">
        <v>1963</v>
      </c>
      <c r="G386" s="119">
        <v>14531287.348999998</v>
      </c>
      <c r="H386" s="119">
        <v>47624</v>
      </c>
      <c r="I386" s="119">
        <v>16.5</v>
      </c>
      <c r="J386" s="95">
        <v>305.12530129766498</v>
      </c>
      <c r="K386" s="120">
        <v>0.42546655005149858</v>
      </c>
      <c r="L386" s="120">
        <v>0.38186651147655359</v>
      </c>
      <c r="M386" s="120">
        <v>0.1926669384719478</v>
      </c>
      <c r="N386" s="9">
        <v>0.1174824072476537</v>
      </c>
      <c r="O386" s="9">
        <v>1.534788539405137E-2</v>
      </c>
      <c r="P386" s="9">
        <v>1.017806410385803E-2</v>
      </c>
      <c r="Q386" s="9">
        <v>1.1619387877589831E-2</v>
      </c>
      <c r="R386" s="9">
        <v>2.9268492602674081E-2</v>
      </c>
      <c r="S386" s="9">
        <v>4.5829759121265419E-2</v>
      </c>
      <c r="T386" s="9">
        <v>1.8854640033280849E-2</v>
      </c>
      <c r="U386" s="9">
        <v>3.7000140490380973E-2</v>
      </c>
      <c r="V386" s="9">
        <v>3.2998902290455483E-2</v>
      </c>
      <c r="W386" s="9">
        <v>6.0069856645156842E-2</v>
      </c>
      <c r="X386" s="9">
        <v>0.12414786093402901</v>
      </c>
      <c r="Y386" s="9">
        <v>3.9800880080792592E-2</v>
      </c>
      <c r="Z386" s="9">
        <v>5.1336842092138381E-2</v>
      </c>
      <c r="AA386" s="9">
        <v>2.5868228164165369E-2</v>
      </c>
      <c r="AB386" s="9">
        <v>1.7304016941167649E-2</v>
      </c>
      <c r="AC386" s="9">
        <v>0.19333614307524241</v>
      </c>
      <c r="AD386" s="9">
        <v>2.700675862374111E-3</v>
      </c>
      <c r="AE386" s="9">
        <v>7.7447288151488172E-2</v>
      </c>
      <c r="AF386" s="9">
        <v>0</v>
      </c>
      <c r="AG386" s="9">
        <v>2.9001468720063341E-2</v>
      </c>
      <c r="AH386" s="9">
        <v>4.9879777402953868E-3</v>
      </c>
      <c r="AI386" s="9">
        <v>5.2601703994016799E-3</v>
      </c>
      <c r="AJ386" s="9">
        <v>1.879469740502434E-2</v>
      </c>
      <c r="AK386" s="9">
        <v>2.684439359426748E-2</v>
      </c>
      <c r="AL386" s="9">
        <v>4.5198210331837182E-3</v>
      </c>
      <c r="AM386" s="9">
        <v>2.9266727583972631E-4</v>
      </c>
      <c r="AN386" s="9">
        <v>2.429710358610874E-4</v>
      </c>
      <c r="AO386" s="9">
        <v>2.2034346897643241E-4</v>
      </c>
      <c r="AP386" s="9">
        <v>3.4183487997592829E-4</v>
      </c>
      <c r="AQ386" s="9">
        <v>3.9985061728681632E-4</v>
      </c>
      <c r="AR386" s="9">
        <v>2.311252516768563E-4</v>
      </c>
      <c r="AS386" s="9">
        <v>3.4964611974752668E-4</v>
      </c>
      <c r="AT386" s="9">
        <v>2.8809944428159978E-4</v>
      </c>
      <c r="AU386" s="9">
        <v>2.4266619254532869E-4</v>
      </c>
      <c r="AV386" s="9">
        <v>2.7397519479738642E-4</v>
      </c>
      <c r="AW386" s="9">
        <v>3.2493024681636538E-4</v>
      </c>
      <c r="AX386" s="9">
        <v>2.913266155999605E-4</v>
      </c>
      <c r="AY386" s="9">
        <v>2.9605469611974211E-4</v>
      </c>
      <c r="AZ386" s="9">
        <v>2.7827567128299097E-4</v>
      </c>
      <c r="BA386" s="9">
        <v>3.2594663511598918E-4</v>
      </c>
      <c r="BB386" s="9">
        <v>3.5670673100877297E-4</v>
      </c>
      <c r="BC386" s="9">
        <v>2.0128637162991549E-4</v>
      </c>
      <c r="BD386" s="9">
        <v>2.7663268197549318E-4</v>
      </c>
      <c r="BE386" s="9">
        <v>0</v>
      </c>
      <c r="BF386" s="9">
        <v>2.024325867493653E-4</v>
      </c>
      <c r="BG386" s="9">
        <v>3.0699275957269892E-4</v>
      </c>
      <c r="BH386" s="9">
        <v>1.7494366124239669E-4</v>
      </c>
      <c r="BI386" s="9">
        <v>3.4333169404755011E-4</v>
      </c>
      <c r="BJ386" s="9">
        <v>3.0938798716545978E-4</v>
      </c>
      <c r="BK386" s="9">
        <v>2.7749099776308209E-4</v>
      </c>
    </row>
    <row r="387" spans="1:63" s="95" customFormat="1" x14ac:dyDescent="0.25">
      <c r="A387" s="95" t="s">
        <v>1777</v>
      </c>
      <c r="B387" s="95" t="s">
        <v>37</v>
      </c>
      <c r="C387" s="95" t="s">
        <v>1778</v>
      </c>
      <c r="D387" s="95" t="s">
        <v>52</v>
      </c>
      <c r="E387" s="95" t="s">
        <v>1950</v>
      </c>
      <c r="F387" s="118" t="s">
        <v>1963</v>
      </c>
      <c r="G387" s="119">
        <v>10474737.3378</v>
      </c>
      <c r="H387" s="119">
        <v>29185</v>
      </c>
      <c r="I387" s="119">
        <v>28</v>
      </c>
      <c r="J387" s="95">
        <v>358.90825210896008</v>
      </c>
      <c r="K387" s="120">
        <v>0.47725439353297577</v>
      </c>
      <c r="L387" s="120">
        <v>0.35980187008199122</v>
      </c>
      <c r="M387" s="120">
        <v>0.16294373638503321</v>
      </c>
      <c r="N387" s="9">
        <v>6.7600279021819282E-2</v>
      </c>
      <c r="O387" s="9">
        <v>1.72351678520795E-2</v>
      </c>
      <c r="P387" s="9">
        <v>1.13122554414599E-2</v>
      </c>
      <c r="Q387" s="9">
        <v>1.03927338717743E-2</v>
      </c>
      <c r="R387" s="9">
        <v>2.0116905485189639E-2</v>
      </c>
      <c r="S387" s="9">
        <v>5.3587470717323733E-2</v>
      </c>
      <c r="T387" s="9">
        <v>1.7563470838168109E-2</v>
      </c>
      <c r="U387" s="9">
        <v>2.9908840747939459E-2</v>
      </c>
      <c r="V387" s="9">
        <v>3.7321057885657448E-2</v>
      </c>
      <c r="W387" s="9">
        <v>5.5065300408984059E-2</v>
      </c>
      <c r="X387" s="9">
        <v>0.1166140640062944</v>
      </c>
      <c r="Y387" s="9">
        <v>4.5049909383075272E-2</v>
      </c>
      <c r="Z387" s="9">
        <v>6.201120875244865E-2</v>
      </c>
      <c r="AA387" s="9">
        <v>2.5942278049610981E-2</v>
      </c>
      <c r="AB387" s="9">
        <v>1.825630285782779E-2</v>
      </c>
      <c r="AC387" s="9">
        <v>0.1579110519383253</v>
      </c>
      <c r="AD387" s="9">
        <v>3.332763648789152E-3</v>
      </c>
      <c r="AE387" s="9">
        <v>8.1932865493989024E-2</v>
      </c>
      <c r="AF387" s="9">
        <v>3.8143824879480093E-2</v>
      </c>
      <c r="AG387" s="9">
        <v>6.0887557795078692E-2</v>
      </c>
      <c r="AH387" s="9">
        <v>5.7476062615275233E-3</v>
      </c>
      <c r="AI387" s="9">
        <v>1.552367660953425E-2</v>
      </c>
      <c r="AJ387" s="9">
        <v>1.7782146813487502E-2</v>
      </c>
      <c r="AK387" s="9">
        <v>2.6187879526878989E-2</v>
      </c>
      <c r="AL387" s="9">
        <v>4.5733817132570104E-3</v>
      </c>
      <c r="AM387" s="9">
        <v>1.217525816391253E-4</v>
      </c>
      <c r="AN387" s="9">
        <v>1.9726490916317069E-4</v>
      </c>
      <c r="AO387" s="9">
        <v>1.770567816570144E-4</v>
      </c>
      <c r="AP387" s="9">
        <v>2.2105039417697931E-4</v>
      </c>
      <c r="AQ387" s="9">
        <v>1.9869500630241029E-4</v>
      </c>
      <c r="AR387" s="9">
        <v>1.9538510090623409E-4</v>
      </c>
      <c r="AS387" s="9">
        <v>2.3547736823674429E-4</v>
      </c>
      <c r="AT387" s="9">
        <v>1.6837088305286129E-4</v>
      </c>
      <c r="AU387" s="9">
        <v>1.984230359343685E-4</v>
      </c>
      <c r="AV387" s="9">
        <v>1.8157707824412861E-4</v>
      </c>
      <c r="AW387" s="9">
        <v>2.2066334232761551E-4</v>
      </c>
      <c r="AX387" s="9">
        <v>2.384019326886734E-4</v>
      </c>
      <c r="AY387" s="9">
        <v>2.5854810736025149E-4</v>
      </c>
      <c r="AZ387" s="9">
        <v>2.01764626523061E-4</v>
      </c>
      <c r="BA387" s="9">
        <v>2.4862269167913719E-4</v>
      </c>
      <c r="BB387" s="9">
        <v>2.1063917374111149E-4</v>
      </c>
      <c r="BC387" s="9">
        <v>1.7958695468087049E-4</v>
      </c>
      <c r="BD387" s="9">
        <v>2.1158446505185931E-4</v>
      </c>
      <c r="BE387" s="9">
        <v>2.9962418144072921E-4</v>
      </c>
      <c r="BF387" s="9">
        <v>3.0726801085861059E-4</v>
      </c>
      <c r="BG387" s="9">
        <v>2.5575197558428032E-4</v>
      </c>
      <c r="BH387" s="9">
        <v>3.7326850469853758E-4</v>
      </c>
      <c r="BI387" s="9">
        <v>2.3485029597513201E-4</v>
      </c>
      <c r="BJ387" s="9">
        <v>2.182119575840284E-4</v>
      </c>
      <c r="BK387" s="9">
        <v>2.0299880083217799E-4</v>
      </c>
    </row>
    <row r="388" spans="1:63" s="95" customFormat="1" x14ac:dyDescent="0.25">
      <c r="A388" s="95" t="s">
        <v>1839</v>
      </c>
      <c r="B388" s="95" t="s">
        <v>185</v>
      </c>
      <c r="C388" s="95" t="s">
        <v>1840</v>
      </c>
      <c r="D388" s="95" t="s">
        <v>52</v>
      </c>
      <c r="E388" s="95" t="s">
        <v>1948</v>
      </c>
      <c r="F388" s="118" t="s">
        <v>1963</v>
      </c>
      <c r="G388" s="119">
        <v>6883332.8925999999</v>
      </c>
      <c r="H388" s="119">
        <v>21378</v>
      </c>
      <c r="I388" s="119">
        <v>44.9</v>
      </c>
      <c r="J388" s="95">
        <v>321.98207936196087</v>
      </c>
      <c r="K388" s="120">
        <v>0.42355525701439051</v>
      </c>
      <c r="L388" s="120">
        <v>0.37205886964706419</v>
      </c>
      <c r="M388" s="120">
        <v>0.2043858733385453</v>
      </c>
      <c r="N388" s="9">
        <v>0.18523132185137389</v>
      </c>
      <c r="O388" s="9">
        <v>3.6170935027138203E-2</v>
      </c>
      <c r="P388" s="9">
        <v>6.1911733584470666E-3</v>
      </c>
      <c r="Q388" s="9">
        <v>1.4076820763447261E-2</v>
      </c>
      <c r="R388" s="9">
        <v>1.822782946721007E-2</v>
      </c>
      <c r="S388" s="9">
        <v>5.928852437314637E-2</v>
      </c>
      <c r="T388" s="9">
        <v>1.604487587076819E-2</v>
      </c>
      <c r="U388" s="9">
        <v>3.7934873352505463E-2</v>
      </c>
      <c r="V388" s="9">
        <v>3.8970227964448961E-2</v>
      </c>
      <c r="W388" s="9">
        <v>6.0825379100319037E-2</v>
      </c>
      <c r="X388" s="9">
        <v>9.8348519129691142E-2</v>
      </c>
      <c r="Y388" s="9">
        <v>3.7853375725454358E-2</v>
      </c>
      <c r="Z388" s="9">
        <v>4.6867522370607081E-2</v>
      </c>
      <c r="AA388" s="9">
        <v>3.0406335143874069E-2</v>
      </c>
      <c r="AB388" s="9">
        <v>1.1521425496144041E-2</v>
      </c>
      <c r="AC388" s="9">
        <v>0.1435692373330868</v>
      </c>
      <c r="AD388" s="9">
        <v>4.9128429592731823E-3</v>
      </c>
      <c r="AE388" s="9">
        <v>6.5836721530338913E-2</v>
      </c>
      <c r="AF388" s="9">
        <v>1.4928121890484759E-3</v>
      </c>
      <c r="AG388" s="9">
        <v>2.7628240366002942E-2</v>
      </c>
      <c r="AH388" s="9">
        <v>4.0931183751276093E-3</v>
      </c>
      <c r="AI388" s="9">
        <v>1.233239425168061E-2</v>
      </c>
      <c r="AJ388" s="9">
        <v>1.441653353794522E-2</v>
      </c>
      <c r="AK388" s="9">
        <v>2.2124929430182079E-2</v>
      </c>
      <c r="AL388" s="9">
        <v>5.6340310327390583E-3</v>
      </c>
      <c r="AM388" s="9">
        <v>8.8410353759520134E-4</v>
      </c>
      <c r="AN388" s="9">
        <v>1.0971173096714611E-3</v>
      </c>
      <c r="AO388" s="9">
        <v>2.5680018923636611E-4</v>
      </c>
      <c r="AP388" s="9">
        <v>7.9346007739390905E-4</v>
      </c>
      <c r="AQ388" s="9">
        <v>4.7711134748367872E-4</v>
      </c>
      <c r="AR388" s="9">
        <v>5.7287231901041085E-4</v>
      </c>
      <c r="AS388" s="9">
        <v>5.700778972484589E-4</v>
      </c>
      <c r="AT388" s="9">
        <v>5.6593305370127879E-4</v>
      </c>
      <c r="AU388" s="9">
        <v>5.4907301860806655E-4</v>
      </c>
      <c r="AV388" s="9">
        <v>5.3152885657845451E-4</v>
      </c>
      <c r="AW388" s="9">
        <v>4.9318072910933082E-4</v>
      </c>
      <c r="AX388" s="9">
        <v>5.3085935826152457E-4</v>
      </c>
      <c r="AY388" s="9">
        <v>5.1784784530045506E-4</v>
      </c>
      <c r="AZ388" s="9">
        <v>6.2670045244291376E-4</v>
      </c>
      <c r="BA388" s="9">
        <v>4.1580830580086883E-4</v>
      </c>
      <c r="BB388" s="9">
        <v>5.0751282485012137E-4</v>
      </c>
      <c r="BC388" s="9">
        <v>7.0155571117993555E-4</v>
      </c>
      <c r="BD388" s="9">
        <v>4.5056021679030893E-4</v>
      </c>
      <c r="BE388" s="9">
        <v>3.1075405565830732E-5</v>
      </c>
      <c r="BF388" s="9">
        <v>3.6948859024554277E-4</v>
      </c>
      <c r="BG388" s="9">
        <v>4.8266444140960841E-4</v>
      </c>
      <c r="BH388" s="9">
        <v>7.8583826527305999E-4</v>
      </c>
      <c r="BI388" s="9">
        <v>5.0457622011100783E-4</v>
      </c>
      <c r="BJ388" s="9">
        <v>4.8856136154215102E-4</v>
      </c>
      <c r="BK388" s="9">
        <v>6.6272639571745174E-4</v>
      </c>
    </row>
    <row r="389" spans="1:63" s="95" customFormat="1" x14ac:dyDescent="0.25">
      <c r="A389" s="95" t="s">
        <v>1907</v>
      </c>
      <c r="B389" s="95" t="s">
        <v>736</v>
      </c>
      <c r="C389" s="95" t="s">
        <v>1908</v>
      </c>
      <c r="D389" s="95" t="s">
        <v>52</v>
      </c>
      <c r="E389" s="95" t="s">
        <v>1953</v>
      </c>
      <c r="F389" s="118" t="s">
        <v>1963</v>
      </c>
      <c r="G389" s="119">
        <v>12025175.669399999</v>
      </c>
      <c r="H389" s="119">
        <v>34519</v>
      </c>
      <c r="I389" s="119">
        <v>17.3</v>
      </c>
      <c r="J389" s="95">
        <v>348.36396388655521</v>
      </c>
      <c r="K389" s="120">
        <v>0.44648265057069969</v>
      </c>
      <c r="L389" s="120">
        <v>0.35803381327289208</v>
      </c>
      <c r="M389" s="120">
        <v>0.19548353615640821</v>
      </c>
      <c r="N389" s="9">
        <v>0.11771278254107841</v>
      </c>
      <c r="O389" s="9">
        <v>1.9016519051095981E-2</v>
      </c>
      <c r="P389" s="9">
        <v>1.4361476880277569E-2</v>
      </c>
      <c r="Q389" s="9">
        <v>1.166177229266648E-2</v>
      </c>
      <c r="R389" s="9">
        <v>3.6951735887995017E-2</v>
      </c>
      <c r="S389" s="9">
        <v>4.8951923842480059E-2</v>
      </c>
      <c r="T389" s="9">
        <v>1.64435599147904E-2</v>
      </c>
      <c r="U389" s="9">
        <v>3.2345027448417531E-2</v>
      </c>
      <c r="V389" s="9">
        <v>3.1598813143812091E-2</v>
      </c>
      <c r="W389" s="9">
        <v>8.0485808420720173E-2</v>
      </c>
      <c r="X389" s="9">
        <v>0.11761370741483761</v>
      </c>
      <c r="Y389" s="9">
        <v>3.7998150721904919E-2</v>
      </c>
      <c r="Z389" s="9">
        <v>4.530031234676557E-2</v>
      </c>
      <c r="AA389" s="9">
        <v>2.307470280071024E-2</v>
      </c>
      <c r="AB389" s="9">
        <v>1.8857539635924219E-2</v>
      </c>
      <c r="AC389" s="9">
        <v>0.17989285271799479</v>
      </c>
      <c r="AD389" s="9">
        <v>4.5303019187678062E-3</v>
      </c>
      <c r="AE389" s="9">
        <v>8.4955223039909919E-2</v>
      </c>
      <c r="AF389" s="9">
        <v>0</v>
      </c>
      <c r="AG389" s="9">
        <v>2.7835353319498199E-2</v>
      </c>
      <c r="AH389" s="9">
        <v>4.6811726833113536E-3</v>
      </c>
      <c r="AI389" s="9">
        <v>9.8392836121379678E-3</v>
      </c>
      <c r="AJ389" s="9">
        <v>1.233001058361737E-2</v>
      </c>
      <c r="AK389" s="9">
        <v>2.118661003159255E-2</v>
      </c>
      <c r="AL389" s="9">
        <v>2.3753597496937672E-3</v>
      </c>
      <c r="AM389" s="9">
        <v>2.4345692894007199E-4</v>
      </c>
      <c r="AN389" s="9">
        <v>2.4993907925992351E-4</v>
      </c>
      <c r="AO389" s="9">
        <v>2.5812572520779562E-4</v>
      </c>
      <c r="AP389" s="9">
        <v>2.8483599306686669E-4</v>
      </c>
      <c r="AQ389" s="9">
        <v>4.1911137228492148E-4</v>
      </c>
      <c r="AR389" s="9">
        <v>2.0495889552834951E-4</v>
      </c>
      <c r="AS389" s="9">
        <v>2.5316490285203533E-4</v>
      </c>
      <c r="AT389" s="9">
        <v>2.0909505236746211E-4</v>
      </c>
      <c r="AU389" s="9">
        <v>1.9292021562027781E-4</v>
      </c>
      <c r="AV389" s="9">
        <v>3.0476924878428032E-4</v>
      </c>
      <c r="AW389" s="9">
        <v>2.555677352954652E-4</v>
      </c>
      <c r="AX389" s="9">
        <v>2.309123358058467E-4</v>
      </c>
      <c r="AY389" s="9">
        <v>2.1689082755145791E-4</v>
      </c>
      <c r="AZ389" s="9">
        <v>2.0608285267488259E-4</v>
      </c>
      <c r="BA389" s="9">
        <v>2.9490476151931459E-4</v>
      </c>
      <c r="BB389" s="9">
        <v>2.7555566760295688E-4</v>
      </c>
      <c r="BC389" s="9">
        <v>2.8032784590764431E-4</v>
      </c>
      <c r="BD389" s="9">
        <v>2.5193270020830379E-4</v>
      </c>
      <c r="BE389" s="9">
        <v>0</v>
      </c>
      <c r="BF389" s="9">
        <v>1.6130742395675541E-4</v>
      </c>
      <c r="BG389" s="9">
        <v>2.3919685944372911E-4</v>
      </c>
      <c r="BH389" s="9">
        <v>2.7168087193350229E-4</v>
      </c>
      <c r="BI389" s="9">
        <v>1.8699896074286779E-4</v>
      </c>
      <c r="BJ389" s="9">
        <v>2.0272555925531039E-4</v>
      </c>
      <c r="BK389" s="9">
        <v>1.210749331416602E-4</v>
      </c>
    </row>
    <row r="390" spans="1:63" s="95" customFormat="1" x14ac:dyDescent="0.25">
      <c r="A390" s="95" t="s">
        <v>1923</v>
      </c>
      <c r="B390" s="95" t="s">
        <v>736</v>
      </c>
      <c r="C390" s="95" t="s">
        <v>1924</v>
      </c>
      <c r="D390" s="95" t="s">
        <v>52</v>
      </c>
      <c r="E390" s="95" t="s">
        <v>1953</v>
      </c>
      <c r="F390" s="118" t="s">
        <v>1963</v>
      </c>
      <c r="G390" s="119">
        <v>10067309.347399998</v>
      </c>
      <c r="H390" s="119">
        <v>35027</v>
      </c>
      <c r="I390" s="119">
        <v>27.4</v>
      </c>
      <c r="J390" s="95">
        <v>287.41568925114905</v>
      </c>
      <c r="K390" s="120">
        <v>0.41510813205594121</v>
      </c>
      <c r="L390" s="120">
        <v>0.35296298911331297</v>
      </c>
      <c r="M390" s="120">
        <v>0.23192887883074589</v>
      </c>
      <c r="N390" s="9">
        <v>0.1145503373054141</v>
      </c>
      <c r="O390" s="9">
        <v>1.518638087255956E-2</v>
      </c>
      <c r="P390" s="9">
        <v>9.1787740953416918E-3</v>
      </c>
      <c r="Q390" s="9">
        <v>7.9596330925417579E-3</v>
      </c>
      <c r="R390" s="9">
        <v>2.4982622218088189E-2</v>
      </c>
      <c r="S390" s="9">
        <v>4.9651629481473981E-2</v>
      </c>
      <c r="T390" s="9">
        <v>1.2920648721051101E-2</v>
      </c>
      <c r="U390" s="9">
        <v>2.6551649827139801E-2</v>
      </c>
      <c r="V390" s="9">
        <v>3.8741263525843062E-2</v>
      </c>
      <c r="W390" s="9">
        <v>6.3438975137364059E-2</v>
      </c>
      <c r="X390" s="9">
        <v>0.1212251561641004</v>
      </c>
      <c r="Y390" s="9">
        <v>5.8381630817843568E-2</v>
      </c>
      <c r="Z390" s="9">
        <v>4.2951184884861132E-2</v>
      </c>
      <c r="AA390" s="9">
        <v>2.4006167433223809E-2</v>
      </c>
      <c r="AB390" s="9">
        <v>1.3594137304882129E-2</v>
      </c>
      <c r="AC390" s="9">
        <v>0.19282604385295349</v>
      </c>
      <c r="AD390" s="9">
        <v>5.7364405748062328E-3</v>
      </c>
      <c r="AE390" s="9">
        <v>7.4887434728688737E-2</v>
      </c>
      <c r="AF390" s="9">
        <v>1.487754003571759E-2</v>
      </c>
      <c r="AG390" s="9">
        <v>2.978436094897291E-2</v>
      </c>
      <c r="AH390" s="9">
        <v>7.1541050752980976E-3</v>
      </c>
      <c r="AI390" s="9">
        <v>4.4298900464565831E-3</v>
      </c>
      <c r="AJ390" s="9">
        <v>1.7280276021602401E-2</v>
      </c>
      <c r="AK390" s="9">
        <v>2.6429385833153438E-2</v>
      </c>
      <c r="AL390" s="9">
        <v>3.274332000622192E-3</v>
      </c>
      <c r="AM390" s="9">
        <v>1.9807394141678971E-4</v>
      </c>
      <c r="AN390" s="9">
        <v>1.6687446570923749E-4</v>
      </c>
      <c r="AO390" s="9">
        <v>1.3792701099236439E-4</v>
      </c>
      <c r="AP390" s="9">
        <v>1.6253833895358869E-4</v>
      </c>
      <c r="AQ390" s="9">
        <v>2.3690000972047791E-4</v>
      </c>
      <c r="AR390" s="9">
        <v>1.7380528219232991E-4</v>
      </c>
      <c r="AS390" s="9">
        <v>1.663123229901119E-4</v>
      </c>
      <c r="AT390" s="9">
        <v>1.4350274285935719E-4</v>
      </c>
      <c r="AU390" s="9">
        <v>1.9774850391833881E-4</v>
      </c>
      <c r="AV390" s="9">
        <v>2.0083548527349151E-4</v>
      </c>
      <c r="AW390" s="9">
        <v>2.2022838523302589E-4</v>
      </c>
      <c r="AX390" s="9">
        <v>2.9661516636057491E-4</v>
      </c>
      <c r="AY390" s="9">
        <v>1.7192838993818131E-4</v>
      </c>
      <c r="AZ390" s="9">
        <v>1.7925076995578131E-4</v>
      </c>
      <c r="BA390" s="9">
        <v>1.7773823587919041E-4</v>
      </c>
      <c r="BB390" s="9">
        <v>2.4694121914796809E-4</v>
      </c>
      <c r="BC390" s="9">
        <v>2.967659366244676E-4</v>
      </c>
      <c r="BD390" s="9">
        <v>1.8566749106766771E-4</v>
      </c>
      <c r="BE390" s="9">
        <v>1.121979777555454E-4</v>
      </c>
      <c r="BF390" s="9">
        <v>1.4430399730045289E-4</v>
      </c>
      <c r="BG390" s="9">
        <v>3.056247937648227E-4</v>
      </c>
      <c r="BH390" s="9">
        <v>1.022635789625186E-4</v>
      </c>
      <c r="BI390" s="9">
        <v>2.191083238309585E-4</v>
      </c>
      <c r="BJ390" s="9">
        <v>2.114299772677049E-4</v>
      </c>
      <c r="BK390" s="9">
        <v>1.3953399061672361E-4</v>
      </c>
    </row>
    <row r="391" spans="1:63" s="95" customFormat="1" x14ac:dyDescent="0.25">
      <c r="A391" s="95" t="s">
        <v>187</v>
      </c>
      <c r="B391" s="95" t="s">
        <v>185</v>
      </c>
      <c r="C391" s="95" t="s">
        <v>188</v>
      </c>
      <c r="D391" s="95" t="s">
        <v>114</v>
      </c>
      <c r="E391" s="95" t="s">
        <v>1948</v>
      </c>
      <c r="F391" s="118" t="s">
        <v>1963</v>
      </c>
      <c r="G391" s="119">
        <v>25688616.514200002</v>
      </c>
      <c r="H391" s="119">
        <v>87550</v>
      </c>
      <c r="I391" s="119">
        <v>44.3</v>
      </c>
      <c r="J391" s="95">
        <v>293.4165221496288</v>
      </c>
      <c r="K391" s="120">
        <v>0.40388563163636021</v>
      </c>
      <c r="L391" s="120">
        <v>0.37240097311259301</v>
      </c>
      <c r="M391" s="120">
        <v>0.2237133952510468</v>
      </c>
      <c r="N391" s="9">
        <v>0.1622589468138812</v>
      </c>
      <c r="O391" s="9">
        <v>2.2656758144107329E-2</v>
      </c>
      <c r="P391" s="9">
        <v>5.5806478778676833E-3</v>
      </c>
      <c r="Q391" s="9">
        <v>7.1643698438602459E-3</v>
      </c>
      <c r="R391" s="9">
        <v>2.5894823391884061E-2</v>
      </c>
      <c r="S391" s="9">
        <v>5.3105244978260947E-2</v>
      </c>
      <c r="T391" s="9">
        <v>1.8731398573065411E-2</v>
      </c>
      <c r="U391" s="9">
        <v>5.0518434209864717E-2</v>
      </c>
      <c r="V391" s="9">
        <v>5.3700023516678713E-2</v>
      </c>
      <c r="W391" s="9">
        <v>6.0323632920177443E-2</v>
      </c>
      <c r="X391" s="9">
        <v>0.1022036421150655</v>
      </c>
      <c r="Y391" s="9">
        <v>4.4299902762478922E-2</v>
      </c>
      <c r="Z391" s="9">
        <v>4.6676070171399422E-2</v>
      </c>
      <c r="AA391" s="9">
        <v>2.3894856507206009E-2</v>
      </c>
      <c r="AB391" s="9">
        <v>1.1808701799805411E-2</v>
      </c>
      <c r="AC391" s="9">
        <v>0.15009821513031499</v>
      </c>
      <c r="AD391" s="9">
        <v>3.534929780858754E-3</v>
      </c>
      <c r="AE391" s="9">
        <v>5.667661016904179E-2</v>
      </c>
      <c r="AF391" s="9">
        <v>2.4361756657059589E-4</v>
      </c>
      <c r="AG391" s="9">
        <v>2.74635694054833E-2</v>
      </c>
      <c r="AH391" s="9">
        <v>2.576834948498077E-3</v>
      </c>
      <c r="AI391" s="9">
        <v>1.869246531917685E-2</v>
      </c>
      <c r="AJ391" s="9">
        <v>2.148907775807879E-2</v>
      </c>
      <c r="AK391" s="9">
        <v>2.7169918290884838E-2</v>
      </c>
      <c r="AL391" s="9">
        <v>3.2373080054888541E-3</v>
      </c>
      <c r="AM391" s="9">
        <v>7.1712695710093996E-4</v>
      </c>
      <c r="AN391" s="9">
        <v>6.3634083474467485E-4</v>
      </c>
      <c r="AO391" s="9">
        <v>2.1434121505815461E-4</v>
      </c>
      <c r="AP391" s="9">
        <v>3.739359238347493E-4</v>
      </c>
      <c r="AQ391" s="9">
        <v>6.2761950985275523E-4</v>
      </c>
      <c r="AR391" s="9">
        <v>4.751418737853989E-4</v>
      </c>
      <c r="AS391" s="9">
        <v>6.162639163526547E-4</v>
      </c>
      <c r="AT391" s="9">
        <v>6.9787074967851389E-4</v>
      </c>
      <c r="AU391" s="9">
        <v>7.0060031079918262E-4</v>
      </c>
      <c r="AV391" s="9">
        <v>4.8812180030421949E-4</v>
      </c>
      <c r="AW391" s="9">
        <v>4.7457334173702127E-4</v>
      </c>
      <c r="AX391" s="9">
        <v>5.7527609557981392E-4</v>
      </c>
      <c r="AY391" s="9">
        <v>4.7755473475027531E-4</v>
      </c>
      <c r="AZ391" s="9">
        <v>4.5603591842026289E-4</v>
      </c>
      <c r="BA391" s="9">
        <v>3.9462790602869482E-4</v>
      </c>
      <c r="BB391" s="9">
        <v>4.9131480254375039E-4</v>
      </c>
      <c r="BC391" s="9">
        <v>4.6742158818733048E-4</v>
      </c>
      <c r="BD391" s="9">
        <v>3.591593741222467E-4</v>
      </c>
      <c r="BE391" s="9">
        <v>4.6959009375617799E-6</v>
      </c>
      <c r="BF391" s="9">
        <v>3.4009753213001728E-4</v>
      </c>
      <c r="BG391" s="9">
        <v>2.8136903107651919E-4</v>
      </c>
      <c r="BH391" s="9">
        <v>1.102937870075251E-3</v>
      </c>
      <c r="BI391" s="9">
        <v>6.9643790880109802E-4</v>
      </c>
      <c r="BJ391" s="9">
        <v>5.5555140274453829E-4</v>
      </c>
      <c r="BK391" s="9">
        <v>3.5261253575660318E-4</v>
      </c>
    </row>
    <row r="392" spans="1:63" s="95" customFormat="1" x14ac:dyDescent="0.25">
      <c r="A392" s="95" t="s">
        <v>193</v>
      </c>
      <c r="B392" s="95" t="s">
        <v>80</v>
      </c>
      <c r="C392" s="95" t="s">
        <v>194</v>
      </c>
      <c r="D392" s="95" t="s">
        <v>114</v>
      </c>
      <c r="E392" s="95" t="s">
        <v>1948</v>
      </c>
      <c r="F392" s="118" t="s">
        <v>1963</v>
      </c>
      <c r="G392" s="119">
        <v>25459771.813399997</v>
      </c>
      <c r="H392" s="119">
        <v>74699</v>
      </c>
      <c r="I392" s="119">
        <v>87.7</v>
      </c>
      <c r="J392" s="95">
        <v>340.83149457690195</v>
      </c>
      <c r="K392" s="120">
        <v>0.45320983552403998</v>
      </c>
      <c r="L392" s="120">
        <v>0.35487385663287702</v>
      </c>
      <c r="M392" s="120">
        <v>0.19191630784308311</v>
      </c>
      <c r="N392" s="9">
        <v>0.1052032000605342</v>
      </c>
      <c r="O392" s="9">
        <v>1.7185835345013618E-2</v>
      </c>
      <c r="P392" s="9">
        <v>1.2928852187066679E-2</v>
      </c>
      <c r="Q392" s="9">
        <v>1.195615577861512E-2</v>
      </c>
      <c r="R392" s="9">
        <v>3.6676554229637823E-2</v>
      </c>
      <c r="S392" s="9">
        <v>4.758867150599301E-2</v>
      </c>
      <c r="T392" s="9">
        <v>1.6292079082474719E-2</v>
      </c>
      <c r="U392" s="9">
        <v>4.1972029395888823E-2</v>
      </c>
      <c r="V392" s="9">
        <v>3.4502461445733351E-2</v>
      </c>
      <c r="W392" s="9">
        <v>5.7982815753211223E-2</v>
      </c>
      <c r="X392" s="9">
        <v>0.1154525855800517</v>
      </c>
      <c r="Y392" s="9">
        <v>4.5980563817248417E-2</v>
      </c>
      <c r="Z392" s="9">
        <v>4.3441743792542918E-2</v>
      </c>
      <c r="AA392" s="9">
        <v>2.188481717693988E-2</v>
      </c>
      <c r="AB392" s="9">
        <v>1.4800814917237139E-2</v>
      </c>
      <c r="AC392" s="9">
        <v>0.173751183217244</v>
      </c>
      <c r="AD392" s="9">
        <v>3.6563418645243302E-3</v>
      </c>
      <c r="AE392" s="9">
        <v>7.993662357957898E-2</v>
      </c>
      <c r="AF392" s="9">
        <v>3.5432202935051352E-2</v>
      </c>
      <c r="AG392" s="9">
        <v>2.7187489612760709E-2</v>
      </c>
      <c r="AH392" s="9">
        <v>3.1491215785460591E-3</v>
      </c>
      <c r="AI392" s="9">
        <v>1.13626512169809E-2</v>
      </c>
      <c r="AJ392" s="9">
        <v>1.456958301358104E-2</v>
      </c>
      <c r="AK392" s="9">
        <v>2.4424864212789329E-2</v>
      </c>
      <c r="AL392" s="9">
        <v>2.6807587007546601E-3</v>
      </c>
      <c r="AM392" s="9">
        <v>4.6084258423876407E-4</v>
      </c>
      <c r="AN392" s="9">
        <v>4.7840854576159151E-4</v>
      </c>
      <c r="AO392" s="9">
        <v>4.9217244507753671E-4</v>
      </c>
      <c r="AP392" s="9">
        <v>6.185104119695189E-4</v>
      </c>
      <c r="AQ392" s="9">
        <v>8.810656432313267E-4</v>
      </c>
      <c r="AR392" s="9">
        <v>4.2201290153950249E-4</v>
      </c>
      <c r="AS392" s="9">
        <v>5.3126267126156913E-4</v>
      </c>
      <c r="AT392" s="9">
        <v>5.7467372429064888E-4</v>
      </c>
      <c r="AU392" s="9">
        <v>4.4615132448712163E-4</v>
      </c>
      <c r="AV392" s="9">
        <v>4.6502497184820708E-4</v>
      </c>
      <c r="AW392" s="9">
        <v>5.3134535387262946E-4</v>
      </c>
      <c r="AX392" s="9">
        <v>5.9181246082996603E-4</v>
      </c>
      <c r="AY392" s="9">
        <v>4.4052684495110632E-4</v>
      </c>
      <c r="AZ392" s="9">
        <v>4.1397470344376472E-4</v>
      </c>
      <c r="BA392" s="9">
        <v>4.9023862193574622E-4</v>
      </c>
      <c r="BB392" s="9">
        <v>5.6370040827178269E-4</v>
      </c>
      <c r="BC392" s="9">
        <v>4.7919362105685351E-4</v>
      </c>
      <c r="BD392" s="9">
        <v>5.0207130040928554E-4</v>
      </c>
      <c r="BE392" s="9">
        <v>6.7693152229097531E-4</v>
      </c>
      <c r="BF392" s="9">
        <v>3.3369666420008531E-4</v>
      </c>
      <c r="BG392" s="9">
        <v>3.4081239283638708E-4</v>
      </c>
      <c r="BH392" s="9">
        <v>6.6450828306370069E-4</v>
      </c>
      <c r="BI392" s="9">
        <v>4.6800231928028198E-4</v>
      </c>
      <c r="BJ392" s="9">
        <v>4.949990116037583E-4</v>
      </c>
      <c r="BK392" s="9">
        <v>2.8940611845820399E-4</v>
      </c>
    </row>
    <row r="393" spans="1:63" s="95" customFormat="1" x14ac:dyDescent="0.25">
      <c r="A393" s="95" t="s">
        <v>351</v>
      </c>
      <c r="B393" s="95" t="s">
        <v>185</v>
      </c>
      <c r="C393" s="95" t="s">
        <v>352</v>
      </c>
      <c r="D393" s="95" t="s">
        <v>114</v>
      </c>
      <c r="E393" s="95" t="s">
        <v>1948</v>
      </c>
      <c r="F393" s="118" t="s">
        <v>1963</v>
      </c>
      <c r="G393" s="119">
        <v>15605098.3638</v>
      </c>
      <c r="H393" s="119">
        <v>58358</v>
      </c>
      <c r="I393" s="119">
        <v>47</v>
      </c>
      <c r="J393" s="95">
        <v>267.4028987251105</v>
      </c>
      <c r="K393" s="120">
        <v>0.39159730411978549</v>
      </c>
      <c r="L393" s="120">
        <v>0.39908616049375328</v>
      </c>
      <c r="M393" s="120">
        <v>0.20931653538646119</v>
      </c>
      <c r="N393" s="9">
        <v>0.13647092037825359</v>
      </c>
      <c r="O393" s="9">
        <v>1.542406052077127E-2</v>
      </c>
      <c r="P393" s="9">
        <v>6.5861597322474028E-3</v>
      </c>
      <c r="Q393" s="9">
        <v>5.9644172479354869E-3</v>
      </c>
      <c r="R393" s="9">
        <v>2.8934678916407601E-2</v>
      </c>
      <c r="S393" s="9">
        <v>4.5948346483710843E-2</v>
      </c>
      <c r="T393" s="9">
        <v>1.295932358591028E-2</v>
      </c>
      <c r="U393" s="9">
        <v>4.3978742072136971E-2</v>
      </c>
      <c r="V393" s="9">
        <v>6.3303128143533005E-2</v>
      </c>
      <c r="W393" s="9">
        <v>4.6203523107654083E-2</v>
      </c>
      <c r="X393" s="9">
        <v>0.100884877247318</v>
      </c>
      <c r="Y393" s="9">
        <v>5.9181257812364538E-2</v>
      </c>
      <c r="Z393" s="9">
        <v>4.4888401617035653E-2</v>
      </c>
      <c r="AA393" s="9">
        <v>2.4101136521191509E-2</v>
      </c>
      <c r="AB393" s="9">
        <v>8.7955196139253271E-3</v>
      </c>
      <c r="AC393" s="9">
        <v>0.18709233133063799</v>
      </c>
      <c r="AD393" s="9">
        <v>1.052475720045362E-2</v>
      </c>
      <c r="AE393" s="9">
        <v>6.0510937421328383E-2</v>
      </c>
      <c r="AF393" s="9">
        <v>2.7554902064713579E-4</v>
      </c>
      <c r="AG393" s="9">
        <v>2.782814111549186E-2</v>
      </c>
      <c r="AH393" s="9">
        <v>4.7706552044204592E-3</v>
      </c>
      <c r="AI393" s="9">
        <v>1.0060418479138441E-2</v>
      </c>
      <c r="AJ393" s="9">
        <v>2.197932303321979E-2</v>
      </c>
      <c r="AK393" s="9">
        <v>3.0087615628738129E-2</v>
      </c>
      <c r="AL393" s="9">
        <v>3.2457785655287548E-3</v>
      </c>
      <c r="AM393" s="9">
        <v>3.6614200428596461E-4</v>
      </c>
      <c r="AN393" s="9">
        <v>2.6297398283819332E-4</v>
      </c>
      <c r="AO393" s="9">
        <v>1.5355903195099049E-4</v>
      </c>
      <c r="AP393" s="9">
        <v>1.8897712977210179E-4</v>
      </c>
      <c r="AQ393" s="9">
        <v>4.2572013197433921E-4</v>
      </c>
      <c r="AR393" s="9">
        <v>2.4956163108660353E-4</v>
      </c>
      <c r="AS393" s="9">
        <v>2.5882183220941781E-4</v>
      </c>
      <c r="AT393" s="9">
        <v>3.6879918800253818E-4</v>
      </c>
      <c r="AU393" s="9">
        <v>5.0135235557303428E-4</v>
      </c>
      <c r="AV393" s="9">
        <v>2.269540029737132E-4</v>
      </c>
      <c r="AW393" s="9">
        <v>2.843708492354903E-4</v>
      </c>
      <c r="AX393" s="9">
        <v>4.6653022457157308E-4</v>
      </c>
      <c r="AY393" s="9">
        <v>2.7879504526618683E-4</v>
      </c>
      <c r="AZ393" s="9">
        <v>2.7922492609433512E-4</v>
      </c>
      <c r="BA393" s="9">
        <v>1.7843053492083209E-4</v>
      </c>
      <c r="BB393" s="9">
        <v>3.7175973201641671E-4</v>
      </c>
      <c r="BC393" s="9">
        <v>8.4481594067302359E-4</v>
      </c>
      <c r="BD393" s="9">
        <v>2.3277656681909689E-4</v>
      </c>
      <c r="BE393" s="9">
        <v>3.2242687668896249E-6</v>
      </c>
      <c r="BF393" s="9">
        <v>2.0919569111056769E-4</v>
      </c>
      <c r="BG393" s="9">
        <v>3.1622031074946428E-4</v>
      </c>
      <c r="BH393" s="9">
        <v>3.6034836024660211E-4</v>
      </c>
      <c r="BI393" s="9">
        <v>4.3241522434386311E-4</v>
      </c>
      <c r="BJ393" s="9">
        <v>3.7346140536274658E-4</v>
      </c>
      <c r="BK393" s="9">
        <v>2.1461232192575351E-4</v>
      </c>
    </row>
    <row r="394" spans="1:63" s="95" customFormat="1" x14ac:dyDescent="0.25">
      <c r="A394" s="95" t="s">
        <v>596</v>
      </c>
      <c r="B394" s="95" t="s">
        <v>134</v>
      </c>
      <c r="C394" s="95" t="s">
        <v>597</v>
      </c>
      <c r="D394" s="95" t="s">
        <v>114</v>
      </c>
      <c r="E394" s="95" t="s">
        <v>1948</v>
      </c>
      <c r="F394" s="118" t="s">
        <v>1963</v>
      </c>
      <c r="G394" s="119">
        <v>24379573.198399998</v>
      </c>
      <c r="H394" s="119">
        <v>60188</v>
      </c>
      <c r="I394" s="119">
        <v>46.17</v>
      </c>
      <c r="J394" s="95">
        <v>405.05704124410181</v>
      </c>
      <c r="K394" s="120">
        <v>0.49070989318753888</v>
      </c>
      <c r="L394" s="120">
        <v>0.34988738921370099</v>
      </c>
      <c r="M394" s="120">
        <v>0.15940271759876001</v>
      </c>
      <c r="N394" s="9">
        <v>9.2931453802007541E-2</v>
      </c>
      <c r="O394" s="9">
        <v>1.7269304079695302E-2</v>
      </c>
      <c r="P394" s="9">
        <v>1.3124854818189671E-2</v>
      </c>
      <c r="Q394" s="9">
        <v>1.0551709681602231E-2</v>
      </c>
      <c r="R394" s="9">
        <v>2.9008500374728581E-2</v>
      </c>
      <c r="S394" s="9">
        <v>4.9653858865931162E-2</v>
      </c>
      <c r="T394" s="9">
        <v>1.6120170277200939E-2</v>
      </c>
      <c r="U394" s="9">
        <v>4.38183931794041E-2</v>
      </c>
      <c r="V394" s="9">
        <v>4.8814739761766257E-2</v>
      </c>
      <c r="W394" s="9">
        <v>8.4779115000501407E-2</v>
      </c>
      <c r="X394" s="9">
        <v>0.113721496949948</v>
      </c>
      <c r="Y394" s="9">
        <v>4.1040241204880187E-2</v>
      </c>
      <c r="Z394" s="9">
        <v>5.1974355951589432E-2</v>
      </c>
      <c r="AA394" s="9">
        <v>2.482380781515698E-2</v>
      </c>
      <c r="AB394" s="9">
        <v>1.7435716157149249E-2</v>
      </c>
      <c r="AC394" s="9">
        <v>0.13387127422868331</v>
      </c>
      <c r="AD394" s="9">
        <v>2.8362579447494601E-3</v>
      </c>
      <c r="AE394" s="9">
        <v>9.8277855682114168E-2</v>
      </c>
      <c r="AF394" s="9">
        <v>6.63304972810164E-3</v>
      </c>
      <c r="AG394" s="9">
        <v>3.8737206666587802E-2</v>
      </c>
      <c r="AH394" s="9">
        <v>2.2729654236705592E-3</v>
      </c>
      <c r="AI394" s="9">
        <v>1.016779492162936E-2</v>
      </c>
      <c r="AJ394" s="9">
        <v>1.8255619897868079E-2</v>
      </c>
      <c r="AK394" s="9">
        <v>2.9874030058615299E-2</v>
      </c>
      <c r="AL394" s="9">
        <v>4.0062275282292678E-3</v>
      </c>
      <c r="AM394" s="9">
        <v>3.8950619567664022E-4</v>
      </c>
      <c r="AN394" s="9">
        <v>4.5997169212864448E-4</v>
      </c>
      <c r="AO394" s="9">
        <v>4.780571513701858E-4</v>
      </c>
      <c r="AP394" s="9">
        <v>5.22283456411333E-4</v>
      </c>
      <c r="AQ394" s="9">
        <v>6.6676532082673295E-4</v>
      </c>
      <c r="AR394" s="9">
        <v>4.2131133005521309E-4</v>
      </c>
      <c r="AS394" s="9">
        <v>5.0295647437202868E-4</v>
      </c>
      <c r="AT394" s="9">
        <v>5.7404482475032978E-4</v>
      </c>
      <c r="AU394" s="9">
        <v>6.0396402633951685E-4</v>
      </c>
      <c r="AV394" s="9">
        <v>6.505697086639225E-4</v>
      </c>
      <c r="AW394" s="9">
        <v>5.0077631232275271E-4</v>
      </c>
      <c r="AX394" s="9">
        <v>5.0541450697805723E-4</v>
      </c>
      <c r="AY394" s="9">
        <v>5.0429217710475994E-4</v>
      </c>
      <c r="AZ394" s="9">
        <v>4.4929053234992871E-4</v>
      </c>
      <c r="BA394" s="9">
        <v>5.5257301376174283E-4</v>
      </c>
      <c r="BB394" s="9">
        <v>4.1556212820310342E-4</v>
      </c>
      <c r="BC394" s="9">
        <v>3.5566239155361459E-4</v>
      </c>
      <c r="BD394" s="9">
        <v>5.9061334343106953E-4</v>
      </c>
      <c r="BE394" s="9">
        <v>1.212516961811847E-4</v>
      </c>
      <c r="BF394" s="9">
        <v>4.5492420357811741E-4</v>
      </c>
      <c r="BG394" s="9">
        <v>2.3536764712777489E-4</v>
      </c>
      <c r="BH394" s="9">
        <v>5.689518146658614E-4</v>
      </c>
      <c r="BI394" s="9">
        <v>5.6108085957946006E-4</v>
      </c>
      <c r="BJ394" s="9">
        <v>5.7928725466014903E-4</v>
      </c>
      <c r="BK394" s="9">
        <v>4.1382200545246801E-4</v>
      </c>
    </row>
    <row r="395" spans="1:63" s="95" customFormat="1" x14ac:dyDescent="0.25">
      <c r="A395" s="95" t="s">
        <v>638</v>
      </c>
      <c r="B395" s="95" t="s">
        <v>134</v>
      </c>
      <c r="C395" s="95" t="s">
        <v>639</v>
      </c>
      <c r="D395" s="95" t="s">
        <v>114</v>
      </c>
      <c r="E395" s="95" t="s">
        <v>1948</v>
      </c>
      <c r="F395" s="118" t="s">
        <v>1963</v>
      </c>
      <c r="G395" s="119">
        <v>16625975.853999998</v>
      </c>
      <c r="H395" s="119">
        <v>44942</v>
      </c>
      <c r="I395" s="119">
        <v>61.5</v>
      </c>
      <c r="J395" s="95">
        <v>369.94294544079031</v>
      </c>
      <c r="K395" s="120">
        <v>0.46437597204986852</v>
      </c>
      <c r="L395" s="120">
        <v>0.34890440640145398</v>
      </c>
      <c r="M395" s="120">
        <v>0.18671962154867749</v>
      </c>
      <c r="N395" s="9">
        <v>0.13016367234555201</v>
      </c>
      <c r="O395" s="9">
        <v>2.576193106968639E-2</v>
      </c>
      <c r="P395" s="9">
        <v>7.2382305541973764E-3</v>
      </c>
      <c r="Q395" s="9">
        <v>5.457158384024793E-3</v>
      </c>
      <c r="R395" s="9">
        <v>3.2425798340911798E-2</v>
      </c>
      <c r="S395" s="9">
        <v>5.9897855149064642E-2</v>
      </c>
      <c r="T395" s="9">
        <v>1.6262567859539261E-2</v>
      </c>
      <c r="U395" s="9">
        <v>4.3490171228771253E-2</v>
      </c>
      <c r="V395" s="9">
        <v>5.518435653350566E-2</v>
      </c>
      <c r="W395" s="9">
        <v>7.7247815162427291E-2</v>
      </c>
      <c r="X395" s="9">
        <v>9.4862057594145524E-2</v>
      </c>
      <c r="Y395" s="9">
        <v>3.5615517738597183E-2</v>
      </c>
      <c r="Z395" s="9">
        <v>4.6535412158991672E-2</v>
      </c>
      <c r="AA395" s="9">
        <v>2.4368598111175421E-2</v>
      </c>
      <c r="AB395" s="9">
        <v>1.7018240504261709E-2</v>
      </c>
      <c r="AC395" s="9">
        <v>0.1215692344636496</v>
      </c>
      <c r="AD395" s="9">
        <v>4.3806482806244334E-3</v>
      </c>
      <c r="AE395" s="9">
        <v>9.2470451181548452E-2</v>
      </c>
      <c r="AF395" s="9">
        <v>4.7338294204396448E-4</v>
      </c>
      <c r="AG395" s="9">
        <v>3.5200351704020062E-2</v>
      </c>
      <c r="AH395" s="9">
        <v>2.860748757765051E-3</v>
      </c>
      <c r="AI395" s="9">
        <v>2.1590436588739451E-2</v>
      </c>
      <c r="AJ395" s="9">
        <v>1.5759149289693151E-2</v>
      </c>
      <c r="AK395" s="9">
        <v>2.843990451671E-2</v>
      </c>
      <c r="AL395" s="9">
        <v>5.726309540353928E-3</v>
      </c>
      <c r="AM395" s="9">
        <v>3.7194297409828749E-4</v>
      </c>
      <c r="AN395" s="9">
        <v>4.6781011679939718E-4</v>
      </c>
      <c r="AO395" s="9">
        <v>1.797432751985949E-4</v>
      </c>
      <c r="AP395" s="9">
        <v>1.8415559667770231E-4</v>
      </c>
      <c r="AQ395" s="9">
        <v>5.0812823807365232E-4</v>
      </c>
      <c r="AR395" s="9">
        <v>3.4649448916340242E-4</v>
      </c>
      <c r="AS395" s="9">
        <v>3.4592729219845201E-4</v>
      </c>
      <c r="AT395" s="9">
        <v>3.8843235964251501E-4</v>
      </c>
      <c r="AU395" s="9">
        <v>4.6549069470155501E-4</v>
      </c>
      <c r="AV395" s="9">
        <v>4.0413465364762231E-4</v>
      </c>
      <c r="AW395" s="9">
        <v>2.8479258516161048E-4</v>
      </c>
      <c r="AX395" s="9">
        <v>2.990280910023889E-4</v>
      </c>
      <c r="AY395" s="9">
        <v>3.0783047113427849E-4</v>
      </c>
      <c r="AZ395" s="9">
        <v>3.006937074659118E-4</v>
      </c>
      <c r="BA395" s="9">
        <v>3.6770494066225962E-4</v>
      </c>
      <c r="BB395" s="9">
        <v>2.5728067944104848E-4</v>
      </c>
      <c r="BC395" s="9">
        <v>3.7451182244897221E-4</v>
      </c>
      <c r="BD395" s="9">
        <v>3.7886587247580681E-4</v>
      </c>
      <c r="BE395" s="9">
        <v>5.8995936750348574E-6</v>
      </c>
      <c r="BF395" s="9">
        <v>2.8183353831644269E-4</v>
      </c>
      <c r="BG395" s="9">
        <v>2.0196149745373141E-4</v>
      </c>
      <c r="BH395" s="9">
        <v>8.2365447194252732E-4</v>
      </c>
      <c r="BI395" s="9">
        <v>3.302148243622401E-4</v>
      </c>
      <c r="BJ395" s="9">
        <v>3.759786820653731E-4</v>
      </c>
      <c r="BK395" s="9">
        <v>4.0326238858452099E-4</v>
      </c>
    </row>
    <row r="396" spans="1:63" s="95" customFormat="1" x14ac:dyDescent="0.25">
      <c r="A396" s="95" t="s">
        <v>723</v>
      </c>
      <c r="B396" s="95" t="s">
        <v>134</v>
      </c>
      <c r="C396" s="95" t="s">
        <v>724</v>
      </c>
      <c r="D396" s="95" t="s">
        <v>114</v>
      </c>
      <c r="E396" s="95" t="s">
        <v>1948</v>
      </c>
      <c r="F396" s="118" t="s">
        <v>1963</v>
      </c>
      <c r="G396" s="119">
        <v>28218338.519599997</v>
      </c>
      <c r="H396" s="119">
        <v>83044</v>
      </c>
      <c r="I396" s="119">
        <v>32</v>
      </c>
      <c r="J396" s="95">
        <v>339.79984730504304</v>
      </c>
      <c r="K396" s="120">
        <v>0.42088872446510017</v>
      </c>
      <c r="L396" s="120">
        <v>0.3715766450870765</v>
      </c>
      <c r="M396" s="120">
        <v>0.20753463044782339</v>
      </c>
      <c r="N396" s="9">
        <v>0.1238651853094158</v>
      </c>
      <c r="O396" s="9">
        <v>2.3972994607925291E-2</v>
      </c>
      <c r="P396" s="9">
        <v>9.1025420189025947E-3</v>
      </c>
      <c r="Q396" s="9">
        <v>1.1636899151421271E-2</v>
      </c>
      <c r="R396" s="9">
        <v>3.3271735314800897E-2</v>
      </c>
      <c r="S396" s="9">
        <v>5.4095306201016623E-2</v>
      </c>
      <c r="T396" s="9">
        <v>1.5789994934005791E-2</v>
      </c>
      <c r="U396" s="9">
        <v>4.6729570596803438E-2</v>
      </c>
      <c r="V396" s="9">
        <v>4.0703804975410977E-2</v>
      </c>
      <c r="W396" s="9">
        <v>6.9962858216860213E-2</v>
      </c>
      <c r="X396" s="9">
        <v>0.1045153536878123</v>
      </c>
      <c r="Y396" s="9">
        <v>4.2744944064705123E-2</v>
      </c>
      <c r="Z396" s="9">
        <v>4.7541126081040178E-2</v>
      </c>
      <c r="AA396" s="9">
        <v>2.8718215958915879E-2</v>
      </c>
      <c r="AB396" s="9">
        <v>1.4827052980776559E-2</v>
      </c>
      <c r="AC396" s="9">
        <v>0.1452441690525606</v>
      </c>
      <c r="AD396" s="9">
        <v>1.753781000514851E-3</v>
      </c>
      <c r="AE396" s="9">
        <v>7.0224044582423525E-2</v>
      </c>
      <c r="AF396" s="9">
        <v>8.8504562235679814E-3</v>
      </c>
      <c r="AG396" s="9">
        <v>3.1183761151999289E-2</v>
      </c>
      <c r="AH396" s="9">
        <v>5.1360584847296364E-3</v>
      </c>
      <c r="AI396" s="9">
        <v>1.9146363600366749E-2</v>
      </c>
      <c r="AJ396" s="9">
        <v>1.8456815922075352E-2</v>
      </c>
      <c r="AK396" s="9">
        <v>2.8988512500865329E-2</v>
      </c>
      <c r="AL396" s="9">
        <v>3.5384533810837418E-3</v>
      </c>
      <c r="AM396" s="9">
        <v>6.0156083693350861E-4</v>
      </c>
      <c r="AN396" s="9">
        <v>7.3987306153091789E-4</v>
      </c>
      <c r="AO396" s="9">
        <v>3.8417284410850391E-4</v>
      </c>
      <c r="AP396" s="9">
        <v>6.6742022926209819E-4</v>
      </c>
      <c r="AQ396" s="9">
        <v>8.8613897234912707E-4</v>
      </c>
      <c r="AR396" s="9">
        <v>5.3184903507569E-4</v>
      </c>
      <c r="AS396" s="9">
        <v>5.7084924104058583E-4</v>
      </c>
      <c r="AT396" s="9">
        <v>7.0934874957017551E-4</v>
      </c>
      <c r="AU396" s="9">
        <v>5.8354420603422448E-4</v>
      </c>
      <c r="AV396" s="9">
        <v>6.2208705211310854E-4</v>
      </c>
      <c r="AW396" s="9">
        <v>5.332857312532912E-4</v>
      </c>
      <c r="AX396" s="9">
        <v>6.0995979687409197E-4</v>
      </c>
      <c r="AY396" s="9">
        <v>5.3449203580647803E-4</v>
      </c>
      <c r="AZ396" s="9">
        <v>6.022752034636359E-4</v>
      </c>
      <c r="BA396" s="9">
        <v>5.4448181512822846E-4</v>
      </c>
      <c r="BB396" s="9">
        <v>5.2242738025899606E-4</v>
      </c>
      <c r="BC396" s="9">
        <v>2.5482746805080732E-4</v>
      </c>
      <c r="BD396" s="9">
        <v>4.8900362762707629E-4</v>
      </c>
      <c r="BE396" s="9">
        <v>1.8746443485131181E-4</v>
      </c>
      <c r="BF396" s="9">
        <v>4.2434383542236512E-4</v>
      </c>
      <c r="BG396" s="9">
        <v>6.1625798030562166E-4</v>
      </c>
      <c r="BH396" s="9">
        <v>1.2414055141919101E-3</v>
      </c>
      <c r="BI396" s="9">
        <v>6.573010242637503E-4</v>
      </c>
      <c r="BJ396" s="9">
        <v>6.5133550060196901E-4</v>
      </c>
      <c r="BK396" s="9">
        <v>4.235162783593168E-4</v>
      </c>
    </row>
    <row r="397" spans="1:63" s="95" customFormat="1" x14ac:dyDescent="0.25">
      <c r="A397" s="95" t="s">
        <v>735</v>
      </c>
      <c r="B397" s="95" t="s">
        <v>736</v>
      </c>
      <c r="C397" s="95" t="s">
        <v>737</v>
      </c>
      <c r="D397" s="95" t="s">
        <v>114</v>
      </c>
      <c r="E397" s="95" t="s">
        <v>1948</v>
      </c>
      <c r="F397" s="118" t="s">
        <v>1963</v>
      </c>
      <c r="G397" s="119">
        <v>23150942.551399998</v>
      </c>
      <c r="H397" s="119">
        <v>71582</v>
      </c>
      <c r="I397" s="119">
        <v>22</v>
      </c>
      <c r="J397" s="95">
        <v>323.41849279707185</v>
      </c>
      <c r="K397" s="120">
        <v>0.42134283787104071</v>
      </c>
      <c r="L397" s="120">
        <v>0.36237533646672199</v>
      </c>
      <c r="M397" s="120">
        <v>0.21628182566223739</v>
      </c>
      <c r="N397" s="9">
        <v>0.140003226237432</v>
      </c>
      <c r="O397" s="9">
        <v>1.7466233825730291E-2</v>
      </c>
      <c r="P397" s="9">
        <v>3.8924169153968209E-3</v>
      </c>
      <c r="Q397" s="9">
        <v>6.8347538123541534E-3</v>
      </c>
      <c r="R397" s="9">
        <v>1.9356703351561321E-2</v>
      </c>
      <c r="S397" s="9">
        <v>4.5398851439082233E-2</v>
      </c>
      <c r="T397" s="9">
        <v>1.997265923404757E-2</v>
      </c>
      <c r="U397" s="9">
        <v>3.1064948938431858E-2</v>
      </c>
      <c r="V397" s="9">
        <v>4.3871005521645183E-2</v>
      </c>
      <c r="W397" s="9">
        <v>5.7426821013173167E-2</v>
      </c>
      <c r="X397" s="9">
        <v>0.10310126639463479</v>
      </c>
      <c r="Y397" s="9">
        <v>5.696196682833643E-2</v>
      </c>
      <c r="Z397" s="9">
        <v>4.2861457080763249E-2</v>
      </c>
      <c r="AA397" s="9">
        <v>7.0183213110821055E-2</v>
      </c>
      <c r="AB397" s="9">
        <v>1.3538377503199479E-2</v>
      </c>
      <c r="AC397" s="9">
        <v>0.14676068712817381</v>
      </c>
      <c r="AD397" s="9">
        <v>5.1231642162872827E-3</v>
      </c>
      <c r="AE397" s="9">
        <v>7.6204366533552059E-2</v>
      </c>
      <c r="AF397" s="9">
        <v>6.3533258946907494E-3</v>
      </c>
      <c r="AG397" s="9">
        <v>3.4027950295398679E-2</v>
      </c>
      <c r="AH397" s="9">
        <v>3.3527115464961009E-3</v>
      </c>
      <c r="AI397" s="9">
        <v>7.3318153846414083E-3</v>
      </c>
      <c r="AJ397" s="9">
        <v>1.751538296350718E-2</v>
      </c>
      <c r="AK397" s="9">
        <v>2.88149010411392E-2</v>
      </c>
      <c r="AL397" s="9">
        <v>2.581793789503978E-3</v>
      </c>
      <c r="AM397" s="9">
        <v>5.5766103812125343E-4</v>
      </c>
      <c r="AN397" s="9">
        <v>4.4211592488089239E-4</v>
      </c>
      <c r="AO397" s="9">
        <v>1.3473650650994089E-4</v>
      </c>
      <c r="AP397" s="9">
        <v>3.2150440831464492E-4</v>
      </c>
      <c r="AQ397" s="9">
        <v>4.2282410688345942E-4</v>
      </c>
      <c r="AR397" s="9">
        <v>3.6607967640710839E-4</v>
      </c>
      <c r="AS397" s="9">
        <v>5.9221211915562759E-4</v>
      </c>
      <c r="AT397" s="9">
        <v>3.8675917250759309E-4</v>
      </c>
      <c r="AU397" s="9">
        <v>5.1584390337970219E-4</v>
      </c>
      <c r="AV397" s="9">
        <v>4.1879390773279349E-4</v>
      </c>
      <c r="AW397" s="9">
        <v>4.3146525629966499E-4</v>
      </c>
      <c r="AX397" s="9">
        <v>6.6665846130401212E-4</v>
      </c>
      <c r="AY397" s="9">
        <v>3.952215944008937E-4</v>
      </c>
      <c r="AZ397" s="9">
        <v>1.2071819525632679E-3</v>
      </c>
      <c r="BA397" s="9">
        <v>4.0775295863295752E-4</v>
      </c>
      <c r="BB397" s="9">
        <v>4.3295117364540729E-4</v>
      </c>
      <c r="BC397" s="9">
        <v>6.1053577380170397E-4</v>
      </c>
      <c r="BD397" s="9">
        <v>4.3521921368606302E-4</v>
      </c>
      <c r="BE397" s="9">
        <v>1.103713418993996E-4</v>
      </c>
      <c r="BF397" s="9">
        <v>3.7977568246447681E-4</v>
      </c>
      <c r="BG397" s="9">
        <v>3.2993679167724602E-4</v>
      </c>
      <c r="BH397" s="9">
        <v>3.8988888091251618E-4</v>
      </c>
      <c r="BI397" s="9">
        <v>5.1159833992963516E-4</v>
      </c>
      <c r="BJ397" s="9">
        <v>5.3100414648385116E-4</v>
      </c>
      <c r="BK397" s="9">
        <v>2.5344290754347097E-4</v>
      </c>
    </row>
    <row r="398" spans="1:63" s="95" customFormat="1" x14ac:dyDescent="0.25">
      <c r="A398" s="95" t="s">
        <v>772</v>
      </c>
      <c r="B398" s="95" t="s">
        <v>736</v>
      </c>
      <c r="C398" s="95" t="s">
        <v>773</v>
      </c>
      <c r="D398" s="95" t="s">
        <v>114</v>
      </c>
      <c r="E398" s="95" t="s">
        <v>1948</v>
      </c>
      <c r="F398" s="118" t="s">
        <v>1963</v>
      </c>
      <c r="G398" s="119">
        <v>32261318.755199995</v>
      </c>
      <c r="H398" s="119">
        <v>98554</v>
      </c>
      <c r="I398" s="119">
        <v>51</v>
      </c>
      <c r="J398" s="95">
        <v>327.34661967246376</v>
      </c>
      <c r="K398" s="120">
        <v>0.43185829160446298</v>
      </c>
      <c r="L398" s="120">
        <v>0.37280716560736138</v>
      </c>
      <c r="M398" s="120">
        <v>0.1953345427881755</v>
      </c>
      <c r="N398" s="9">
        <v>0.15999386042382269</v>
      </c>
      <c r="O398" s="9">
        <v>2.2375387175732449E-2</v>
      </c>
      <c r="P398" s="9">
        <v>5.3573943068891058E-3</v>
      </c>
      <c r="Q398" s="9">
        <v>8.6693823143992634E-3</v>
      </c>
      <c r="R398" s="9">
        <v>2.4936077182978311E-2</v>
      </c>
      <c r="S398" s="9">
        <v>6.0920318368541171E-2</v>
      </c>
      <c r="T398" s="9">
        <v>2.155289051256697E-2</v>
      </c>
      <c r="U398" s="9">
        <v>3.0969517305438819E-2</v>
      </c>
      <c r="V398" s="9">
        <v>4.2697342450739882E-2</v>
      </c>
      <c r="W398" s="9">
        <v>6.3953242779279454E-2</v>
      </c>
      <c r="X398" s="9">
        <v>0.1071727977247532</v>
      </c>
      <c r="Y398" s="9">
        <v>4.9446408430883423E-2</v>
      </c>
      <c r="Z398" s="9">
        <v>4.6824351255171558E-2</v>
      </c>
      <c r="AA398" s="9">
        <v>2.9608274488115219E-2</v>
      </c>
      <c r="AB398" s="9">
        <v>1.520163622270556E-2</v>
      </c>
      <c r="AC398" s="9">
        <v>0.14829701342693369</v>
      </c>
      <c r="AD398" s="9">
        <v>2.596790164194084E-3</v>
      </c>
      <c r="AE398" s="9">
        <v>6.3222768319767808E-2</v>
      </c>
      <c r="AF398" s="9">
        <v>2.0431378674961681E-4</v>
      </c>
      <c r="AG398" s="9">
        <v>2.8477204253142381E-2</v>
      </c>
      <c r="AH398" s="9">
        <v>3.6435663556444869E-3</v>
      </c>
      <c r="AI398" s="9">
        <v>1.126185426953024E-2</v>
      </c>
      <c r="AJ398" s="9">
        <v>2.4555170068397081E-2</v>
      </c>
      <c r="AK398" s="9">
        <v>2.4201235383488631E-2</v>
      </c>
      <c r="AL398" s="9">
        <v>3.8612030301349259E-3</v>
      </c>
      <c r="AM398" s="9">
        <v>8.8756024834693527E-4</v>
      </c>
      <c r="AN398" s="9">
        <v>7.8880510708460307E-4</v>
      </c>
      <c r="AO398" s="9">
        <v>2.5827466662892542E-4</v>
      </c>
      <c r="AP398" s="9">
        <v>5.6795572043378932E-4</v>
      </c>
      <c r="AQ398" s="9">
        <v>7.586103186552059E-4</v>
      </c>
      <c r="AR398" s="9">
        <v>6.8415606911970833E-4</v>
      </c>
      <c r="AS398" s="9">
        <v>8.9003930811320782E-4</v>
      </c>
      <c r="AT398" s="9">
        <v>5.369905970762142E-4</v>
      </c>
      <c r="AU398" s="9">
        <v>6.9920387202091622E-4</v>
      </c>
      <c r="AV398" s="9">
        <v>6.4954675359468284E-4</v>
      </c>
      <c r="AW398" s="9">
        <v>6.246383789630124E-4</v>
      </c>
      <c r="AX398" s="9">
        <v>8.0596361707929633E-4</v>
      </c>
      <c r="AY398" s="9">
        <v>6.0132293754886531E-4</v>
      </c>
      <c r="AZ398" s="9">
        <v>7.0927532540151627E-4</v>
      </c>
      <c r="BA398" s="9">
        <v>6.3765108521687082E-4</v>
      </c>
      <c r="BB398" s="9">
        <v>6.0928972742107536E-4</v>
      </c>
      <c r="BC398" s="9">
        <v>4.3099473331811551E-4</v>
      </c>
      <c r="BD398" s="9">
        <v>5.0287955268301906E-4</v>
      </c>
      <c r="BE398" s="9">
        <v>4.9432790713307127E-6</v>
      </c>
      <c r="BF398" s="9">
        <v>4.426403286974969E-4</v>
      </c>
      <c r="BG398" s="9">
        <v>4.9937121673063374E-4</v>
      </c>
      <c r="BH398" s="9">
        <v>8.34068075458567E-4</v>
      </c>
      <c r="BI398" s="9">
        <v>9.9888318416664255E-4</v>
      </c>
      <c r="BJ398" s="9">
        <v>6.2112724865776947E-4</v>
      </c>
      <c r="BK398" s="9">
        <v>5.2789007305178103E-4</v>
      </c>
    </row>
    <row r="399" spans="1:63" s="95" customFormat="1" x14ac:dyDescent="0.25">
      <c r="A399" s="95" t="s">
        <v>780</v>
      </c>
      <c r="B399" s="95" t="s">
        <v>736</v>
      </c>
      <c r="C399" s="95" t="s">
        <v>781</v>
      </c>
      <c r="D399" s="95" t="s">
        <v>114</v>
      </c>
      <c r="E399" s="95" t="s">
        <v>1948</v>
      </c>
      <c r="F399" s="118" t="s">
        <v>1963</v>
      </c>
      <c r="G399" s="119">
        <v>34920361.310799994</v>
      </c>
      <c r="H399" s="119">
        <v>97722</v>
      </c>
      <c r="I399" s="119">
        <v>34</v>
      </c>
      <c r="J399" s="95">
        <v>357.34390731667378</v>
      </c>
      <c r="K399" s="120">
        <v>0.49705714367483128</v>
      </c>
      <c r="L399" s="120">
        <v>0.32911988512957963</v>
      </c>
      <c r="M399" s="120">
        <v>0.17382297119558909</v>
      </c>
      <c r="N399" s="9">
        <v>0.16290510368543151</v>
      </c>
      <c r="O399" s="9">
        <v>2.5629137781735489E-2</v>
      </c>
      <c r="P399" s="9">
        <v>5.834842449563591E-3</v>
      </c>
      <c r="Q399" s="9">
        <v>8.1879106633707937E-3</v>
      </c>
      <c r="R399" s="9">
        <v>1.770922787399817E-2</v>
      </c>
      <c r="S399" s="9">
        <v>6.2119825424109973E-2</v>
      </c>
      <c r="T399" s="9">
        <v>2.2660928259913619E-2</v>
      </c>
      <c r="U399" s="9">
        <v>3.6186873756210783E-2</v>
      </c>
      <c r="V399" s="9">
        <v>3.8974550393379888E-2</v>
      </c>
      <c r="W399" s="9">
        <v>7.8542421616622657E-2</v>
      </c>
      <c r="X399" s="9">
        <v>0.1181835571694112</v>
      </c>
      <c r="Y399" s="9">
        <v>3.7086960919028293E-2</v>
      </c>
      <c r="Z399" s="9">
        <v>4.5847365891833761E-2</v>
      </c>
      <c r="AA399" s="9">
        <v>2.9098570920689619E-2</v>
      </c>
      <c r="AB399" s="9">
        <v>1.227829600298546E-2</v>
      </c>
      <c r="AC399" s="9">
        <v>0.1223703069555527</v>
      </c>
      <c r="AD399" s="9">
        <v>2.3990285410325691E-3</v>
      </c>
      <c r="AE399" s="9">
        <v>7.8322413651931516E-2</v>
      </c>
      <c r="AF399" s="9">
        <v>8.2315393586827653E-3</v>
      </c>
      <c r="AG399" s="9">
        <v>3.0236036195078399E-2</v>
      </c>
      <c r="AH399" s="9">
        <v>3.8152544086330689E-3</v>
      </c>
      <c r="AI399" s="9">
        <v>1.166032077109919E-2</v>
      </c>
      <c r="AJ399" s="9">
        <v>1.6326235832983042E-2</v>
      </c>
      <c r="AK399" s="9">
        <v>2.1416821375791279E-2</v>
      </c>
      <c r="AL399" s="9">
        <v>3.9764701009305948E-3</v>
      </c>
      <c r="AM399" s="9">
        <v>9.7871613235965072E-4</v>
      </c>
      <c r="AN399" s="9">
        <v>9.7849966526385385E-4</v>
      </c>
      <c r="AO399" s="9">
        <v>3.0463855199148332E-4</v>
      </c>
      <c r="AP399" s="9">
        <v>5.8093420592304421E-4</v>
      </c>
      <c r="AQ399" s="9">
        <v>5.8346897648361659E-4</v>
      </c>
      <c r="AR399" s="9">
        <v>7.5552837043678259E-4</v>
      </c>
      <c r="AS399" s="9">
        <v>1.0134653183834249E-3</v>
      </c>
      <c r="AT399" s="9">
        <v>6.7953345154341037E-4</v>
      </c>
      <c r="AU399" s="9">
        <v>6.9121256559260657E-4</v>
      </c>
      <c r="AV399" s="9">
        <v>8.6393220596079387E-4</v>
      </c>
      <c r="AW399" s="9">
        <v>7.459825779028308E-4</v>
      </c>
      <c r="AX399" s="9">
        <v>6.5468058650544646E-4</v>
      </c>
      <c r="AY399" s="9">
        <v>6.3764347653559562E-4</v>
      </c>
      <c r="AZ399" s="9">
        <v>7.5492002341440493E-4</v>
      </c>
      <c r="BA399" s="9">
        <v>5.5777416838321625E-4</v>
      </c>
      <c r="BB399" s="9">
        <v>5.4449642340956771E-4</v>
      </c>
      <c r="BC399" s="9">
        <v>4.3121916191442977E-4</v>
      </c>
      <c r="BD399" s="9">
        <v>6.7468967249843586E-4</v>
      </c>
      <c r="BE399" s="9">
        <v>2.1568803102222191E-4</v>
      </c>
      <c r="BF399" s="9">
        <v>5.0898621075725345E-4</v>
      </c>
      <c r="BG399" s="9">
        <v>5.6630168891214625E-4</v>
      </c>
      <c r="BH399" s="9">
        <v>9.3525410701771625E-4</v>
      </c>
      <c r="BI399" s="9">
        <v>7.1925907799421935E-4</v>
      </c>
      <c r="BJ399" s="9">
        <v>5.9528589408436576E-4</v>
      </c>
      <c r="BK399" s="9">
        <v>5.8877059101530111E-4</v>
      </c>
    </row>
    <row r="400" spans="1:63" s="95" customFormat="1" x14ac:dyDescent="0.25">
      <c r="A400" s="95" t="s">
        <v>782</v>
      </c>
      <c r="B400" s="95" t="s">
        <v>736</v>
      </c>
      <c r="C400" s="95" t="s">
        <v>783</v>
      </c>
      <c r="D400" s="95" t="s">
        <v>114</v>
      </c>
      <c r="E400" s="95" t="s">
        <v>1948</v>
      </c>
      <c r="F400" s="118" t="s">
        <v>1963</v>
      </c>
      <c r="G400" s="119">
        <v>25314913.452799998</v>
      </c>
      <c r="H400" s="119">
        <v>82023</v>
      </c>
      <c r="I400" s="119">
        <v>46.69</v>
      </c>
      <c r="J400" s="95">
        <v>308.63188926032939</v>
      </c>
      <c r="K400" s="120">
        <v>0.39240664542128018</v>
      </c>
      <c r="L400" s="120">
        <v>0.39235240099945701</v>
      </c>
      <c r="M400" s="120">
        <v>0.21524095357926279</v>
      </c>
      <c r="N400" s="9">
        <v>0.1426774482773295</v>
      </c>
      <c r="O400" s="9">
        <v>1.145312296319119E-2</v>
      </c>
      <c r="P400" s="9">
        <v>5.9787344612017464E-3</v>
      </c>
      <c r="Q400" s="9">
        <v>7.1002943887432564E-3</v>
      </c>
      <c r="R400" s="9">
        <v>2.799888972218496E-2</v>
      </c>
      <c r="S400" s="9">
        <v>5.5963130429144539E-2</v>
      </c>
      <c r="T400" s="9">
        <v>1.7978035827696321E-2</v>
      </c>
      <c r="U400" s="9">
        <v>3.0661612879777578E-2</v>
      </c>
      <c r="V400" s="9">
        <v>4.4518983786477423E-2</v>
      </c>
      <c r="W400" s="9">
        <v>6.0122824353368659E-2</v>
      </c>
      <c r="X400" s="9">
        <v>0.1207842872493425</v>
      </c>
      <c r="Y400" s="9">
        <v>5.1239300941623309E-2</v>
      </c>
      <c r="Z400" s="9">
        <v>5.0731660106215867E-2</v>
      </c>
      <c r="AA400" s="9">
        <v>2.9905207479466799E-2</v>
      </c>
      <c r="AB400" s="9">
        <v>1.26157663195941E-2</v>
      </c>
      <c r="AC400" s="9">
        <v>0.1694303059754779</v>
      </c>
      <c r="AD400" s="9">
        <v>2.8216974035817489E-3</v>
      </c>
      <c r="AE400" s="9">
        <v>6.7767273787532389E-2</v>
      </c>
      <c r="AF400" s="9">
        <v>4.2376412165127117E-4</v>
      </c>
      <c r="AG400" s="9">
        <v>2.7641796993866801E-2</v>
      </c>
      <c r="AH400" s="9">
        <v>4.4839237505569056E-3</v>
      </c>
      <c r="AI400" s="9">
        <v>9.1812473627857251E-3</v>
      </c>
      <c r="AJ400" s="9">
        <v>1.700561127188252E-2</v>
      </c>
      <c r="AK400" s="9">
        <v>2.8616515479430039E-2</v>
      </c>
      <c r="AL400" s="9">
        <v>2.8985646678770099E-3</v>
      </c>
      <c r="AM400" s="9">
        <v>6.2020406423758689E-4</v>
      </c>
      <c r="AN400" s="9">
        <v>3.1637912964818031E-4</v>
      </c>
      <c r="AO400" s="9">
        <v>2.2585110081135959E-4</v>
      </c>
      <c r="AP400" s="9">
        <v>3.6449151843819043E-4</v>
      </c>
      <c r="AQ400" s="9">
        <v>6.6744605571511506E-4</v>
      </c>
      <c r="AR400" s="9">
        <v>4.9246998707556727E-4</v>
      </c>
      <c r="AS400" s="9">
        <v>5.8174231526628541E-4</v>
      </c>
      <c r="AT400" s="9">
        <v>4.1659302039998529E-4</v>
      </c>
      <c r="AU400" s="9">
        <v>5.7125888914103386E-4</v>
      </c>
      <c r="AV400" s="9">
        <v>4.784890116141141E-4</v>
      </c>
      <c r="AW400" s="9">
        <v>5.5161908830374977E-4</v>
      </c>
      <c r="AX400" s="9">
        <v>6.5443818299209524E-4</v>
      </c>
      <c r="AY400" s="9">
        <v>5.1050479332812406E-4</v>
      </c>
      <c r="AZ400" s="9">
        <v>5.6134947647662491E-4</v>
      </c>
      <c r="BA400" s="9">
        <v>4.1465905374450689E-4</v>
      </c>
      <c r="BB400" s="9">
        <v>5.4546550986719552E-4</v>
      </c>
      <c r="BC400" s="9">
        <v>3.6696977274664399E-4</v>
      </c>
      <c r="BD400" s="9">
        <v>4.2237210936709851E-4</v>
      </c>
      <c r="BE400" s="9">
        <v>8.0338993919243945E-6</v>
      </c>
      <c r="BF400" s="9">
        <v>3.3667018009902452E-4</v>
      </c>
      <c r="BG400" s="9">
        <v>4.8154822984131909E-4</v>
      </c>
      <c r="BH400" s="9">
        <v>5.3281695040516817E-4</v>
      </c>
      <c r="BI400" s="9">
        <v>5.4206173613767495E-4</v>
      </c>
      <c r="BJ400" s="9">
        <v>5.7549896298344822E-4</v>
      </c>
      <c r="BK400" s="9">
        <v>3.1051930083772668E-4</v>
      </c>
    </row>
    <row r="401" spans="1:63" s="95" customFormat="1" x14ac:dyDescent="0.25">
      <c r="A401" s="95" t="s">
        <v>784</v>
      </c>
      <c r="B401" s="95" t="s">
        <v>736</v>
      </c>
      <c r="C401" s="95" t="s">
        <v>785</v>
      </c>
      <c r="D401" s="95" t="s">
        <v>114</v>
      </c>
      <c r="E401" s="95" t="s">
        <v>1948</v>
      </c>
      <c r="F401" s="118" t="s">
        <v>1963</v>
      </c>
      <c r="G401" s="119">
        <v>20406619.865199998</v>
      </c>
      <c r="H401" s="119">
        <v>69368</v>
      </c>
      <c r="I401" s="119">
        <v>40</v>
      </c>
      <c r="J401" s="95">
        <v>294.17915847653092</v>
      </c>
      <c r="K401" s="120">
        <v>0.43051615260475168</v>
      </c>
      <c r="L401" s="120">
        <v>0.3678859781785711</v>
      </c>
      <c r="M401" s="120">
        <v>0.20159786921667711</v>
      </c>
      <c r="N401" s="9">
        <v>0.13204016701707719</v>
      </c>
      <c r="O401" s="9">
        <v>1.7081830444898211E-2</v>
      </c>
      <c r="P401" s="9">
        <v>5.5968148693208916E-3</v>
      </c>
      <c r="Q401" s="9">
        <v>7.0504884636630183E-3</v>
      </c>
      <c r="R401" s="9">
        <v>2.580174362501118E-2</v>
      </c>
      <c r="S401" s="9">
        <v>4.8106843204256858E-2</v>
      </c>
      <c r="T401" s="9">
        <v>1.8646986654360639E-2</v>
      </c>
      <c r="U401" s="9">
        <v>3.351875644940322E-2</v>
      </c>
      <c r="V401" s="9">
        <v>3.8818579565268851E-2</v>
      </c>
      <c r="W401" s="9">
        <v>6.8099273627667045E-2</v>
      </c>
      <c r="X401" s="9">
        <v>0.1149473340770987</v>
      </c>
      <c r="Y401" s="9">
        <v>5.1211689905488231E-2</v>
      </c>
      <c r="Z401" s="9">
        <v>4.9865685334748618E-2</v>
      </c>
      <c r="AA401" s="9">
        <v>2.7506638173198619E-2</v>
      </c>
      <c r="AB401" s="9">
        <v>1.730920367444045E-2</v>
      </c>
      <c r="AC401" s="9">
        <v>0.18248385756139479</v>
      </c>
      <c r="AD401" s="9">
        <v>5.5718203370673574E-3</v>
      </c>
      <c r="AE401" s="9">
        <v>5.6732746137510573E-2</v>
      </c>
      <c r="AF401" s="9">
        <v>4.0285304926285232E-4</v>
      </c>
      <c r="AG401" s="9">
        <v>2.924162277760994E-2</v>
      </c>
      <c r="AH401" s="9">
        <v>3.865330899678973E-3</v>
      </c>
      <c r="AI401" s="9">
        <v>1.6554522828313548E-2</v>
      </c>
      <c r="AJ401" s="9">
        <v>1.370141447474642E-2</v>
      </c>
      <c r="AK401" s="9">
        <v>3.3447752374248477E-2</v>
      </c>
      <c r="AL401" s="9">
        <v>2.3960444742653101E-3</v>
      </c>
      <c r="AM401" s="9">
        <v>4.6307961741287801E-4</v>
      </c>
      <c r="AN401" s="9">
        <v>3.8070504920514561E-4</v>
      </c>
      <c r="AO401" s="9">
        <v>1.7057846998724609E-4</v>
      </c>
      <c r="AP401" s="9">
        <v>2.9201193637366541E-4</v>
      </c>
      <c r="AQ401" s="9">
        <v>4.9624339923252253E-4</v>
      </c>
      <c r="AR401" s="9">
        <v>3.4155052253382663E-4</v>
      </c>
      <c r="AS401" s="9">
        <v>4.8681886554340081E-4</v>
      </c>
      <c r="AT401" s="9">
        <v>3.6743051183927059E-4</v>
      </c>
      <c r="AU401" s="9">
        <v>4.0188120428131889E-4</v>
      </c>
      <c r="AV401" s="9">
        <v>4.3726568906224189E-4</v>
      </c>
      <c r="AW401" s="9">
        <v>4.235435526504931E-4</v>
      </c>
      <c r="AX401" s="9">
        <v>5.2772159668470152E-4</v>
      </c>
      <c r="AY401" s="9">
        <v>4.0484881164359361E-4</v>
      </c>
      <c r="AZ401" s="9">
        <v>4.1657609380996863E-4</v>
      </c>
      <c r="BA401" s="9">
        <v>4.5901294227513023E-4</v>
      </c>
      <c r="BB401" s="9">
        <v>4.7399196475827538E-4</v>
      </c>
      <c r="BC401" s="9">
        <v>5.8463832996677228E-4</v>
      </c>
      <c r="BD401" s="9">
        <v>2.8528527121142412E-4</v>
      </c>
      <c r="BE401" s="9">
        <v>6.1619644229716031E-6</v>
      </c>
      <c r="BF401" s="9">
        <v>2.8734932086957961E-4</v>
      </c>
      <c r="BG401" s="9">
        <v>3.3491806779175341E-4</v>
      </c>
      <c r="BH401" s="9">
        <v>7.7510999601746431E-4</v>
      </c>
      <c r="BI401" s="9">
        <v>3.5236457086808818E-4</v>
      </c>
      <c r="BJ401" s="9">
        <v>5.4270654718213132E-4</v>
      </c>
      <c r="BK401" s="9">
        <v>2.0709556909555919E-4</v>
      </c>
    </row>
    <row r="402" spans="1:63" s="95" customFormat="1" x14ac:dyDescent="0.25">
      <c r="A402" s="95" t="s">
        <v>792</v>
      </c>
      <c r="B402" s="95" t="s">
        <v>693</v>
      </c>
      <c r="C402" s="95" t="s">
        <v>793</v>
      </c>
      <c r="D402" s="95" t="s">
        <v>114</v>
      </c>
      <c r="E402" s="95" t="s">
        <v>1948</v>
      </c>
      <c r="F402" s="118" t="s">
        <v>1963</v>
      </c>
      <c r="G402" s="119">
        <v>30760046.460999999</v>
      </c>
      <c r="H402" s="119">
        <v>90693</v>
      </c>
      <c r="I402" s="119">
        <v>20</v>
      </c>
      <c r="J402" s="95">
        <v>339.16671034148169</v>
      </c>
      <c r="K402" s="120">
        <v>0.43824005508290559</v>
      </c>
      <c r="L402" s="120">
        <v>0.36986302713487829</v>
      </c>
      <c r="M402" s="120">
        <v>0.1918969177822161</v>
      </c>
      <c r="N402" s="9">
        <v>0.1185290967919579</v>
      </c>
      <c r="O402" s="9">
        <v>2.4559947033179631E-2</v>
      </c>
      <c r="P402" s="9">
        <v>7.4500588326285649E-3</v>
      </c>
      <c r="Q402" s="9">
        <v>1.164944134859671E-2</v>
      </c>
      <c r="R402" s="9">
        <v>1.7996533415562899E-2</v>
      </c>
      <c r="S402" s="9">
        <v>5.7344330908276377E-2</v>
      </c>
      <c r="T402" s="9">
        <v>2.0356420924547428E-2</v>
      </c>
      <c r="U402" s="9">
        <v>3.7509315157479593E-2</v>
      </c>
      <c r="V402" s="9">
        <v>6.324657857294208E-2</v>
      </c>
      <c r="W402" s="9">
        <v>6.0177452003650142E-2</v>
      </c>
      <c r="X402" s="9">
        <v>0.1193553375306828</v>
      </c>
      <c r="Y402" s="9">
        <v>3.9946702249660279E-2</v>
      </c>
      <c r="Z402" s="9">
        <v>4.7196584213593407E-2</v>
      </c>
      <c r="AA402" s="9">
        <v>2.8708310403150639E-2</v>
      </c>
      <c r="AB402" s="9">
        <v>1.4301108389437069E-2</v>
      </c>
      <c r="AC402" s="9">
        <v>0.13592225622355361</v>
      </c>
      <c r="AD402" s="9">
        <v>2.6117640576740629E-3</v>
      </c>
      <c r="AE402" s="9">
        <v>9.0721968553239371E-2</v>
      </c>
      <c r="AF402" s="9">
        <v>8.2233591362017751E-3</v>
      </c>
      <c r="AG402" s="9">
        <v>3.8591944873048602E-2</v>
      </c>
      <c r="AH402" s="9">
        <v>3.318172282365466E-3</v>
      </c>
      <c r="AI402" s="9">
        <v>6.7934015916055043E-3</v>
      </c>
      <c r="AJ402" s="9">
        <v>1.8934731984146271E-2</v>
      </c>
      <c r="AK402" s="9">
        <v>2.2613242604881512E-2</v>
      </c>
      <c r="AL402" s="9">
        <v>3.9419409179383049E-3</v>
      </c>
      <c r="AM402" s="9">
        <v>6.2652610682571372E-4</v>
      </c>
      <c r="AN402" s="9">
        <v>8.2498538043647809E-4</v>
      </c>
      <c r="AO402" s="9">
        <v>3.4222172176738233E-4</v>
      </c>
      <c r="AP402" s="9">
        <v>7.2719535072230041E-4</v>
      </c>
      <c r="AQ402" s="9">
        <v>5.2167393861915414E-4</v>
      </c>
      <c r="AR402" s="9">
        <v>6.1362519229502552E-4</v>
      </c>
      <c r="AS402" s="9">
        <v>8.0098569325696381E-4</v>
      </c>
      <c r="AT402" s="9">
        <v>6.1971363458088679E-4</v>
      </c>
      <c r="AU402" s="9">
        <v>9.8686941229524962E-4</v>
      </c>
      <c r="AV402" s="9">
        <v>5.823731086445471E-4</v>
      </c>
      <c r="AW402" s="9">
        <v>6.6283527627607728E-4</v>
      </c>
      <c r="AX402" s="9">
        <v>6.2041357193747307E-4</v>
      </c>
      <c r="AY402" s="9">
        <v>5.7751895305570148E-4</v>
      </c>
      <c r="AZ402" s="9">
        <v>6.5528323730899623E-4</v>
      </c>
      <c r="BA402" s="9">
        <v>5.715867299316967E-4</v>
      </c>
      <c r="BB402" s="9">
        <v>5.3211033963341105E-4</v>
      </c>
      <c r="BC402" s="9">
        <v>4.130367724771849E-4</v>
      </c>
      <c r="BD402" s="9">
        <v>6.8757900344386749E-4</v>
      </c>
      <c r="BE402" s="9">
        <v>1.8957732254796161E-4</v>
      </c>
      <c r="BF402" s="9">
        <v>5.7157071216406132E-4</v>
      </c>
      <c r="BG402" s="9">
        <v>4.3332667681777863E-4</v>
      </c>
      <c r="BH402" s="9">
        <v>4.7940058078836027E-4</v>
      </c>
      <c r="BI402" s="9">
        <v>7.3392315474623355E-4</v>
      </c>
      <c r="BJ402" s="9">
        <v>5.5300054614573746E-4</v>
      </c>
      <c r="BK402" s="9">
        <v>5.1351205031353344E-4</v>
      </c>
    </row>
    <row r="403" spans="1:63" s="95" customFormat="1" x14ac:dyDescent="0.25">
      <c r="A403" s="95" t="s">
        <v>834</v>
      </c>
      <c r="B403" s="95" t="s">
        <v>736</v>
      </c>
      <c r="C403" s="95" t="s">
        <v>835</v>
      </c>
      <c r="D403" s="95" t="s">
        <v>114</v>
      </c>
      <c r="E403" s="95" t="s">
        <v>1948</v>
      </c>
      <c r="F403" s="118" t="s">
        <v>1963</v>
      </c>
      <c r="G403" s="119">
        <v>14700628.241999999</v>
      </c>
      <c r="H403" s="119">
        <v>48389</v>
      </c>
      <c r="I403" s="119">
        <v>16</v>
      </c>
      <c r="J403" s="95">
        <v>303.80103416065634</v>
      </c>
      <c r="K403" s="120">
        <v>0.39405912357577422</v>
      </c>
      <c r="L403" s="120">
        <v>0.39313477255786489</v>
      </c>
      <c r="M403" s="120">
        <v>0.2128061038663609</v>
      </c>
      <c r="N403" s="9">
        <v>0.1014756270557008</v>
      </c>
      <c r="O403" s="9">
        <v>1.2039521116372199E-2</v>
      </c>
      <c r="P403" s="9">
        <v>4.9514200936777329E-3</v>
      </c>
      <c r="Q403" s="9">
        <v>9.1101286450558545E-3</v>
      </c>
      <c r="R403" s="9">
        <v>2.5239259004655679E-2</v>
      </c>
      <c r="S403" s="9">
        <v>5.4758506787622611E-2</v>
      </c>
      <c r="T403" s="9">
        <v>1.36428779271121E-2</v>
      </c>
      <c r="U403" s="9">
        <v>3.511431358703071E-2</v>
      </c>
      <c r="V403" s="9">
        <v>5.0343675645120517E-2</v>
      </c>
      <c r="W403" s="9">
        <v>5.4309743494751393E-2</v>
      </c>
      <c r="X403" s="9">
        <v>0.1135684941995279</v>
      </c>
      <c r="Y403" s="9">
        <v>4.8674310273609467E-2</v>
      </c>
      <c r="Z403" s="9">
        <v>4.7328924861661292E-2</v>
      </c>
      <c r="AA403" s="9">
        <v>2.100181906141246E-2</v>
      </c>
      <c r="AB403" s="9">
        <v>1.561137084832708E-2</v>
      </c>
      <c r="AC403" s="9">
        <v>0.20368879026947451</v>
      </c>
      <c r="AD403" s="9">
        <v>6.0116184131074777E-3</v>
      </c>
      <c r="AE403" s="9">
        <v>6.9342218720490387E-2</v>
      </c>
      <c r="AF403" s="9">
        <v>2.3414988642242511E-4</v>
      </c>
      <c r="AG403" s="9">
        <v>3.6027196655189678E-2</v>
      </c>
      <c r="AH403" s="9">
        <v>4.4687966809955773E-3</v>
      </c>
      <c r="AI403" s="9">
        <v>2.5090683335322089E-2</v>
      </c>
      <c r="AJ403" s="9">
        <v>1.3461603356460621E-2</v>
      </c>
      <c r="AK403" s="9">
        <v>3.1236966136921712E-2</v>
      </c>
      <c r="AL403" s="9">
        <v>3.2679839439777778E-3</v>
      </c>
      <c r="AM403" s="9">
        <v>2.5619964602073878E-4</v>
      </c>
      <c r="AN403" s="9">
        <v>1.9316597198932301E-4</v>
      </c>
      <c r="AO403" s="9">
        <v>1.086376165122676E-4</v>
      </c>
      <c r="AP403" s="9">
        <v>2.7162709469553042E-4</v>
      </c>
      <c r="AQ403" s="9">
        <v>3.4945355964449519E-4</v>
      </c>
      <c r="AR403" s="9">
        <v>2.7987678251750151E-4</v>
      </c>
      <c r="AS403" s="9">
        <v>2.5640820243675059E-4</v>
      </c>
      <c r="AT403" s="9">
        <v>2.7710137707389698E-4</v>
      </c>
      <c r="AU403" s="9">
        <v>3.752063301037797E-4</v>
      </c>
      <c r="AV403" s="9">
        <v>2.5104284834565153E-4</v>
      </c>
      <c r="AW403" s="9">
        <v>3.0124803324008722E-4</v>
      </c>
      <c r="AX403" s="9">
        <v>3.6107942960215191E-4</v>
      </c>
      <c r="AY403" s="9">
        <v>2.7662084047111267E-4</v>
      </c>
      <c r="AZ403" s="9">
        <v>2.2897123260349071E-4</v>
      </c>
      <c r="BA403" s="9">
        <v>2.9802731091910722E-4</v>
      </c>
      <c r="BB403" s="9">
        <v>3.808735695943946E-4</v>
      </c>
      <c r="BC403" s="9">
        <v>4.5409714121066668E-4</v>
      </c>
      <c r="BD403" s="9">
        <v>2.5102123315983848E-4</v>
      </c>
      <c r="BE403" s="9">
        <v>2.5783012764592341E-6</v>
      </c>
      <c r="BF403" s="9">
        <v>2.548627446398537E-4</v>
      </c>
      <c r="BG403" s="9">
        <v>2.7874666185510568E-4</v>
      </c>
      <c r="BH403" s="9">
        <v>8.4571949315583712E-4</v>
      </c>
      <c r="BI403" s="9">
        <v>2.4922453923299109E-4</v>
      </c>
      <c r="BJ403" s="9">
        <v>3.648666332089024E-4</v>
      </c>
      <c r="BK403" s="9">
        <v>2.0334009733152019E-4</v>
      </c>
    </row>
    <row r="404" spans="1:63" s="95" customFormat="1" x14ac:dyDescent="0.25">
      <c r="A404" s="95" t="s">
        <v>848</v>
      </c>
      <c r="B404" s="95" t="s">
        <v>736</v>
      </c>
      <c r="C404" s="95" t="s">
        <v>849</v>
      </c>
      <c r="D404" s="95" t="s">
        <v>114</v>
      </c>
      <c r="E404" s="95" t="s">
        <v>1948</v>
      </c>
      <c r="F404" s="118" t="s">
        <v>1963</v>
      </c>
      <c r="G404" s="119">
        <v>26023951.558999997</v>
      </c>
      <c r="H404" s="119">
        <v>72744</v>
      </c>
      <c r="I404" s="119">
        <v>41</v>
      </c>
      <c r="J404" s="95">
        <v>357.74705211426368</v>
      </c>
      <c r="K404" s="120">
        <v>0.47853735104436412</v>
      </c>
      <c r="L404" s="120">
        <v>0.33474933880313212</v>
      </c>
      <c r="M404" s="120">
        <v>0.18671331015250381</v>
      </c>
      <c r="N404" s="9">
        <v>0.16671000828071439</v>
      </c>
      <c r="O404" s="9">
        <v>1.9994997505709221E-2</v>
      </c>
      <c r="P404" s="9">
        <v>9.6139500422169327E-3</v>
      </c>
      <c r="Q404" s="9">
        <v>1.1140495896525261E-2</v>
      </c>
      <c r="R404" s="9">
        <v>3.3849141156842219E-2</v>
      </c>
      <c r="S404" s="9">
        <v>6.1356850111187619E-2</v>
      </c>
      <c r="T404" s="9">
        <v>1.9164367435518959E-2</v>
      </c>
      <c r="U404" s="9">
        <v>4.2810352106769797E-2</v>
      </c>
      <c r="V404" s="9">
        <v>6.6518707013424938E-2</v>
      </c>
      <c r="W404" s="9">
        <v>6.7060103575708824E-2</v>
      </c>
      <c r="X404" s="9">
        <v>9.9936737099073997E-2</v>
      </c>
      <c r="Y404" s="9">
        <v>3.1644337995613107E-2</v>
      </c>
      <c r="Z404" s="9">
        <v>3.5930893133752653E-2</v>
      </c>
      <c r="AA404" s="9">
        <v>1.9605276148823271E-2</v>
      </c>
      <c r="AB404" s="9">
        <v>1.111311716168565E-2</v>
      </c>
      <c r="AC404" s="9">
        <v>0.1126124887188469</v>
      </c>
      <c r="AD404" s="9">
        <v>1.6307267535772729E-3</v>
      </c>
      <c r="AE404" s="9">
        <v>0.1054298928283557</v>
      </c>
      <c r="AF404" s="9">
        <v>5.5322760479957029E-3</v>
      </c>
      <c r="AG404" s="9">
        <v>2.6644822732474739E-2</v>
      </c>
      <c r="AH404" s="9">
        <v>2.5607673272696131E-3</v>
      </c>
      <c r="AI404" s="9">
        <v>9.831139707288418E-3</v>
      </c>
      <c r="AJ404" s="9">
        <v>1.4120681556629419E-2</v>
      </c>
      <c r="AK404" s="9">
        <v>2.2707230935663101E-2</v>
      </c>
      <c r="AL404" s="9">
        <v>2.4806387283323522E-3</v>
      </c>
      <c r="AM404" s="9">
        <v>7.4585323591715191E-4</v>
      </c>
      <c r="AN404" s="9">
        <v>5.6848327061912883E-4</v>
      </c>
      <c r="AO404" s="9">
        <v>3.7378962125438899E-4</v>
      </c>
      <c r="AP404" s="9">
        <v>5.8861052736893145E-4</v>
      </c>
      <c r="AQ404" s="9">
        <v>8.3049198555614715E-4</v>
      </c>
      <c r="AR404" s="9">
        <v>5.5571645332773282E-4</v>
      </c>
      <c r="AS404" s="9">
        <v>6.3825662774705922E-4</v>
      </c>
      <c r="AT404" s="9">
        <v>5.9865721932021222E-4</v>
      </c>
      <c r="AU404" s="9">
        <v>8.7850443521721286E-4</v>
      </c>
      <c r="AV404" s="9">
        <v>5.4929955292017259E-4</v>
      </c>
      <c r="AW404" s="9">
        <v>4.6974962486332302E-4</v>
      </c>
      <c r="AX404" s="9">
        <v>4.159813688031967E-4</v>
      </c>
      <c r="AY404" s="9">
        <v>3.7213557876968268E-4</v>
      </c>
      <c r="AZ404" s="9">
        <v>3.7876679308048063E-4</v>
      </c>
      <c r="BA404" s="9">
        <v>3.7594632184640261E-4</v>
      </c>
      <c r="BB404" s="9">
        <v>3.7314290411348891E-4</v>
      </c>
      <c r="BC404" s="9">
        <v>2.182797670143461E-4</v>
      </c>
      <c r="BD404" s="9">
        <v>6.7631872814840038E-4</v>
      </c>
      <c r="BE404" s="9">
        <v>1.079489638102856E-4</v>
      </c>
      <c r="BF404" s="9">
        <v>3.3401321086021988E-4</v>
      </c>
      <c r="BG404" s="9">
        <v>2.8305062806961592E-4</v>
      </c>
      <c r="BH404" s="9">
        <v>5.8720891821709251E-4</v>
      </c>
      <c r="BI404" s="9">
        <v>4.6325977761457092E-4</v>
      </c>
      <c r="BJ404" s="9">
        <v>4.7000708299670813E-4</v>
      </c>
      <c r="BK404" s="9">
        <v>2.7351525662712732E-4</v>
      </c>
    </row>
    <row r="405" spans="1:63" s="95" customFormat="1" x14ac:dyDescent="0.25">
      <c r="A405" s="95" t="s">
        <v>850</v>
      </c>
      <c r="B405" s="95" t="s">
        <v>736</v>
      </c>
      <c r="C405" s="95" t="s">
        <v>851</v>
      </c>
      <c r="D405" s="95" t="s">
        <v>114</v>
      </c>
      <c r="E405" s="95" t="s">
        <v>1948</v>
      </c>
      <c r="F405" s="118" t="s">
        <v>1963</v>
      </c>
      <c r="G405" s="119">
        <v>20110346.421799999</v>
      </c>
      <c r="H405" s="119">
        <v>59392</v>
      </c>
      <c r="I405" s="119">
        <v>33</v>
      </c>
      <c r="J405" s="95">
        <v>338.60362375067348</v>
      </c>
      <c r="K405" s="120">
        <v>0.45969501956714148</v>
      </c>
      <c r="L405" s="120">
        <v>0.35407895336028478</v>
      </c>
      <c r="M405" s="120">
        <v>0.18622602707257371</v>
      </c>
      <c r="N405" s="9">
        <v>0.1198483115816867</v>
      </c>
      <c r="O405" s="9">
        <v>1.553927013497489E-2</v>
      </c>
      <c r="P405" s="9">
        <v>9.1432082817887502E-3</v>
      </c>
      <c r="Q405" s="9">
        <v>6.0405674667429578E-3</v>
      </c>
      <c r="R405" s="9">
        <v>2.8971856279654588E-2</v>
      </c>
      <c r="S405" s="9">
        <v>4.4326976532059817E-2</v>
      </c>
      <c r="T405" s="9">
        <v>1.7154227583338191E-2</v>
      </c>
      <c r="U405" s="9">
        <v>3.9592567652062399E-2</v>
      </c>
      <c r="V405" s="9">
        <v>3.8902753995669961E-2</v>
      </c>
      <c r="W405" s="9">
        <v>6.6093643186134532E-2</v>
      </c>
      <c r="X405" s="9">
        <v>0.13336896244988949</v>
      </c>
      <c r="Y405" s="9">
        <v>4.2117289632582502E-2</v>
      </c>
      <c r="Z405" s="9">
        <v>4.6597715920110708E-2</v>
      </c>
      <c r="AA405" s="9">
        <v>2.1930946857367531E-2</v>
      </c>
      <c r="AB405" s="9">
        <v>1.5482705931634319E-2</v>
      </c>
      <c r="AC405" s="9">
        <v>0.19908716331521201</v>
      </c>
      <c r="AD405" s="9">
        <v>3.044086086727898E-3</v>
      </c>
      <c r="AE405" s="9">
        <v>5.726050718973389E-2</v>
      </c>
      <c r="AF405" s="9">
        <v>4.0151976311682811E-4</v>
      </c>
      <c r="AG405" s="9">
        <v>3.7748381119659447E-2</v>
      </c>
      <c r="AH405" s="9">
        <v>3.6353872534009798E-3</v>
      </c>
      <c r="AI405" s="9">
        <v>1.0085694113563829E-2</v>
      </c>
      <c r="AJ405" s="9">
        <v>1.3663837055733491E-2</v>
      </c>
      <c r="AK405" s="9">
        <v>2.5527798457812251E-2</v>
      </c>
      <c r="AL405" s="9">
        <v>4.4346221593420266E-3</v>
      </c>
      <c r="AM405" s="9">
        <v>4.1365511339108658E-4</v>
      </c>
      <c r="AN405" s="9">
        <v>3.4083306726376262E-4</v>
      </c>
      <c r="AO405" s="9">
        <v>2.7424502787027819E-4</v>
      </c>
      <c r="AP405" s="9">
        <v>2.462158536994991E-4</v>
      </c>
      <c r="AQ405" s="9">
        <v>5.4837656379336838E-4</v>
      </c>
      <c r="AR405" s="9">
        <v>3.0972273170419291E-4</v>
      </c>
      <c r="AS405" s="9">
        <v>4.4074438055815201E-4</v>
      </c>
      <c r="AT405" s="9">
        <v>4.271278244761259E-4</v>
      </c>
      <c r="AU405" s="9">
        <v>3.9636498190086711E-4</v>
      </c>
      <c r="AV405" s="9">
        <v>4.1765673504349599E-4</v>
      </c>
      <c r="AW405" s="9">
        <v>4.8362731399312733E-4</v>
      </c>
      <c r="AX405" s="9">
        <v>4.2712309252622861E-4</v>
      </c>
      <c r="AY405" s="9">
        <v>3.7231675634474311E-4</v>
      </c>
      <c r="AZ405" s="9">
        <v>3.268670078124775E-4</v>
      </c>
      <c r="BA405" s="9">
        <v>4.0406532626729378E-4</v>
      </c>
      <c r="BB405" s="9">
        <v>5.0891665194667892E-4</v>
      </c>
      <c r="BC405" s="9">
        <v>3.1434314021017813E-4</v>
      </c>
      <c r="BD405" s="9">
        <v>2.8337244094305729E-4</v>
      </c>
      <c r="BE405" s="9">
        <v>6.0441653116530638E-6</v>
      </c>
      <c r="BF405" s="9">
        <v>3.6505971650486818E-4</v>
      </c>
      <c r="BG405" s="9">
        <v>3.099984018750066E-4</v>
      </c>
      <c r="BH405" s="9">
        <v>4.6473923564653509E-4</v>
      </c>
      <c r="BI405" s="9">
        <v>3.4582499671904861E-4</v>
      </c>
      <c r="BJ405" s="9">
        <v>4.0763208505552008E-4</v>
      </c>
      <c r="BK405" s="9">
        <v>3.7721541432833659E-4</v>
      </c>
    </row>
    <row r="406" spans="1:63" s="95" customFormat="1" x14ac:dyDescent="0.25">
      <c r="A406" s="95" t="s">
        <v>854</v>
      </c>
      <c r="B406" s="95" t="s">
        <v>736</v>
      </c>
      <c r="C406" s="95" t="s">
        <v>855</v>
      </c>
      <c r="D406" s="95" t="s">
        <v>114</v>
      </c>
      <c r="E406" s="95" t="s">
        <v>1949</v>
      </c>
      <c r="F406" s="118" t="s">
        <v>1963</v>
      </c>
      <c r="G406" s="119">
        <v>37474613.319200002</v>
      </c>
      <c r="H406" s="119">
        <v>103136</v>
      </c>
      <c r="I406" s="119">
        <v>39</v>
      </c>
      <c r="J406" s="95">
        <v>363.35143227583001</v>
      </c>
      <c r="K406" s="120">
        <v>0.43518186389205998</v>
      </c>
      <c r="L406" s="120">
        <v>0.36406579736545341</v>
      </c>
      <c r="M406" s="120">
        <v>0.2007523387424866</v>
      </c>
      <c r="N406" s="9">
        <v>0.119551178283141</v>
      </c>
      <c r="O406" s="9">
        <v>6.9559523536383741E-2</v>
      </c>
      <c r="P406" s="9">
        <v>5.5945856971812051E-3</v>
      </c>
      <c r="Q406" s="9">
        <v>8.5542448811809745E-3</v>
      </c>
      <c r="R406" s="9">
        <v>2.272262814128042E-2</v>
      </c>
      <c r="S406" s="9">
        <v>6.1846790892870991E-2</v>
      </c>
      <c r="T406" s="9">
        <v>1.8638114790653509E-2</v>
      </c>
      <c r="U406" s="9">
        <v>4.2829305577994171E-2</v>
      </c>
      <c r="V406" s="9">
        <v>3.65503119653591E-2</v>
      </c>
      <c r="W406" s="9">
        <v>7.1260957622987356E-2</v>
      </c>
      <c r="X406" s="9">
        <v>0.1005981643541891</v>
      </c>
      <c r="Y406" s="9">
        <v>3.7522516276850708E-2</v>
      </c>
      <c r="Z406" s="9">
        <v>4.1695927186383597E-2</v>
      </c>
      <c r="AA406" s="9">
        <v>2.5635201438787E-2</v>
      </c>
      <c r="AB406" s="9">
        <v>1.063993327774895E-2</v>
      </c>
      <c r="AC406" s="9">
        <v>0.13327976575178099</v>
      </c>
      <c r="AD406" s="9">
        <v>4.2711312338419476E-3</v>
      </c>
      <c r="AE406" s="9">
        <v>6.687783827295439E-2</v>
      </c>
      <c r="AF406" s="9">
        <v>9.3676882189596793E-3</v>
      </c>
      <c r="AG406" s="9">
        <v>4.069877625788431E-2</v>
      </c>
      <c r="AH406" s="9">
        <v>4.4955733875430056E-3</v>
      </c>
      <c r="AI406" s="9">
        <v>1.3241574631167079E-2</v>
      </c>
      <c r="AJ406" s="9">
        <v>1.9921485532003791E-2</v>
      </c>
      <c r="AK406" s="9">
        <v>3.1488821088025323E-2</v>
      </c>
      <c r="AL406" s="9">
        <v>3.15796170284759E-3</v>
      </c>
      <c r="AM406" s="9">
        <v>7.6990808881479507E-4</v>
      </c>
      <c r="AN406" s="9">
        <v>2.8467298116342521E-3</v>
      </c>
      <c r="AO406" s="9">
        <v>3.1310256434427303E-4</v>
      </c>
      <c r="AP406" s="9">
        <v>6.5057668801489716E-4</v>
      </c>
      <c r="AQ406" s="9">
        <v>8.0249007428429486E-4</v>
      </c>
      <c r="AR406" s="9">
        <v>8.0630747413325547E-4</v>
      </c>
      <c r="AS406" s="9">
        <v>8.935032632016802E-4</v>
      </c>
      <c r="AT406" s="9">
        <v>8.6211216556154554E-4</v>
      </c>
      <c r="AU406" s="9">
        <v>6.9483960399560315E-4</v>
      </c>
      <c r="AV406" s="9">
        <v>8.402141598858057E-4</v>
      </c>
      <c r="AW406" s="9">
        <v>6.8065125353290333E-4</v>
      </c>
      <c r="AX406" s="9">
        <v>7.1000782667116438E-4</v>
      </c>
      <c r="AY406" s="9">
        <v>6.2161306385962302E-4</v>
      </c>
      <c r="AZ406" s="9">
        <v>7.1290060593211322E-4</v>
      </c>
      <c r="BA406" s="9">
        <v>5.1811023082107982E-4</v>
      </c>
      <c r="BB406" s="9">
        <v>6.3569115398588207E-4</v>
      </c>
      <c r="BC406" s="9">
        <v>8.2294065398270965E-4</v>
      </c>
      <c r="BD406" s="9">
        <v>6.1753729606531238E-4</v>
      </c>
      <c r="BE406" s="9">
        <v>2.6311183285506221E-4</v>
      </c>
      <c r="BF406" s="9">
        <v>7.3438783871517985E-4</v>
      </c>
      <c r="BG406" s="9">
        <v>7.1527395401760937E-4</v>
      </c>
      <c r="BH406" s="9">
        <v>1.1384703489176629E-3</v>
      </c>
      <c r="BI406" s="9">
        <v>9.407711094499649E-4</v>
      </c>
      <c r="BJ406" s="9">
        <v>9.381881512197835E-4</v>
      </c>
      <c r="BK406" s="9">
        <v>5.0120825099868197E-4</v>
      </c>
    </row>
    <row r="407" spans="1:63" s="95" customFormat="1" x14ac:dyDescent="0.25">
      <c r="A407" s="95" t="s">
        <v>860</v>
      </c>
      <c r="B407" s="95" t="s">
        <v>736</v>
      </c>
      <c r="C407" s="95" t="s">
        <v>861</v>
      </c>
      <c r="D407" s="95" t="s">
        <v>114</v>
      </c>
      <c r="E407" s="95" t="s">
        <v>1948</v>
      </c>
      <c r="F407" s="118" t="s">
        <v>1963</v>
      </c>
      <c r="G407" s="119">
        <v>36333759.049199998</v>
      </c>
      <c r="H407" s="119">
        <v>104795</v>
      </c>
      <c r="I407" s="119">
        <v>31</v>
      </c>
      <c r="J407" s="95">
        <v>346.71271577079057</v>
      </c>
      <c r="K407" s="120">
        <v>0.41402388557630121</v>
      </c>
      <c r="L407" s="120">
        <v>0.36138148954785082</v>
      </c>
      <c r="M407" s="120">
        <v>0.224594624875848</v>
      </c>
      <c r="N407" s="9">
        <v>0.16881885563871121</v>
      </c>
      <c r="O407" s="9">
        <v>1.5033193471767851E-2</v>
      </c>
      <c r="P407" s="9">
        <v>7.2016492110344929E-3</v>
      </c>
      <c r="Q407" s="9">
        <v>7.4758507540421187E-3</v>
      </c>
      <c r="R407" s="9">
        <v>2.1758816857132029E-2</v>
      </c>
      <c r="S407" s="9">
        <v>5.5610733489428181E-2</v>
      </c>
      <c r="T407" s="9">
        <v>1.547652497092351E-2</v>
      </c>
      <c r="U407" s="9">
        <v>3.2476838288310411E-2</v>
      </c>
      <c r="V407" s="9">
        <v>4.0714736483134867E-2</v>
      </c>
      <c r="W407" s="9">
        <v>7.5672664379355714E-2</v>
      </c>
      <c r="X407" s="9">
        <v>0.1113397392247573</v>
      </c>
      <c r="Y407" s="9">
        <v>4.8460731513023457E-2</v>
      </c>
      <c r="Z407" s="9">
        <v>3.8565593736408867E-2</v>
      </c>
      <c r="AA407" s="9">
        <v>2.8424588084988631E-2</v>
      </c>
      <c r="AB407" s="9">
        <v>1.2852270108925271E-2</v>
      </c>
      <c r="AC407" s="9">
        <v>0.1479979214373533</v>
      </c>
      <c r="AD407" s="9">
        <v>1.8443195260808879E-3</v>
      </c>
      <c r="AE407" s="9">
        <v>7.1120750564117124E-2</v>
      </c>
      <c r="AF407" s="9">
        <v>1.2461126603757561E-2</v>
      </c>
      <c r="AG407" s="9">
        <v>2.855331474981836E-2</v>
      </c>
      <c r="AH407" s="9">
        <v>4.0836763391032859E-3</v>
      </c>
      <c r="AI407" s="9">
        <v>8.3186961315992545E-3</v>
      </c>
      <c r="AJ407" s="9">
        <v>1.6733672580550651E-2</v>
      </c>
      <c r="AK407" s="9">
        <v>2.5948484781392479E-2</v>
      </c>
      <c r="AL407" s="9">
        <v>3.0552510742831119E-3</v>
      </c>
      <c r="AM407" s="9">
        <v>1.054779645665798E-3</v>
      </c>
      <c r="AN407" s="9">
        <v>5.9689324559342421E-4</v>
      </c>
      <c r="AO407" s="9">
        <v>3.9102671007796891E-4</v>
      </c>
      <c r="AP407" s="9">
        <v>5.5161136843464166E-4</v>
      </c>
      <c r="AQ407" s="9">
        <v>7.4554206434417341E-4</v>
      </c>
      <c r="AR407" s="9">
        <v>7.0339277955044194E-4</v>
      </c>
      <c r="AS407" s="9">
        <v>7.1981912351008336E-4</v>
      </c>
      <c r="AT407" s="9">
        <v>6.3423798749824784E-4</v>
      </c>
      <c r="AU407" s="9">
        <v>7.5093244873265059E-4</v>
      </c>
      <c r="AV407" s="9">
        <v>8.6563166452658139E-4</v>
      </c>
      <c r="AW407" s="9">
        <v>7.3087071268940088E-4</v>
      </c>
      <c r="AX407" s="9">
        <v>8.8964535150985085E-4</v>
      </c>
      <c r="AY407" s="9">
        <v>5.5780485024690377E-4</v>
      </c>
      <c r="AZ407" s="9">
        <v>7.669061069698821E-4</v>
      </c>
      <c r="BA407" s="9">
        <v>6.0718198102146874E-4</v>
      </c>
      <c r="BB407" s="9">
        <v>6.8484664117626748E-4</v>
      </c>
      <c r="BC407" s="9">
        <v>3.447605245509798E-4</v>
      </c>
      <c r="BD407" s="9">
        <v>6.3713734769123948E-4</v>
      </c>
      <c r="BE407" s="9">
        <v>3.3956352035485499E-4</v>
      </c>
      <c r="BF407" s="9">
        <v>4.9986925414816606E-4</v>
      </c>
      <c r="BG407" s="9">
        <v>6.3036835045693059E-4</v>
      </c>
      <c r="BH407" s="9">
        <v>6.9389397861367318E-4</v>
      </c>
      <c r="BI407" s="9">
        <v>7.6667144071064215E-4</v>
      </c>
      <c r="BJ407" s="9">
        <v>7.5006916520567284E-4</v>
      </c>
      <c r="BK407" s="9">
        <v>4.7045059837524629E-4</v>
      </c>
    </row>
    <row r="408" spans="1:63" s="95" customFormat="1" x14ac:dyDescent="0.25">
      <c r="A408" s="95" t="s">
        <v>868</v>
      </c>
      <c r="B408" s="95" t="s">
        <v>736</v>
      </c>
      <c r="C408" s="95" t="s">
        <v>869</v>
      </c>
      <c r="D408" s="95" t="s">
        <v>114</v>
      </c>
      <c r="E408" s="95" t="s">
        <v>1948</v>
      </c>
      <c r="F408" s="118" t="s">
        <v>1963</v>
      </c>
      <c r="G408" s="119">
        <v>28095035.091600001</v>
      </c>
      <c r="H408" s="119">
        <v>60909</v>
      </c>
      <c r="I408" s="119">
        <v>55.5</v>
      </c>
      <c r="J408" s="95">
        <v>461.26245861202779</v>
      </c>
      <c r="K408" s="120">
        <v>0.51563073820930216</v>
      </c>
      <c r="L408" s="120">
        <v>0.32596213305082922</v>
      </c>
      <c r="M408" s="120">
        <v>0.15840712873986859</v>
      </c>
      <c r="N408" s="9">
        <v>0.17864775426348961</v>
      </c>
      <c r="O408" s="9">
        <v>2.6773390396017151E-2</v>
      </c>
      <c r="P408" s="9">
        <v>1.0279697943222759E-2</v>
      </c>
      <c r="Q408" s="9">
        <v>8.6300186267337098E-3</v>
      </c>
      <c r="R408" s="9">
        <v>2.2993855792319339E-2</v>
      </c>
      <c r="S408" s="9">
        <v>5.6897508734541052E-2</v>
      </c>
      <c r="T408" s="9">
        <v>1.5538170720476261E-2</v>
      </c>
      <c r="U408" s="9">
        <v>4.6363725958114943E-2</v>
      </c>
      <c r="V408" s="9">
        <v>5.3660028338438033E-2</v>
      </c>
      <c r="W408" s="9">
        <v>7.3349361365816851E-2</v>
      </c>
      <c r="X408" s="9">
        <v>0.11214500575219651</v>
      </c>
      <c r="Y408" s="9">
        <v>2.9027289898998779E-2</v>
      </c>
      <c r="Z408" s="9">
        <v>3.6929217174665872E-2</v>
      </c>
      <c r="AA408" s="9">
        <v>2.454571550813868E-2</v>
      </c>
      <c r="AB408" s="9">
        <v>1.1316584187877151E-2</v>
      </c>
      <c r="AC408" s="9">
        <v>9.9529661152588642E-2</v>
      </c>
      <c r="AD408" s="9">
        <v>4.3874568678894743E-3</v>
      </c>
      <c r="AE408" s="9">
        <v>7.8953115435606777E-2</v>
      </c>
      <c r="AF408" s="9">
        <v>3.4269313677697082E-2</v>
      </c>
      <c r="AG408" s="9">
        <v>2.3000767690641671E-2</v>
      </c>
      <c r="AH408" s="9">
        <v>3.3835822962062891E-3</v>
      </c>
      <c r="AI408" s="9">
        <v>8.3151456269633713E-3</v>
      </c>
      <c r="AJ408" s="9">
        <v>2.070073456498835E-2</v>
      </c>
      <c r="AK408" s="9">
        <v>1.7678828259350899E-2</v>
      </c>
      <c r="AL408" s="9">
        <v>2.6840697670208872E-3</v>
      </c>
      <c r="AM408" s="9">
        <v>8.6437804312040347E-4</v>
      </c>
      <c r="AN408" s="9">
        <v>8.2321668704867337E-4</v>
      </c>
      <c r="AO408" s="9">
        <v>4.3223525914469008E-4</v>
      </c>
      <c r="AP408" s="9">
        <v>4.931166826193014E-4</v>
      </c>
      <c r="AQ408" s="9">
        <v>6.1011830520872265E-4</v>
      </c>
      <c r="AR408" s="9">
        <v>5.5731137908495874E-4</v>
      </c>
      <c r="AS408" s="9">
        <v>5.5964830559472524E-4</v>
      </c>
      <c r="AT408" s="9">
        <v>7.0116820510536732E-4</v>
      </c>
      <c r="AU408" s="9">
        <v>7.6641768474032177E-4</v>
      </c>
      <c r="AV408" s="9">
        <v>6.4976426472661037E-4</v>
      </c>
      <c r="AW408" s="9">
        <v>5.700798277652676E-4</v>
      </c>
      <c r="AX408" s="9">
        <v>4.1266612072880083E-4</v>
      </c>
      <c r="AY408" s="9">
        <v>4.1363544087866689E-4</v>
      </c>
      <c r="AZ408" s="9">
        <v>5.1284849972532882E-4</v>
      </c>
      <c r="BA408" s="9">
        <v>4.1401851746107431E-4</v>
      </c>
      <c r="BB408" s="9">
        <v>3.5666099467869229E-4</v>
      </c>
      <c r="BC408" s="9">
        <v>6.3512558129804459E-4</v>
      </c>
      <c r="BD408" s="9">
        <v>5.4773611921203873E-4</v>
      </c>
      <c r="BE408" s="9">
        <v>7.2316017717641821E-4</v>
      </c>
      <c r="BF408" s="9">
        <v>3.1182260886938531E-4</v>
      </c>
      <c r="BG408" s="9">
        <v>4.0446896795716939E-4</v>
      </c>
      <c r="BH408" s="9">
        <v>5.3712219007316447E-4</v>
      </c>
      <c r="BI408" s="9">
        <v>7.3446169732001591E-4</v>
      </c>
      <c r="BJ408" s="9">
        <v>3.9573837210031418E-4</v>
      </c>
      <c r="BK408" s="9">
        <v>3.2005623847892128E-4</v>
      </c>
    </row>
    <row r="409" spans="1:63" s="95" customFormat="1" x14ac:dyDescent="0.25">
      <c r="A409" s="95" t="s">
        <v>882</v>
      </c>
      <c r="B409" s="95" t="s">
        <v>736</v>
      </c>
      <c r="C409" s="95" t="s">
        <v>883</v>
      </c>
      <c r="D409" s="95" t="s">
        <v>114</v>
      </c>
      <c r="E409" s="95" t="s">
        <v>1948</v>
      </c>
      <c r="F409" s="118" t="s">
        <v>1963</v>
      </c>
      <c r="G409" s="119">
        <v>36313749.445799999</v>
      </c>
      <c r="H409" s="119">
        <v>111102</v>
      </c>
      <c r="I409" s="119">
        <v>50.2</v>
      </c>
      <c r="J409" s="95">
        <v>326.85054675703407</v>
      </c>
      <c r="K409" s="120">
        <v>0.42482167055471109</v>
      </c>
      <c r="L409" s="120">
        <v>0.37372477729020498</v>
      </c>
      <c r="M409" s="120">
        <v>0.2014535521550839</v>
      </c>
      <c r="N409" s="9">
        <v>0.1226261988942926</v>
      </c>
      <c r="O409" s="9">
        <v>1.5348843069304761E-2</v>
      </c>
      <c r="P409" s="9">
        <v>6.6940335295715588E-3</v>
      </c>
      <c r="Q409" s="9">
        <v>8.8501313027357278E-3</v>
      </c>
      <c r="R409" s="9">
        <v>3.1578159912733543E-2</v>
      </c>
      <c r="S409" s="9">
        <v>6.4043243207461714E-2</v>
      </c>
      <c r="T409" s="9">
        <v>1.9543795588322081E-2</v>
      </c>
      <c r="U409" s="9">
        <v>3.2309386172369579E-2</v>
      </c>
      <c r="V409" s="9">
        <v>3.2939310071682833E-2</v>
      </c>
      <c r="W409" s="9">
        <v>7.2784910771589301E-2</v>
      </c>
      <c r="X409" s="9">
        <v>0.1163130624756112</v>
      </c>
      <c r="Y409" s="9">
        <v>5.5629226110524677E-2</v>
      </c>
      <c r="Z409" s="9">
        <v>5.0025191262596143E-2</v>
      </c>
      <c r="AA409" s="9">
        <v>2.9318895562427921E-2</v>
      </c>
      <c r="AB409" s="9">
        <v>1.513913835024373E-2</v>
      </c>
      <c r="AC409" s="9">
        <v>0.16414541066983579</v>
      </c>
      <c r="AD409" s="9">
        <v>3.1438887414029859E-3</v>
      </c>
      <c r="AE409" s="9">
        <v>6.0794830056025539E-2</v>
      </c>
      <c r="AF409" s="9">
        <v>3.053716204032626E-3</v>
      </c>
      <c r="AG409" s="9">
        <v>2.8756526111878219E-2</v>
      </c>
      <c r="AH409" s="9">
        <v>4.2102766330813484E-3</v>
      </c>
      <c r="AI409" s="9">
        <v>1.240170120557654E-2</v>
      </c>
      <c r="AJ409" s="9">
        <v>1.5289599691005551E-2</v>
      </c>
      <c r="AK409" s="9">
        <v>3.1765448388529217E-2</v>
      </c>
      <c r="AL409" s="9">
        <v>3.295076017164885E-3</v>
      </c>
      <c r="AM409" s="9">
        <v>7.6525874206385513E-4</v>
      </c>
      <c r="AN409" s="9">
        <v>6.0870281212398744E-4</v>
      </c>
      <c r="AO409" s="9">
        <v>3.6303340469807542E-4</v>
      </c>
      <c r="AP409" s="9">
        <v>6.5223867069001673E-4</v>
      </c>
      <c r="AQ409" s="9">
        <v>1.0807069375481581E-3</v>
      </c>
      <c r="AR409" s="9">
        <v>8.0909001960598485E-4</v>
      </c>
      <c r="AS409" s="9">
        <v>9.0791059436694081E-4</v>
      </c>
      <c r="AT409" s="9">
        <v>6.3021895227567053E-4</v>
      </c>
      <c r="AU409" s="9">
        <v>6.0680337260748376E-4</v>
      </c>
      <c r="AV409" s="9">
        <v>8.3161000859940503E-4</v>
      </c>
      <c r="AW409" s="9">
        <v>7.6261105173553313E-4</v>
      </c>
      <c r="AX409" s="9">
        <v>1.0200329741371511E-3</v>
      </c>
      <c r="AY409" s="9">
        <v>7.2269536050521322E-4</v>
      </c>
      <c r="AZ409" s="9">
        <v>7.9009600778706104E-4</v>
      </c>
      <c r="BA409" s="9">
        <v>7.143720148001108E-4</v>
      </c>
      <c r="BB409" s="9">
        <v>7.5866614359202549E-4</v>
      </c>
      <c r="BC409" s="9">
        <v>5.8699281000339253E-4</v>
      </c>
      <c r="BD409" s="9">
        <v>5.4398587795095746E-4</v>
      </c>
      <c r="BE409" s="9">
        <v>8.3114469490030177E-5</v>
      </c>
      <c r="BF409" s="9">
        <v>5.0282927845830881E-4</v>
      </c>
      <c r="BG409" s="9">
        <v>6.491393892152249E-4</v>
      </c>
      <c r="BH409" s="9">
        <v>1.033245129064852E-3</v>
      </c>
      <c r="BI409" s="9">
        <v>6.9967825698868578E-4</v>
      </c>
      <c r="BJ409" s="9">
        <v>9.1712502502549001E-4</v>
      </c>
      <c r="BK409" s="9">
        <v>5.0677689067225829E-4</v>
      </c>
    </row>
    <row r="410" spans="1:63" s="95" customFormat="1" x14ac:dyDescent="0.25">
      <c r="A410" s="95" t="s">
        <v>886</v>
      </c>
      <c r="B410" s="95" t="s">
        <v>736</v>
      </c>
      <c r="C410" s="95" t="s">
        <v>887</v>
      </c>
      <c r="D410" s="95" t="s">
        <v>114</v>
      </c>
      <c r="E410" s="95" t="s">
        <v>1948</v>
      </c>
      <c r="F410" s="118" t="s">
        <v>1963</v>
      </c>
      <c r="G410" s="119">
        <v>36084617.606799997</v>
      </c>
      <c r="H410" s="119">
        <v>115428</v>
      </c>
      <c r="I410" s="119">
        <v>27.3</v>
      </c>
      <c r="J410" s="95">
        <v>312.61580904806459</v>
      </c>
      <c r="K410" s="120">
        <v>0.41777542655335709</v>
      </c>
      <c r="L410" s="120">
        <v>0.37441257115820681</v>
      </c>
      <c r="M410" s="120">
        <v>0.2078120022884361</v>
      </c>
      <c r="N410" s="9">
        <v>0.13890431897598249</v>
      </c>
      <c r="O410" s="9">
        <v>1.819019583959447E-2</v>
      </c>
      <c r="P410" s="9">
        <v>7.3201462223607076E-3</v>
      </c>
      <c r="Q410" s="9">
        <v>1.2444371415879819E-2</v>
      </c>
      <c r="R410" s="9">
        <v>2.8014071009465669E-2</v>
      </c>
      <c r="S410" s="9">
        <v>6.0448313658665653E-2</v>
      </c>
      <c r="T410" s="9">
        <v>1.4037572205871219E-2</v>
      </c>
      <c r="U410" s="9">
        <v>3.1037883596693079E-2</v>
      </c>
      <c r="V410" s="9">
        <v>2.207118730636726E-2</v>
      </c>
      <c r="W410" s="9">
        <v>6.3005935937023611E-2</v>
      </c>
      <c r="X410" s="9">
        <v>0.1195065631111117</v>
      </c>
      <c r="Y410" s="9">
        <v>4.926590597043283E-2</v>
      </c>
      <c r="Z410" s="9">
        <v>4.7316567693780398E-2</v>
      </c>
      <c r="AA410" s="9">
        <v>2.9370513302838901E-2</v>
      </c>
      <c r="AB410" s="9">
        <v>1.4539444933736731E-2</v>
      </c>
      <c r="AC410" s="9">
        <v>0.20053888266757361</v>
      </c>
      <c r="AD410" s="9">
        <v>3.246485939307727E-3</v>
      </c>
      <c r="AE410" s="9">
        <v>5.5313514502337992E-2</v>
      </c>
      <c r="AF410" s="9">
        <v>7.9716703418686492E-4</v>
      </c>
      <c r="AG410" s="9">
        <v>2.5345697714315479E-2</v>
      </c>
      <c r="AH410" s="9">
        <v>4.0108544706057379E-3</v>
      </c>
      <c r="AI410" s="9">
        <v>1.120970543220437E-2</v>
      </c>
      <c r="AJ410" s="9">
        <v>1.6333524468261289E-2</v>
      </c>
      <c r="AK410" s="9">
        <v>2.6184727100942731E-2</v>
      </c>
      <c r="AL410" s="9">
        <v>1.5464494904596929E-3</v>
      </c>
      <c r="AM410" s="9">
        <v>8.6073918905742522E-4</v>
      </c>
      <c r="AN410" s="9">
        <v>7.1630475012276064E-4</v>
      </c>
      <c r="AO410" s="9">
        <v>3.9419331565041161E-4</v>
      </c>
      <c r="AP410" s="9">
        <v>9.1066907489532781E-4</v>
      </c>
      <c r="AQ410" s="9">
        <v>9.5198068921280548E-4</v>
      </c>
      <c r="AR410" s="9">
        <v>7.5829555618692299E-4</v>
      </c>
      <c r="AS410" s="9">
        <v>6.4752563944626474E-4</v>
      </c>
      <c r="AT410" s="9">
        <v>6.0115386852897139E-4</v>
      </c>
      <c r="AU410" s="9">
        <v>4.0372902958345951E-4</v>
      </c>
      <c r="AV410" s="9">
        <v>7.1480999230305229E-4</v>
      </c>
      <c r="AW410" s="9">
        <v>7.7803145387558392E-4</v>
      </c>
      <c r="AX410" s="9">
        <v>8.969917745564784E-4</v>
      </c>
      <c r="AY410" s="9">
        <v>6.7875108470407113E-4</v>
      </c>
      <c r="AZ410" s="9">
        <v>7.8591321527133739E-4</v>
      </c>
      <c r="BA410" s="9">
        <v>6.8124275413647829E-4</v>
      </c>
      <c r="BB410" s="9">
        <v>9.2034645453563358E-4</v>
      </c>
      <c r="BC410" s="9">
        <v>6.0188002933010383E-4</v>
      </c>
      <c r="BD410" s="9">
        <v>4.9145416965856888E-4</v>
      </c>
      <c r="BE410" s="9">
        <v>2.154408670686554E-5</v>
      </c>
      <c r="BF410" s="9">
        <v>4.4006738433068142E-4</v>
      </c>
      <c r="BG410" s="9">
        <v>6.1403768990348103E-4</v>
      </c>
      <c r="BH410" s="9">
        <v>9.2735730492058939E-4</v>
      </c>
      <c r="BI410" s="9">
        <v>7.4218635321834383E-4</v>
      </c>
      <c r="BJ410" s="9">
        <v>7.5067577307976429E-4</v>
      </c>
      <c r="BK410" s="9">
        <v>2.3616628510336279E-4</v>
      </c>
    </row>
    <row r="411" spans="1:63" s="95" customFormat="1" x14ac:dyDescent="0.25">
      <c r="A411" s="95" t="s">
        <v>890</v>
      </c>
      <c r="B411" s="95" t="s">
        <v>736</v>
      </c>
      <c r="C411" s="95" t="s">
        <v>891</v>
      </c>
      <c r="D411" s="95" t="s">
        <v>114</v>
      </c>
      <c r="E411" s="95" t="s">
        <v>1948</v>
      </c>
      <c r="F411" s="118" t="s">
        <v>1963</v>
      </c>
      <c r="G411" s="119">
        <v>28522470.470199998</v>
      </c>
      <c r="H411" s="119">
        <v>78882</v>
      </c>
      <c r="I411" s="119">
        <v>44</v>
      </c>
      <c r="J411" s="95">
        <v>361.58401752237518</v>
      </c>
      <c r="K411" s="120">
        <v>0.4595730055153448</v>
      </c>
      <c r="L411" s="120">
        <v>0.35956385816474162</v>
      </c>
      <c r="M411" s="120">
        <v>0.1808631363199136</v>
      </c>
      <c r="N411" s="9">
        <v>0.1658364992980827</v>
      </c>
      <c r="O411" s="9">
        <v>1.5071824078706671E-2</v>
      </c>
      <c r="P411" s="9">
        <v>7.3043646010914108E-3</v>
      </c>
      <c r="Q411" s="9">
        <v>9.854984828092753E-3</v>
      </c>
      <c r="R411" s="9">
        <v>1.6447668661419279E-2</v>
      </c>
      <c r="S411" s="9">
        <v>4.5984906422556752E-2</v>
      </c>
      <c r="T411" s="9">
        <v>2.070742784155815E-2</v>
      </c>
      <c r="U411" s="9">
        <v>2.775280715772116E-2</v>
      </c>
      <c r="V411" s="9">
        <v>5.1090170094513263E-2</v>
      </c>
      <c r="W411" s="9">
        <v>7.4960047159231269E-2</v>
      </c>
      <c r="X411" s="9">
        <v>0.120805740245013</v>
      </c>
      <c r="Y411" s="9">
        <v>4.3922290038889027E-2</v>
      </c>
      <c r="Z411" s="9">
        <v>4.7924897122106291E-2</v>
      </c>
      <c r="AA411" s="9">
        <v>2.8140525421599501E-2</v>
      </c>
      <c r="AB411" s="9">
        <v>1.267142231386459E-2</v>
      </c>
      <c r="AC411" s="9">
        <v>0.14379633178090279</v>
      </c>
      <c r="AD411" s="9">
        <v>7.721329910268881E-3</v>
      </c>
      <c r="AE411" s="9">
        <v>6.139690732317183E-2</v>
      </c>
      <c r="AF411" s="9">
        <v>4.4367847683363208E-3</v>
      </c>
      <c r="AG411" s="9">
        <v>2.3952015682197719E-2</v>
      </c>
      <c r="AH411" s="9">
        <v>2.8112048035387189E-3</v>
      </c>
      <c r="AI411" s="9">
        <v>2.0089401590414838E-2</v>
      </c>
      <c r="AJ411" s="9">
        <v>1.8038854860608619E-2</v>
      </c>
      <c r="AK411" s="9">
        <v>2.6653807948980181E-2</v>
      </c>
      <c r="AL411" s="9">
        <v>2.6277860471343889E-3</v>
      </c>
      <c r="AM411" s="9">
        <v>8.1475838695394931E-4</v>
      </c>
      <c r="AN411" s="9">
        <v>4.7056450371439748E-4</v>
      </c>
      <c r="AO411" s="9">
        <v>3.118637045981485E-4</v>
      </c>
      <c r="AP411" s="9">
        <v>5.7178989402216387E-4</v>
      </c>
      <c r="AQ411" s="9">
        <v>4.4314836707372372E-4</v>
      </c>
      <c r="AR411" s="9">
        <v>4.5736457062744539E-4</v>
      </c>
      <c r="AS411" s="9">
        <v>7.5732800018836412E-4</v>
      </c>
      <c r="AT411" s="9">
        <v>4.2618028475330461E-4</v>
      </c>
      <c r="AU411" s="9">
        <v>7.4095958626971584E-4</v>
      </c>
      <c r="AV411" s="9">
        <v>6.7426697645576398E-4</v>
      </c>
      <c r="AW411" s="9">
        <v>6.2357092890807074E-4</v>
      </c>
      <c r="AX411" s="9">
        <v>6.3404466625688511E-4</v>
      </c>
      <c r="AY411" s="9">
        <v>5.4506887501064793E-4</v>
      </c>
      <c r="AZ411" s="9">
        <v>5.9701899361572686E-4</v>
      </c>
      <c r="BA411" s="9">
        <v>4.7073048602005871E-4</v>
      </c>
      <c r="BB411" s="9">
        <v>5.2323098121757785E-4</v>
      </c>
      <c r="BC411" s="9">
        <v>1.134962225452879E-3</v>
      </c>
      <c r="BD411" s="9">
        <v>4.3250502456856021E-4</v>
      </c>
      <c r="BE411" s="9">
        <v>9.5069237339121318E-5</v>
      </c>
      <c r="BF411" s="9">
        <v>3.2972349105886032E-4</v>
      </c>
      <c r="BG411" s="9">
        <v>3.4122708969947538E-4</v>
      </c>
      <c r="BH411" s="9">
        <v>1.317688599503389E-3</v>
      </c>
      <c r="BI411" s="9">
        <v>6.4988260481125637E-4</v>
      </c>
      <c r="BJ411" s="9">
        <v>6.0583799022019156E-4</v>
      </c>
      <c r="BK411" s="9">
        <v>3.1817426664744193E-4</v>
      </c>
    </row>
    <row r="412" spans="1:63" s="95" customFormat="1" x14ac:dyDescent="0.25">
      <c r="A412" s="95" t="s">
        <v>892</v>
      </c>
      <c r="B412" s="95" t="s">
        <v>736</v>
      </c>
      <c r="C412" s="95" t="s">
        <v>893</v>
      </c>
      <c r="D412" s="95" t="s">
        <v>114</v>
      </c>
      <c r="E412" s="95" t="s">
        <v>1948</v>
      </c>
      <c r="F412" s="118" t="s">
        <v>1963</v>
      </c>
      <c r="G412" s="119">
        <v>26447544.0484</v>
      </c>
      <c r="H412" s="119">
        <v>85927</v>
      </c>
      <c r="I412" s="119">
        <v>30.21</v>
      </c>
      <c r="J412" s="95">
        <v>307.7908462811456</v>
      </c>
      <c r="K412" s="120">
        <v>0.41928829240086279</v>
      </c>
      <c r="L412" s="120">
        <v>0.36832903221541979</v>
      </c>
      <c r="M412" s="120">
        <v>0.21238267538371741</v>
      </c>
      <c r="N412" s="9">
        <v>0.13737931367447381</v>
      </c>
      <c r="O412" s="9">
        <v>1.631566532517028E-2</v>
      </c>
      <c r="P412" s="9">
        <v>9.4788175584186452E-3</v>
      </c>
      <c r="Q412" s="9">
        <v>6.9600743928137053E-3</v>
      </c>
      <c r="R412" s="9">
        <v>3.2582449279481743E-2</v>
      </c>
      <c r="S412" s="9">
        <v>4.584970428649645E-2</v>
      </c>
      <c r="T412" s="9">
        <v>1.407027987371481E-2</v>
      </c>
      <c r="U412" s="9">
        <v>3.0497141273482398E-2</v>
      </c>
      <c r="V412" s="9">
        <v>3.6645176390157283E-2</v>
      </c>
      <c r="W412" s="9">
        <v>6.1000020020142147E-2</v>
      </c>
      <c r="X412" s="9">
        <v>0.10409198401229609</v>
      </c>
      <c r="Y412" s="9">
        <v>5.139541648850722E-2</v>
      </c>
      <c r="Z412" s="9">
        <v>5.0942239259281479E-2</v>
      </c>
      <c r="AA412" s="9">
        <v>2.6558313022456911E-2</v>
      </c>
      <c r="AB412" s="9">
        <v>1.544727991563951E-2</v>
      </c>
      <c r="AC412" s="9">
        <v>0.1908427307188367</v>
      </c>
      <c r="AD412" s="9">
        <v>4.3432391180303533E-3</v>
      </c>
      <c r="AE412" s="9">
        <v>6.248427884564127E-2</v>
      </c>
      <c r="AF412" s="9">
        <v>3.3244515671903663E-4</v>
      </c>
      <c r="AG412" s="9">
        <v>2.5811849187918231E-2</v>
      </c>
      <c r="AH412" s="9">
        <v>7.1012164489552606E-3</v>
      </c>
      <c r="AI412" s="9">
        <v>1.6842265040762451E-2</v>
      </c>
      <c r="AJ412" s="9">
        <v>1.8278058254328631E-2</v>
      </c>
      <c r="AK412" s="9">
        <v>2.9287510116670041E-2</v>
      </c>
      <c r="AL412" s="9">
        <v>5.4625323396055711E-3</v>
      </c>
      <c r="AM412" s="9">
        <v>6.2473650582282653E-4</v>
      </c>
      <c r="AN412" s="9">
        <v>4.7150354180948428E-4</v>
      </c>
      <c r="AO412" s="9">
        <v>3.7459620946623758E-4</v>
      </c>
      <c r="AP412" s="9">
        <v>3.7378444171846508E-4</v>
      </c>
      <c r="AQ412" s="9">
        <v>8.1255984451473952E-4</v>
      </c>
      <c r="AR412" s="9">
        <v>4.2209535690464889E-4</v>
      </c>
      <c r="AS412" s="9">
        <v>4.7630749682507059E-4</v>
      </c>
      <c r="AT412" s="9">
        <v>4.334833215697008E-4</v>
      </c>
      <c r="AU412" s="9">
        <v>4.9192717300964076E-4</v>
      </c>
      <c r="AV412" s="9">
        <v>5.0787734416650649E-4</v>
      </c>
      <c r="AW412" s="9">
        <v>4.9732741380831139E-4</v>
      </c>
      <c r="AX412" s="9">
        <v>6.8673011286641541E-4</v>
      </c>
      <c r="AY412" s="9">
        <v>5.3628425797553605E-4</v>
      </c>
      <c r="AZ412" s="9">
        <v>5.2153475487785254E-4</v>
      </c>
      <c r="BA412" s="9">
        <v>5.3116053562600625E-4</v>
      </c>
      <c r="BB412" s="9">
        <v>6.4275888636523989E-4</v>
      </c>
      <c r="BC412" s="9">
        <v>5.909215960364176E-4</v>
      </c>
      <c r="BD412" s="9">
        <v>4.0741990878860569E-4</v>
      </c>
      <c r="BE412" s="9">
        <v>6.5935375308022529E-6</v>
      </c>
      <c r="BF412" s="9">
        <v>3.2889234451743699E-4</v>
      </c>
      <c r="BG412" s="9">
        <v>7.9783041753641681E-4</v>
      </c>
      <c r="BH412" s="9">
        <v>1.0225230554363821E-3</v>
      </c>
      <c r="BI412" s="9">
        <v>6.0951279808267665E-4</v>
      </c>
      <c r="BJ412" s="9">
        <v>6.1617846257867219E-4</v>
      </c>
      <c r="BK412" s="9">
        <v>6.1220362137333166E-4</v>
      </c>
    </row>
    <row r="413" spans="1:63" s="95" customFormat="1" x14ac:dyDescent="0.25">
      <c r="A413" s="95" t="s">
        <v>898</v>
      </c>
      <c r="B413" s="95" t="s">
        <v>736</v>
      </c>
      <c r="C413" s="95" t="s">
        <v>899</v>
      </c>
      <c r="D413" s="95" t="s">
        <v>114</v>
      </c>
      <c r="E413" s="95" t="s">
        <v>1948</v>
      </c>
      <c r="F413" s="118" t="s">
        <v>1963</v>
      </c>
      <c r="G413" s="119">
        <v>25995640.2238</v>
      </c>
      <c r="H413" s="119">
        <v>69746</v>
      </c>
      <c r="I413" s="119">
        <v>43.3</v>
      </c>
      <c r="J413" s="95">
        <v>372.71872542941531</v>
      </c>
      <c r="K413" s="120">
        <v>0.48678511749337361</v>
      </c>
      <c r="L413" s="120">
        <v>0.34443070162900091</v>
      </c>
      <c r="M413" s="120">
        <v>0.16878418087762559</v>
      </c>
      <c r="N413" s="9">
        <v>0.1173309596220616</v>
      </c>
      <c r="O413" s="9">
        <v>2.1817360986108938E-2</v>
      </c>
      <c r="P413" s="9">
        <v>8.4200655536442581E-3</v>
      </c>
      <c r="Q413" s="9">
        <v>6.9487689619801727E-3</v>
      </c>
      <c r="R413" s="9">
        <v>2.5011068363661491E-2</v>
      </c>
      <c r="S413" s="9">
        <v>6.8862649182937705E-2</v>
      </c>
      <c r="T413" s="9">
        <v>1.9978563436129922E-2</v>
      </c>
      <c r="U413" s="9">
        <v>4.5530400891989217E-2</v>
      </c>
      <c r="V413" s="9">
        <v>4.3377726002308582E-2</v>
      </c>
      <c r="W413" s="9">
        <v>6.6891264130566563E-2</v>
      </c>
      <c r="X413" s="9">
        <v>0.1194635929057047</v>
      </c>
      <c r="Y413" s="9">
        <v>2.7325385913454969E-2</v>
      </c>
      <c r="Z413" s="9">
        <v>4.3124523590678671E-2</v>
      </c>
      <c r="AA413" s="9">
        <v>2.4168909977948301E-2</v>
      </c>
      <c r="AB413" s="9">
        <v>9.455124947578027E-3</v>
      </c>
      <c r="AC413" s="9">
        <v>0.1180279731453415</v>
      </c>
      <c r="AD413" s="9">
        <v>5.5221963100077322E-3</v>
      </c>
      <c r="AE413" s="9">
        <v>0.11226189493674441</v>
      </c>
      <c r="AF413" s="9">
        <v>7.2651371995775312E-3</v>
      </c>
      <c r="AG413" s="9">
        <v>3.4343997385978688E-2</v>
      </c>
      <c r="AH413" s="9">
        <v>5.4705134793308552E-3</v>
      </c>
      <c r="AI413" s="9">
        <v>1.891630165481839E-2</v>
      </c>
      <c r="AJ413" s="9">
        <v>1.579514222858926E-2</v>
      </c>
      <c r="AK413" s="9">
        <v>3.112131076587981E-2</v>
      </c>
      <c r="AL413" s="9">
        <v>3.569168426978654E-3</v>
      </c>
      <c r="AM413" s="9">
        <v>5.2370836840083979E-4</v>
      </c>
      <c r="AN413" s="9">
        <v>6.1884763793855512E-4</v>
      </c>
      <c r="AO413" s="9">
        <v>3.2660741160811692E-4</v>
      </c>
      <c r="AP413" s="9">
        <v>3.6628282926006101E-4</v>
      </c>
      <c r="AQ413" s="9">
        <v>6.1221676873298315E-4</v>
      </c>
      <c r="AR413" s="9">
        <v>6.2224169842027663E-4</v>
      </c>
      <c r="AS413" s="9">
        <v>6.638199297674545E-4</v>
      </c>
      <c r="AT413" s="9">
        <v>6.3520818307681234E-4</v>
      </c>
      <c r="AU413" s="9">
        <v>5.7154723289544961E-4</v>
      </c>
      <c r="AV413" s="9">
        <v>5.4663774336024293E-4</v>
      </c>
      <c r="AW413" s="9">
        <v>5.602244179435629E-4</v>
      </c>
      <c r="AX413" s="9">
        <v>3.5836810889759181E-4</v>
      </c>
      <c r="AY413" s="9">
        <v>4.4559742969691211E-4</v>
      </c>
      <c r="AZ413" s="9">
        <v>4.6584472575736971E-4</v>
      </c>
      <c r="BA413" s="9">
        <v>3.1911146315234451E-4</v>
      </c>
      <c r="BB413" s="9">
        <v>3.9017439511145329E-4</v>
      </c>
      <c r="BC413" s="9">
        <v>7.3744445165700571E-4</v>
      </c>
      <c r="BD413" s="9">
        <v>7.1846431638894319E-4</v>
      </c>
      <c r="BE413" s="9">
        <v>1.4143068395005049E-4</v>
      </c>
      <c r="BF413" s="9">
        <v>4.295234084082893E-4</v>
      </c>
      <c r="BG413" s="9">
        <v>6.032638217226019E-4</v>
      </c>
      <c r="BH413" s="9">
        <v>1.1272239088791569E-3</v>
      </c>
      <c r="BI413" s="9">
        <v>5.1698466593923101E-4</v>
      </c>
      <c r="BJ413" s="9">
        <v>6.4266299257886882E-4</v>
      </c>
      <c r="BK413" s="9">
        <v>3.9261805272737549E-4</v>
      </c>
    </row>
    <row r="414" spans="1:63" s="95" customFormat="1" x14ac:dyDescent="0.25">
      <c r="A414" s="95" t="s">
        <v>924</v>
      </c>
      <c r="B414" s="95" t="s">
        <v>392</v>
      </c>
      <c r="C414" s="95" t="s">
        <v>925</v>
      </c>
      <c r="D414" s="95" t="s">
        <v>114</v>
      </c>
      <c r="E414" s="95" t="s">
        <v>1949</v>
      </c>
      <c r="F414" s="118" t="s">
        <v>1963</v>
      </c>
      <c r="G414" s="119">
        <v>31564733.552000001</v>
      </c>
      <c r="H414" s="119">
        <v>94600</v>
      </c>
      <c r="I414" s="119">
        <v>24</v>
      </c>
      <c r="J414" s="95">
        <v>333.66525953488372</v>
      </c>
      <c r="K414" s="120">
        <v>0.41625257763675733</v>
      </c>
      <c r="L414" s="120">
        <v>0.37829850940307203</v>
      </c>
      <c r="M414" s="120">
        <v>0.2054489129601707</v>
      </c>
      <c r="N414" s="9">
        <v>0.16776367743862669</v>
      </c>
      <c r="O414" s="9">
        <v>2.5107741464750481E-2</v>
      </c>
      <c r="P414" s="9">
        <v>4.4876307897212687E-3</v>
      </c>
      <c r="Q414" s="9">
        <v>1.384650520942878E-2</v>
      </c>
      <c r="R414" s="9">
        <v>1.8360439213454829E-2</v>
      </c>
      <c r="S414" s="9">
        <v>5.6882589422136018E-2</v>
      </c>
      <c r="T414" s="9">
        <v>2.034802373465355E-2</v>
      </c>
      <c r="U414" s="9">
        <v>3.6440247519010392E-2</v>
      </c>
      <c r="V414" s="9">
        <v>2.300715460990943E-2</v>
      </c>
      <c r="W414" s="9">
        <v>6.1600089103183847E-2</v>
      </c>
      <c r="X414" s="9">
        <v>0.1137919110652001</v>
      </c>
      <c r="Y414" s="9">
        <v>5.7467052404347949E-2</v>
      </c>
      <c r="Z414" s="9">
        <v>5.0310813716346221E-2</v>
      </c>
      <c r="AA414" s="9">
        <v>2.9059246881540001E-2</v>
      </c>
      <c r="AB414" s="9">
        <v>1.3131987671407471E-2</v>
      </c>
      <c r="AC414" s="9">
        <v>0.17059494530020891</v>
      </c>
      <c r="AD414" s="9">
        <v>3.0096464648186128E-3</v>
      </c>
      <c r="AE414" s="9">
        <v>5.6542756504348431E-2</v>
      </c>
      <c r="AF414" s="9">
        <v>7.6398439761227117E-6</v>
      </c>
      <c r="AG414" s="9">
        <v>2.7629111487140111E-2</v>
      </c>
      <c r="AH414" s="9">
        <v>2.5550079389732522E-3</v>
      </c>
      <c r="AI414" s="9">
        <v>8.8236129368253705E-3</v>
      </c>
      <c r="AJ414" s="9">
        <v>1.5949236645324438E-2</v>
      </c>
      <c r="AK414" s="9">
        <v>2.1218456926374311E-2</v>
      </c>
      <c r="AL414" s="9">
        <v>2.064475708293326E-3</v>
      </c>
      <c r="AM414" s="9">
        <v>9.1122694053992134E-4</v>
      </c>
      <c r="AN414" s="9">
        <v>8.6664431223909977E-4</v>
      </c>
      <c r="AO414" s="9">
        <v>2.1182606816581081E-4</v>
      </c>
      <c r="AP414" s="9">
        <v>8.8817917115141065E-4</v>
      </c>
      <c r="AQ414" s="9">
        <v>5.4689980240537023E-4</v>
      </c>
      <c r="AR414" s="9">
        <v>6.2546997409512035E-4</v>
      </c>
      <c r="AS414" s="9">
        <v>8.2273502923449233E-4</v>
      </c>
      <c r="AT414" s="9">
        <v>6.1865375189859085E-4</v>
      </c>
      <c r="AU414" s="9">
        <v>3.6889263041275049E-4</v>
      </c>
      <c r="AV414" s="9">
        <v>6.1258065040967246E-4</v>
      </c>
      <c r="AW414" s="9">
        <v>6.4936604514963974E-4</v>
      </c>
      <c r="AX414" s="9">
        <v>9.1713590404069855E-4</v>
      </c>
      <c r="AY414" s="9">
        <v>6.326032680513548E-4</v>
      </c>
      <c r="AZ414" s="9">
        <v>6.8158527012059469E-4</v>
      </c>
      <c r="BA414" s="9">
        <v>5.3933340727722553E-4</v>
      </c>
      <c r="BB414" s="9">
        <v>6.862647601940219E-4</v>
      </c>
      <c r="BC414" s="9">
        <v>4.8908537571928467E-4</v>
      </c>
      <c r="BD414" s="9">
        <v>4.4035358278514598E-4</v>
      </c>
      <c r="BE414" s="9">
        <v>1.8098227102575621E-7</v>
      </c>
      <c r="BF414" s="9">
        <v>4.2048899748119048E-4</v>
      </c>
      <c r="BG414" s="9">
        <v>3.4286500884859561E-4</v>
      </c>
      <c r="BH414" s="9">
        <v>6.3984109845775111E-4</v>
      </c>
      <c r="BI414" s="9">
        <v>6.352515680332606E-4</v>
      </c>
      <c r="BJ414" s="9">
        <v>5.3320097146415614E-4</v>
      </c>
      <c r="BK414" s="9">
        <v>2.7635334276527467E-4</v>
      </c>
    </row>
    <row r="415" spans="1:63" s="95" customFormat="1" x14ac:dyDescent="0.25">
      <c r="A415" s="95" t="s">
        <v>926</v>
      </c>
      <c r="B415" s="95" t="s">
        <v>392</v>
      </c>
      <c r="C415" s="95" t="s">
        <v>927</v>
      </c>
      <c r="D415" s="95" t="s">
        <v>114</v>
      </c>
      <c r="E415" s="95" t="s">
        <v>1948</v>
      </c>
      <c r="F415" s="118" t="s">
        <v>1963</v>
      </c>
      <c r="G415" s="119">
        <v>32698439.797600001</v>
      </c>
      <c r="H415" s="119">
        <v>97232</v>
      </c>
      <c r="I415" s="119">
        <v>38</v>
      </c>
      <c r="J415" s="95">
        <v>336.29298788053319</v>
      </c>
      <c r="K415" s="120">
        <v>0.41699357838925372</v>
      </c>
      <c r="L415" s="120">
        <v>0.37379976056641079</v>
      </c>
      <c r="M415" s="120">
        <v>0.20920666104433541</v>
      </c>
      <c r="N415" s="9">
        <v>0.16818399996809891</v>
      </c>
      <c r="O415" s="9">
        <v>2.3968996039118552E-2</v>
      </c>
      <c r="P415" s="9">
        <v>4.0500487167600459E-3</v>
      </c>
      <c r="Q415" s="9">
        <v>8.9067296287342213E-3</v>
      </c>
      <c r="R415" s="9">
        <v>2.6702123691675659E-2</v>
      </c>
      <c r="S415" s="9">
        <v>5.0566583634715292E-2</v>
      </c>
      <c r="T415" s="9">
        <v>1.9992093371314822E-2</v>
      </c>
      <c r="U415" s="9">
        <v>3.0675637908991159E-2</v>
      </c>
      <c r="V415" s="9">
        <v>2.9340797741755881E-2</v>
      </c>
      <c r="W415" s="9">
        <v>5.8548168159010032E-2</v>
      </c>
      <c r="X415" s="9">
        <v>0.11255260083138149</v>
      </c>
      <c r="Y415" s="9">
        <v>4.4575170835207359E-2</v>
      </c>
      <c r="Z415" s="9">
        <v>5.1226677338898921E-2</v>
      </c>
      <c r="AA415" s="9">
        <v>2.8997071928729141E-2</v>
      </c>
      <c r="AB415" s="9">
        <v>1.1734417726801619E-2</v>
      </c>
      <c r="AC415" s="9">
        <v>0.16146295391294621</v>
      </c>
      <c r="AD415" s="9">
        <v>3.5075041540309731E-3</v>
      </c>
      <c r="AE415" s="9">
        <v>6.2178458943602848E-2</v>
      </c>
      <c r="AF415" s="9">
        <v>2.775171476439998E-3</v>
      </c>
      <c r="AG415" s="9">
        <v>3.3000978410063393E-2</v>
      </c>
      <c r="AH415" s="9">
        <v>3.9976738256871733E-3</v>
      </c>
      <c r="AI415" s="9">
        <v>1.5782852895710131E-2</v>
      </c>
      <c r="AJ415" s="9">
        <v>1.944329958136614E-2</v>
      </c>
      <c r="AK415" s="9">
        <v>2.4544456978018991E-2</v>
      </c>
      <c r="AL415" s="9">
        <v>3.28553230094111E-3</v>
      </c>
      <c r="AM415" s="9">
        <v>9.4695850807241977E-4</v>
      </c>
      <c r="AN415" s="9">
        <v>8.5763154381566782E-4</v>
      </c>
      <c r="AO415" s="9">
        <v>1.9817104185871319E-4</v>
      </c>
      <c r="AP415" s="9">
        <v>5.9223809489326992E-4</v>
      </c>
      <c r="AQ415" s="9">
        <v>8.2449525977397193E-4</v>
      </c>
      <c r="AR415" s="9">
        <v>5.7637930654465632E-4</v>
      </c>
      <c r="AS415" s="9">
        <v>8.3794146891273853E-4</v>
      </c>
      <c r="AT415" s="9">
        <v>5.398555804600019E-4</v>
      </c>
      <c r="AU415" s="9">
        <v>4.8767067963263728E-4</v>
      </c>
      <c r="AV415" s="9">
        <v>6.0354951484519479E-4</v>
      </c>
      <c r="AW415" s="9">
        <v>6.6581163346111352E-4</v>
      </c>
      <c r="AX415" s="9">
        <v>7.3743789195370314E-4</v>
      </c>
      <c r="AY415" s="9">
        <v>6.677039363902665E-4</v>
      </c>
      <c r="AZ415" s="9">
        <v>7.0503008051621483E-4</v>
      </c>
      <c r="BA415" s="9">
        <v>4.9958116853932087E-4</v>
      </c>
      <c r="BB415" s="9">
        <v>6.7331159320695589E-4</v>
      </c>
      <c r="BC415" s="9">
        <v>5.9086062198242706E-4</v>
      </c>
      <c r="BD415" s="9">
        <v>5.019750952404647E-4</v>
      </c>
      <c r="BE415" s="9">
        <v>6.8148927699799086E-5</v>
      </c>
      <c r="BF415" s="9">
        <v>5.2063360050053358E-4</v>
      </c>
      <c r="BG415" s="9">
        <v>5.5610388296238003E-4</v>
      </c>
      <c r="BH415" s="9">
        <v>1.186393754199781E-3</v>
      </c>
      <c r="BI415" s="9">
        <v>8.0277431935045691E-4</v>
      </c>
      <c r="BJ415" s="9">
        <v>6.3936406313741783E-4</v>
      </c>
      <c r="BK415" s="9">
        <v>4.5590918901497322E-4</v>
      </c>
    </row>
    <row r="416" spans="1:63" s="95" customFormat="1" x14ac:dyDescent="0.25">
      <c r="A416" s="95" t="s">
        <v>934</v>
      </c>
      <c r="B416" s="95" t="s">
        <v>392</v>
      </c>
      <c r="C416" s="95" t="s">
        <v>935</v>
      </c>
      <c r="D416" s="95" t="s">
        <v>114</v>
      </c>
      <c r="E416" s="95" t="s">
        <v>1948</v>
      </c>
      <c r="F416" s="118" t="s">
        <v>1963</v>
      </c>
      <c r="G416" s="119">
        <v>40037193.968399994</v>
      </c>
      <c r="H416" s="119">
        <v>95620</v>
      </c>
      <c r="I416" s="119">
        <v>54.2</v>
      </c>
      <c r="J416" s="95">
        <v>418.7115035390085</v>
      </c>
      <c r="K416" s="120">
        <v>0.50814262020417711</v>
      </c>
      <c r="L416" s="120">
        <v>0.33511471765954692</v>
      </c>
      <c r="M416" s="120">
        <v>0.156742662136276</v>
      </c>
      <c r="N416" s="9">
        <v>0.1132851959727304</v>
      </c>
      <c r="O416" s="9">
        <v>1.392682430042788E-2</v>
      </c>
      <c r="P416" s="9">
        <v>9.8361325634347425E-3</v>
      </c>
      <c r="Q416" s="9">
        <v>9.1150110500047409E-3</v>
      </c>
      <c r="R416" s="9">
        <v>1.8469880555296171E-2</v>
      </c>
      <c r="S416" s="9">
        <v>4.9519860896914958E-2</v>
      </c>
      <c r="T416" s="9">
        <v>1.5460964599681489E-2</v>
      </c>
      <c r="U416" s="9">
        <v>3.9027911567745682E-2</v>
      </c>
      <c r="V416" s="9">
        <v>4.7186639268579571E-2</v>
      </c>
      <c r="W416" s="9">
        <v>6.3635617863186528E-2</v>
      </c>
      <c r="X416" s="9">
        <v>0.114224297525037</v>
      </c>
      <c r="Y416" s="9">
        <v>3.647479506172658E-2</v>
      </c>
      <c r="Z416" s="9">
        <v>5.3966087340281528E-2</v>
      </c>
      <c r="AA416" s="9">
        <v>2.7506375719031879E-2</v>
      </c>
      <c r="AB416" s="9">
        <v>1.402182671683311E-2</v>
      </c>
      <c r="AC416" s="9">
        <v>0.15157859964413811</v>
      </c>
      <c r="AD416" s="9">
        <v>4.3521983997374079E-3</v>
      </c>
      <c r="AE416" s="9">
        <v>9.2386635951571941E-2</v>
      </c>
      <c r="AF416" s="9">
        <v>2.3419959801034049E-2</v>
      </c>
      <c r="AG416" s="9">
        <v>4.0317608149055432E-2</v>
      </c>
      <c r="AH416" s="9">
        <v>3.3735062612826969E-3</v>
      </c>
      <c r="AI416" s="9">
        <v>9.9252080808219217E-3</v>
      </c>
      <c r="AJ416" s="9">
        <v>1.675862605383761E-2</v>
      </c>
      <c r="AK416" s="9">
        <v>2.6981865143068769E-2</v>
      </c>
      <c r="AL416" s="9">
        <v>5.2483715145398239E-3</v>
      </c>
      <c r="AM416" s="9">
        <v>7.7935811988536256E-4</v>
      </c>
      <c r="AN416" s="9">
        <v>6.0886446773490634E-4</v>
      </c>
      <c r="AO416" s="9">
        <v>5.8806041988135056E-4</v>
      </c>
      <c r="AP416" s="9">
        <v>7.4054746696735946E-4</v>
      </c>
      <c r="AQ416" s="9">
        <v>6.9682556843276428E-4</v>
      </c>
      <c r="AR416" s="9">
        <v>6.8967076128609653E-4</v>
      </c>
      <c r="AS416" s="9">
        <v>7.9178930119960952E-4</v>
      </c>
      <c r="AT416" s="9">
        <v>8.3922214558575096E-4</v>
      </c>
      <c r="AU416" s="9">
        <v>9.5827775269693234E-4</v>
      </c>
      <c r="AV416" s="9">
        <v>8.0152576989575672E-4</v>
      </c>
      <c r="AW416" s="9">
        <v>8.2560434725308432E-4</v>
      </c>
      <c r="AX416" s="9">
        <v>7.372977771100234E-4</v>
      </c>
      <c r="AY416" s="9">
        <v>8.5946127232374597E-4</v>
      </c>
      <c r="AZ416" s="9">
        <v>8.1715511388222837E-4</v>
      </c>
      <c r="BA416" s="9">
        <v>7.2940165098592062E-4</v>
      </c>
      <c r="BB416" s="9">
        <v>7.723225589371627E-4</v>
      </c>
      <c r="BC416" s="9">
        <v>8.9580435465046822E-4</v>
      </c>
      <c r="BD416" s="9">
        <v>9.1131601275777445E-4</v>
      </c>
      <c r="BE416" s="9">
        <v>7.0270489694645977E-4</v>
      </c>
      <c r="BF416" s="9">
        <v>7.771731136453796E-4</v>
      </c>
      <c r="BG416" s="9">
        <v>5.7338684184186244E-4</v>
      </c>
      <c r="BH416" s="9">
        <v>9.1159218749867384E-4</v>
      </c>
      <c r="BI416" s="9">
        <v>8.4543367924318246E-4</v>
      </c>
      <c r="BJ416" s="9">
        <v>8.5878488562381237E-4</v>
      </c>
      <c r="BK416" s="9">
        <v>8.8984590304569671E-4</v>
      </c>
    </row>
    <row r="417" spans="1:63" s="95" customFormat="1" x14ac:dyDescent="0.25">
      <c r="A417" s="95" t="s">
        <v>1025</v>
      </c>
      <c r="B417" s="95" t="s">
        <v>392</v>
      </c>
      <c r="C417" s="95" t="s">
        <v>1026</v>
      </c>
      <c r="D417" s="95" t="s">
        <v>114</v>
      </c>
      <c r="E417" s="95" t="s">
        <v>1952</v>
      </c>
      <c r="F417" s="118" t="s">
        <v>1963</v>
      </c>
      <c r="G417" s="119">
        <v>19543333.364399999</v>
      </c>
      <c r="H417" s="119">
        <v>65783</v>
      </c>
      <c r="I417" s="119">
        <v>41.5</v>
      </c>
      <c r="J417" s="95">
        <v>297.08790058829788</v>
      </c>
      <c r="K417" s="120">
        <v>0.42531125967374439</v>
      </c>
      <c r="L417" s="120">
        <v>0.38720749889534672</v>
      </c>
      <c r="M417" s="120">
        <v>0.187481241430909</v>
      </c>
      <c r="N417" s="9">
        <v>0.10759758149195479</v>
      </c>
      <c r="O417" s="9">
        <v>9.9313831404616547E-3</v>
      </c>
      <c r="P417" s="9">
        <v>1.017270594991394E-2</v>
      </c>
      <c r="Q417" s="9">
        <v>6.6054023582277797E-3</v>
      </c>
      <c r="R417" s="9">
        <v>2.8979884129116919E-2</v>
      </c>
      <c r="S417" s="9">
        <v>3.679627539682994E-2</v>
      </c>
      <c r="T417" s="9">
        <v>1.459091476184958E-2</v>
      </c>
      <c r="U417" s="9">
        <v>4.9383876055447203E-2</v>
      </c>
      <c r="V417" s="9">
        <v>0.11099815203041979</v>
      </c>
      <c r="W417" s="9">
        <v>4.5145595787604E-2</v>
      </c>
      <c r="X417" s="9">
        <v>0.10605854077920041</v>
      </c>
      <c r="Y417" s="9">
        <v>3.8430217360654731E-2</v>
      </c>
      <c r="Z417" s="9">
        <v>3.9066898333250007E-2</v>
      </c>
      <c r="AA417" s="9">
        <v>2.5436439435172702E-2</v>
      </c>
      <c r="AB417" s="9">
        <v>1.1459726821673301E-2</v>
      </c>
      <c r="AC417" s="9">
        <v>0.1647488467033526</v>
      </c>
      <c r="AD417" s="9">
        <v>2.0451841296617881E-3</v>
      </c>
      <c r="AE417" s="9">
        <v>8.4326883793269317E-2</v>
      </c>
      <c r="AF417" s="9">
        <v>4.7944396534728428E-4</v>
      </c>
      <c r="AG417" s="9">
        <v>2.7220167617499048E-2</v>
      </c>
      <c r="AH417" s="9">
        <v>3.2824989644587819E-3</v>
      </c>
      <c r="AI417" s="9">
        <v>1.5044839063043479E-2</v>
      </c>
      <c r="AJ417" s="9">
        <v>1.640847448106901E-2</v>
      </c>
      <c r="AK417" s="9">
        <v>3.5871176606702797E-2</v>
      </c>
      <c r="AL417" s="9">
        <v>9.9188908438192017E-3</v>
      </c>
      <c r="AM417" s="9">
        <v>3.6143373228316101E-4</v>
      </c>
      <c r="AN417" s="9">
        <v>2.120022835025329E-4</v>
      </c>
      <c r="AO417" s="9">
        <v>2.9695889332893518E-4</v>
      </c>
      <c r="AP417" s="9">
        <v>2.6203375894881168E-4</v>
      </c>
      <c r="AQ417" s="9">
        <v>5.3384957839887424E-4</v>
      </c>
      <c r="AR417" s="9">
        <v>2.5022374945821109E-4</v>
      </c>
      <c r="AS417" s="9">
        <v>3.6485292499155111E-4</v>
      </c>
      <c r="AT417" s="9">
        <v>5.1850036424009606E-4</v>
      </c>
      <c r="AU417" s="9">
        <v>1.1006528832189909E-3</v>
      </c>
      <c r="AV417" s="9">
        <v>2.7764821263861491E-4</v>
      </c>
      <c r="AW417" s="9">
        <v>3.7430134809270441E-4</v>
      </c>
      <c r="AX417" s="9">
        <v>3.793020356202293E-4</v>
      </c>
      <c r="AY417" s="9">
        <v>3.037921733896022E-4</v>
      </c>
      <c r="AZ417" s="9">
        <v>3.6896886454323568E-4</v>
      </c>
      <c r="BA417" s="9">
        <v>2.9107082695326112E-4</v>
      </c>
      <c r="BB417" s="9">
        <v>4.0986938630057789E-4</v>
      </c>
      <c r="BC417" s="9">
        <v>2.055413321204318E-4</v>
      </c>
      <c r="BD417" s="9">
        <v>4.0615159963752133E-4</v>
      </c>
      <c r="BE417" s="9">
        <v>7.0240397376209146E-6</v>
      </c>
      <c r="BF417" s="9">
        <v>2.5619819865214271E-4</v>
      </c>
      <c r="BG417" s="9">
        <v>2.7241628633477288E-4</v>
      </c>
      <c r="BH417" s="9">
        <v>6.7470012246596855E-4</v>
      </c>
      <c r="BI417" s="9">
        <v>4.0417701186829831E-4</v>
      </c>
      <c r="BJ417" s="9">
        <v>5.5746847856273586E-4</v>
      </c>
      <c r="BK417" s="9">
        <v>8.211369873988596E-4</v>
      </c>
    </row>
    <row r="418" spans="1:63" s="95" customFormat="1" x14ac:dyDescent="0.25">
      <c r="A418" s="95" t="s">
        <v>1101</v>
      </c>
      <c r="B418" s="95" t="s">
        <v>392</v>
      </c>
      <c r="C418" s="95" t="s">
        <v>1102</v>
      </c>
      <c r="D418" s="95" t="s">
        <v>114</v>
      </c>
      <c r="E418" s="95" t="s">
        <v>1952</v>
      </c>
      <c r="F418" s="118" t="s">
        <v>1963</v>
      </c>
      <c r="G418" s="119">
        <v>39342121.036799997</v>
      </c>
      <c r="H418" s="119">
        <v>96177</v>
      </c>
      <c r="I418" s="119">
        <v>20</v>
      </c>
      <c r="J418" s="95">
        <v>409.05955724133628</v>
      </c>
      <c r="K418" s="120">
        <v>0.48743267338650442</v>
      </c>
      <c r="L418" s="120">
        <v>0.35864365048108299</v>
      </c>
      <c r="M418" s="120">
        <v>0.15392367613241259</v>
      </c>
      <c r="N418" s="9">
        <v>0.1456639028645895</v>
      </c>
      <c r="O418" s="9">
        <v>2.077347062042037E-2</v>
      </c>
      <c r="P418" s="9">
        <v>7.63703690398807E-3</v>
      </c>
      <c r="Q418" s="9">
        <v>8.0196302869123652E-3</v>
      </c>
      <c r="R418" s="9">
        <v>2.072537816394306E-2</v>
      </c>
      <c r="S418" s="9">
        <v>4.3970527024511208E-2</v>
      </c>
      <c r="T418" s="9">
        <v>2.144403207108464E-2</v>
      </c>
      <c r="U418" s="9">
        <v>4.2345269459307992E-2</v>
      </c>
      <c r="V418" s="9">
        <v>6.1097723648553981E-2</v>
      </c>
      <c r="W418" s="9">
        <v>6.9414278758625408E-2</v>
      </c>
      <c r="X418" s="9">
        <v>0.11561683506384721</v>
      </c>
      <c r="Y418" s="9">
        <v>3.4867955044165747E-2</v>
      </c>
      <c r="Z418" s="9">
        <v>5.1044177453582133E-2</v>
      </c>
      <c r="AA418" s="9">
        <v>5.0563690159211937E-2</v>
      </c>
      <c r="AB418" s="9">
        <v>1.546494233883546E-2</v>
      </c>
      <c r="AC418" s="9">
        <v>0.13337957069441919</v>
      </c>
      <c r="AD418" s="9">
        <v>3.9603215997296324E-3</v>
      </c>
      <c r="AE418" s="9">
        <v>7.3171590285975613E-2</v>
      </c>
      <c r="AF418" s="9">
        <v>6.5823771314295766E-4</v>
      </c>
      <c r="AG418" s="9">
        <v>2.3192950435007749E-2</v>
      </c>
      <c r="AH418" s="9">
        <v>2.9857555536915849E-3</v>
      </c>
      <c r="AI418" s="9">
        <v>1.026526560060074E-2</v>
      </c>
      <c r="AJ418" s="9">
        <v>1.3268350909142671E-2</v>
      </c>
      <c r="AK418" s="9">
        <v>2.8108976786338981E-2</v>
      </c>
      <c r="AL418" s="9">
        <v>2.3601305603718021E-3</v>
      </c>
      <c r="AM418" s="9">
        <v>9.8154339285550906E-4</v>
      </c>
      <c r="AN418" s="9">
        <v>8.8955181732806746E-4</v>
      </c>
      <c r="AO418" s="9">
        <v>4.4721475450759321E-4</v>
      </c>
      <c r="AP418" s="9">
        <v>6.3818075913286813E-4</v>
      </c>
      <c r="AQ418" s="9">
        <v>7.6587185885494896E-4</v>
      </c>
      <c r="AR418" s="9">
        <v>5.998155589917321E-4</v>
      </c>
      <c r="AS418" s="9">
        <v>1.075655368580872E-3</v>
      </c>
      <c r="AT418" s="9">
        <v>8.9186717844370932E-4</v>
      </c>
      <c r="AU418" s="9">
        <v>1.215321122467472E-3</v>
      </c>
      <c r="AV418" s="9">
        <v>8.563665552440917E-4</v>
      </c>
      <c r="AW418" s="9">
        <v>8.1851795315819446E-4</v>
      </c>
      <c r="AX418" s="9">
        <v>6.9035138284104106E-4</v>
      </c>
      <c r="AY418" s="9">
        <v>7.9624230361725337E-4</v>
      </c>
      <c r="AZ418" s="9">
        <v>1.471307846667561E-3</v>
      </c>
      <c r="BA418" s="9">
        <v>7.8795988647525623E-4</v>
      </c>
      <c r="BB418" s="9">
        <v>6.6564672984802391E-4</v>
      </c>
      <c r="BC418" s="9">
        <v>7.9841483251170118E-4</v>
      </c>
      <c r="BD418" s="9">
        <v>7.0696188402980659E-4</v>
      </c>
      <c r="BE418" s="9">
        <v>1.9344755880528159E-5</v>
      </c>
      <c r="BF418" s="9">
        <v>4.3789770155780499E-4</v>
      </c>
      <c r="BG418" s="9">
        <v>4.9706605785109978E-4</v>
      </c>
      <c r="BH418" s="9">
        <v>9.2347431854889676E-4</v>
      </c>
      <c r="BI418" s="9">
        <v>6.5561931659436625E-4</v>
      </c>
      <c r="BJ418" s="9">
        <v>8.7629658564043452E-4</v>
      </c>
      <c r="BK418" s="9">
        <v>3.9194030081378812E-4</v>
      </c>
    </row>
    <row r="419" spans="1:63" s="95" customFormat="1" x14ac:dyDescent="0.25">
      <c r="A419" s="95" t="s">
        <v>1105</v>
      </c>
      <c r="B419" s="95" t="s">
        <v>392</v>
      </c>
      <c r="C419" s="95" t="s">
        <v>1106</v>
      </c>
      <c r="D419" s="95" t="s">
        <v>114</v>
      </c>
      <c r="E419" s="95" t="s">
        <v>1948</v>
      </c>
      <c r="F419" s="118" t="s">
        <v>1963</v>
      </c>
      <c r="G419" s="119">
        <v>32940227.031599998</v>
      </c>
      <c r="H419" s="119">
        <v>109498</v>
      </c>
      <c r="I419" s="119">
        <v>93</v>
      </c>
      <c r="J419" s="95">
        <v>300.82948575864395</v>
      </c>
      <c r="K419" s="120">
        <v>0.41142031210999652</v>
      </c>
      <c r="L419" s="120">
        <v>0.37272148352897722</v>
      </c>
      <c r="M419" s="120">
        <v>0.21585820436102629</v>
      </c>
      <c r="N419" s="9">
        <v>0.13246874261750069</v>
      </c>
      <c r="O419" s="9">
        <v>1.548265049640059E-2</v>
      </c>
      <c r="P419" s="9">
        <v>4.6961639955206093E-3</v>
      </c>
      <c r="Q419" s="9">
        <v>1.045182671253026E-2</v>
      </c>
      <c r="R419" s="9">
        <v>2.9268491745631061E-2</v>
      </c>
      <c r="S419" s="9">
        <v>5.4117171818764222E-2</v>
      </c>
      <c r="T419" s="9">
        <v>1.9765003631058702E-2</v>
      </c>
      <c r="U419" s="9">
        <v>3.7737019098577962E-2</v>
      </c>
      <c r="V419" s="9">
        <v>2.4250669308086049E-2</v>
      </c>
      <c r="W419" s="9">
        <v>6.6679146005005629E-2</v>
      </c>
      <c r="X419" s="9">
        <v>0.112158714864925</v>
      </c>
      <c r="Y419" s="9">
        <v>5.1636782997268017E-2</v>
      </c>
      <c r="Z419" s="9">
        <v>4.5091738144015091E-2</v>
      </c>
      <c r="AA419" s="9">
        <v>3.2518711252403083E-2</v>
      </c>
      <c r="AB419" s="9">
        <v>1.364850845813677E-2</v>
      </c>
      <c r="AC419" s="9">
        <v>0.2051746886414523</v>
      </c>
      <c r="AD419" s="9">
        <v>2.5141544244744051E-3</v>
      </c>
      <c r="AE419" s="9">
        <v>6.2241278834209088E-2</v>
      </c>
      <c r="AF419" s="9">
        <v>9.8906319930773651E-5</v>
      </c>
      <c r="AG419" s="9">
        <v>2.495696233061704E-2</v>
      </c>
      <c r="AH419" s="9">
        <v>2.6830019517915609E-3</v>
      </c>
      <c r="AI419" s="9">
        <v>9.054572664690683E-3</v>
      </c>
      <c r="AJ419" s="9">
        <v>1.1665959242935181E-2</v>
      </c>
      <c r="AK419" s="9">
        <v>2.730054649735305E-2</v>
      </c>
      <c r="AL419" s="9">
        <v>4.3385879467222202E-3</v>
      </c>
      <c r="AM419" s="9">
        <v>7.5013780741633714E-4</v>
      </c>
      <c r="AN419" s="9">
        <v>5.5715698570838986E-4</v>
      </c>
      <c r="AO419" s="9">
        <v>2.311024595133688E-4</v>
      </c>
      <c r="AP419" s="9">
        <v>6.9895889866394855E-4</v>
      </c>
      <c r="AQ419" s="9">
        <v>9.0891667357537263E-4</v>
      </c>
      <c r="AR419" s="9">
        <v>6.2038491176144052E-4</v>
      </c>
      <c r="AS419" s="9">
        <v>8.3317010437489994E-4</v>
      </c>
      <c r="AT419" s="9">
        <v>6.679330777967944E-4</v>
      </c>
      <c r="AU419" s="9">
        <v>4.0537767220111888E-4</v>
      </c>
      <c r="AV419" s="9">
        <v>6.9130705675350093E-4</v>
      </c>
      <c r="AW419" s="9">
        <v>6.6728326946966887E-4</v>
      </c>
      <c r="AX419" s="9">
        <v>8.5915788092096458E-4</v>
      </c>
      <c r="AY419" s="9">
        <v>5.911069869762003E-4</v>
      </c>
      <c r="AZ419" s="9">
        <v>7.9518502765814477E-4</v>
      </c>
      <c r="BA419" s="9">
        <v>5.8440116885416732E-4</v>
      </c>
      <c r="BB419" s="9">
        <v>8.604949964509085E-4</v>
      </c>
      <c r="BC419" s="9">
        <v>4.2595151788866212E-4</v>
      </c>
      <c r="BD419" s="9">
        <v>5.0536142846268207E-4</v>
      </c>
      <c r="BE419" s="9">
        <v>2.442725208341715E-6</v>
      </c>
      <c r="BF419" s="9">
        <v>3.9598475657062749E-4</v>
      </c>
      <c r="BG419" s="9">
        <v>3.7536253804058281E-4</v>
      </c>
      <c r="BH419" s="9">
        <v>6.8453028803715807E-4</v>
      </c>
      <c r="BI419" s="9">
        <v>4.8442363650331912E-4</v>
      </c>
      <c r="BJ419" s="9">
        <v>7.1523293106193068E-4</v>
      </c>
      <c r="BK419" s="9">
        <v>6.0548359012298485E-4</v>
      </c>
    </row>
    <row r="420" spans="1:63" s="95" customFormat="1" x14ac:dyDescent="0.25">
      <c r="A420" s="95" t="s">
        <v>1133</v>
      </c>
      <c r="B420" s="95" t="s">
        <v>392</v>
      </c>
      <c r="C420" s="95" t="s">
        <v>1134</v>
      </c>
      <c r="D420" s="95" t="s">
        <v>114</v>
      </c>
      <c r="E420" s="95" t="s">
        <v>1948</v>
      </c>
      <c r="F420" s="118" t="s">
        <v>1962</v>
      </c>
      <c r="G420" s="119">
        <v>37579312.759199999</v>
      </c>
      <c r="H420" s="119">
        <v>93300</v>
      </c>
      <c r="I420" s="119">
        <v>30.2</v>
      </c>
      <c r="J420" s="95">
        <v>402.77934361414788</v>
      </c>
      <c r="K420" s="120">
        <v>0.48949872250222243</v>
      </c>
      <c r="L420" s="120">
        <v>0.33984841019400219</v>
      </c>
      <c r="M420" s="120">
        <v>0.1706528673037753</v>
      </c>
      <c r="N420" s="9">
        <v>0.12807201926062731</v>
      </c>
      <c r="O420" s="9">
        <v>1.9549862310885249E-2</v>
      </c>
      <c r="P420" s="9">
        <v>5.0435282105789044E-3</v>
      </c>
      <c r="Q420" s="9">
        <v>9.4771372703479715E-3</v>
      </c>
      <c r="R420" s="9">
        <v>1.432870406078603E-2</v>
      </c>
      <c r="S420" s="9">
        <v>5.9062015134216238E-2</v>
      </c>
      <c r="T420" s="9">
        <v>2.0142902026613251E-2</v>
      </c>
      <c r="U420" s="9">
        <v>3.4501811672424887E-2</v>
      </c>
      <c r="V420" s="9">
        <v>3.5165802272584298E-2</v>
      </c>
      <c r="W420" s="9">
        <v>5.5542838644005658E-2</v>
      </c>
      <c r="X420" s="9">
        <v>0.1018453284908203</v>
      </c>
      <c r="Y420" s="9">
        <v>3.7002772749370687E-2</v>
      </c>
      <c r="Z420" s="9">
        <v>4.7708565760769331E-2</v>
      </c>
      <c r="AA420" s="9">
        <v>2.812259916820568E-2</v>
      </c>
      <c r="AB420" s="9">
        <v>1.243691011260822E-2</v>
      </c>
      <c r="AC420" s="9">
        <v>0.15042500723395399</v>
      </c>
      <c r="AD420" s="9">
        <v>3.7966270004745348E-3</v>
      </c>
      <c r="AE420" s="9">
        <v>9.2520976398318966E-2</v>
      </c>
      <c r="AF420" s="9">
        <v>2.178804034892828E-2</v>
      </c>
      <c r="AG420" s="9">
        <v>5.7453730454269443E-2</v>
      </c>
      <c r="AH420" s="9">
        <v>6.1579948413371397E-3</v>
      </c>
      <c r="AI420" s="9">
        <v>1.626093611230809E-2</v>
      </c>
      <c r="AJ420" s="9">
        <v>1.5905340702913121E-2</v>
      </c>
      <c r="AK420" s="9">
        <v>2.167746497448406E-2</v>
      </c>
      <c r="AL420" s="9">
        <v>6.0110847881683213E-3</v>
      </c>
      <c r="AM420" s="9">
        <v>8.2713495129030801E-4</v>
      </c>
      <c r="AN420" s="9">
        <v>8.0236217701072892E-4</v>
      </c>
      <c r="AO420" s="9">
        <v>2.830676519026533E-4</v>
      </c>
      <c r="AP420" s="9">
        <v>7.2282153659333488E-4</v>
      </c>
      <c r="AQ420" s="9">
        <v>5.074872264103508E-4</v>
      </c>
      <c r="AR420" s="9">
        <v>7.7219835192411884E-4</v>
      </c>
      <c r="AS420" s="9">
        <v>9.6839668763705575E-4</v>
      </c>
      <c r="AT420" s="9">
        <v>6.9646891092965484E-4</v>
      </c>
      <c r="AU420" s="9">
        <v>6.7042638831481E-4</v>
      </c>
      <c r="AV420" s="9">
        <v>6.567551814781092E-4</v>
      </c>
      <c r="AW420" s="9">
        <v>6.9105529670063193E-4</v>
      </c>
      <c r="AX420" s="9">
        <v>7.0217044253977046E-4</v>
      </c>
      <c r="AY420" s="9">
        <v>7.132798448878366E-4</v>
      </c>
      <c r="AZ420" s="9">
        <v>7.843046691377567E-4</v>
      </c>
      <c r="BA420" s="9">
        <v>6.0734135387529448E-4</v>
      </c>
      <c r="BB420" s="9">
        <v>7.1951372462307082E-4</v>
      </c>
      <c r="BC420" s="9">
        <v>7.3360220470301775E-4</v>
      </c>
      <c r="BD420" s="9">
        <v>8.5675819389576826E-4</v>
      </c>
      <c r="BE420" s="9">
        <v>6.1371002432752952E-4</v>
      </c>
      <c r="BF420" s="9">
        <v>1.039679431574438E-3</v>
      </c>
      <c r="BG420" s="9">
        <v>9.825705297379383E-4</v>
      </c>
      <c r="BH420" s="9">
        <v>1.4020539623526031E-3</v>
      </c>
      <c r="BI420" s="9">
        <v>7.5325551874823587E-4</v>
      </c>
      <c r="BJ420" s="9">
        <v>6.4770780398352827E-4</v>
      </c>
      <c r="BK420" s="9">
        <v>9.5675623455185115E-4</v>
      </c>
    </row>
    <row r="421" spans="1:63" s="95" customFormat="1" x14ac:dyDescent="0.25">
      <c r="A421" s="95" t="s">
        <v>1211</v>
      </c>
      <c r="B421" s="95" t="s">
        <v>693</v>
      </c>
      <c r="C421" s="95" t="s">
        <v>1212</v>
      </c>
      <c r="D421" s="95" t="s">
        <v>114</v>
      </c>
      <c r="E421" s="95" t="s">
        <v>1948</v>
      </c>
      <c r="F421" s="118" t="s">
        <v>1963</v>
      </c>
      <c r="G421" s="119">
        <v>18065766.010599997</v>
      </c>
      <c r="H421" s="119">
        <v>62900</v>
      </c>
      <c r="I421" s="119">
        <v>40.299999999999997</v>
      </c>
      <c r="J421" s="95">
        <v>287.21408601907785</v>
      </c>
      <c r="K421" s="120">
        <v>0.40596648872432789</v>
      </c>
      <c r="L421" s="120">
        <v>0.37380742603300782</v>
      </c>
      <c r="M421" s="120">
        <v>0.22022608524266429</v>
      </c>
      <c r="N421" s="9">
        <v>0.10457936887161449</v>
      </c>
      <c r="O421" s="9">
        <v>1.961431284223308E-2</v>
      </c>
      <c r="P421" s="9">
        <v>4.5106878599784263E-3</v>
      </c>
      <c r="Q421" s="9">
        <v>1.1200021263846321E-2</v>
      </c>
      <c r="R421" s="9">
        <v>2.1927874763280359E-2</v>
      </c>
      <c r="S421" s="9">
        <v>5.3622337683219341E-2</v>
      </c>
      <c r="T421" s="9">
        <v>1.978327871436493E-2</v>
      </c>
      <c r="U421" s="9">
        <v>3.317650199764724E-2</v>
      </c>
      <c r="V421" s="9">
        <v>4.2197724241720622E-2</v>
      </c>
      <c r="W421" s="9">
        <v>5.8288273519352632E-2</v>
      </c>
      <c r="X421" s="9">
        <v>0.12356549622052471</v>
      </c>
      <c r="Y421" s="9">
        <v>4.894657385275375E-2</v>
      </c>
      <c r="Z421" s="9">
        <v>5.2147750888100662E-2</v>
      </c>
      <c r="AA421" s="9">
        <v>2.561152064282712E-2</v>
      </c>
      <c r="AB421" s="9">
        <v>1.407460873916379E-2</v>
      </c>
      <c r="AC421" s="9">
        <v>0.17000526381933581</v>
      </c>
      <c r="AD421" s="9">
        <v>3.0777452427276199E-3</v>
      </c>
      <c r="AE421" s="9">
        <v>7.6925380886974051E-2</v>
      </c>
      <c r="AF421" s="9">
        <v>5.4191226898735851E-4</v>
      </c>
      <c r="AG421" s="9">
        <v>4.1290550445630951E-2</v>
      </c>
      <c r="AH421" s="9">
        <v>2.650306996108832E-3</v>
      </c>
      <c r="AI421" s="9">
        <v>2.4628141323913021E-2</v>
      </c>
      <c r="AJ421" s="9">
        <v>1.0571719476941559E-2</v>
      </c>
      <c r="AK421" s="9">
        <v>3.2798944995384938E-2</v>
      </c>
      <c r="AL421" s="9">
        <v>4.2637024433684213E-3</v>
      </c>
      <c r="AM421" s="9">
        <v>3.2458915322297209E-4</v>
      </c>
      <c r="AN421" s="9">
        <v>3.868705879640629E-4</v>
      </c>
      <c r="AO421" s="9">
        <v>1.2166465628299739E-4</v>
      </c>
      <c r="AP421" s="9">
        <v>4.105240744389833E-4</v>
      </c>
      <c r="AQ421" s="9">
        <v>3.7323349803777562E-4</v>
      </c>
      <c r="AR421" s="9">
        <v>3.3692421385636561E-4</v>
      </c>
      <c r="AS421" s="9">
        <v>4.5708334301744502E-4</v>
      </c>
      <c r="AT421" s="9">
        <v>3.2185206449025859E-4</v>
      </c>
      <c r="AU421" s="9">
        <v>3.8662102731124379E-4</v>
      </c>
      <c r="AV421" s="9">
        <v>3.3122453471191079E-4</v>
      </c>
      <c r="AW421" s="9">
        <v>4.0293479767997017E-4</v>
      </c>
      <c r="AX421" s="9">
        <v>4.4637148551223061E-4</v>
      </c>
      <c r="AY421" s="9">
        <v>3.7468391065307032E-4</v>
      </c>
      <c r="AZ421" s="9">
        <v>3.4326583372052593E-4</v>
      </c>
      <c r="BA421" s="9">
        <v>3.3031063666441959E-4</v>
      </c>
      <c r="BB421" s="9">
        <v>3.9079345406987898E-4</v>
      </c>
      <c r="BC421" s="9">
        <v>2.8579934896934408E-4</v>
      </c>
      <c r="BD421" s="9">
        <v>3.4233679874383512E-4</v>
      </c>
      <c r="BE421" s="9">
        <v>7.3356719321090506E-6</v>
      </c>
      <c r="BF421" s="9">
        <v>3.5908541257135011E-4</v>
      </c>
      <c r="BG421" s="9">
        <v>2.032293682024947E-4</v>
      </c>
      <c r="BH421" s="9">
        <v>1.020508657093251E-3</v>
      </c>
      <c r="BI421" s="9">
        <v>2.4060843422640631E-4</v>
      </c>
      <c r="BJ421" s="9">
        <v>4.7097340244467011E-4</v>
      </c>
      <c r="BK421" s="9">
        <v>3.2613785163209422E-4</v>
      </c>
    </row>
    <row r="422" spans="1:63" s="95" customFormat="1" x14ac:dyDescent="0.25">
      <c r="A422" s="95" t="s">
        <v>1221</v>
      </c>
      <c r="B422" s="95" t="s">
        <v>693</v>
      </c>
      <c r="C422" s="95" t="s">
        <v>1222</v>
      </c>
      <c r="D422" s="95" t="s">
        <v>114</v>
      </c>
      <c r="E422" s="95" t="s">
        <v>1948</v>
      </c>
      <c r="F422" s="118" t="s">
        <v>1963</v>
      </c>
      <c r="G422" s="119">
        <v>20451155.594999999</v>
      </c>
      <c r="H422" s="119">
        <v>51414</v>
      </c>
      <c r="I422" s="119">
        <v>19.5</v>
      </c>
      <c r="J422" s="95">
        <v>397.77406144240865</v>
      </c>
      <c r="K422" s="120">
        <v>0.4929423034376581</v>
      </c>
      <c r="L422" s="120">
        <v>0.33996935742319989</v>
      </c>
      <c r="M422" s="120">
        <v>0.16708833913914201</v>
      </c>
      <c r="N422" s="9">
        <v>0.11651972207597031</v>
      </c>
      <c r="O422" s="9">
        <v>2.965449114740825E-2</v>
      </c>
      <c r="P422" s="9">
        <v>7.4391213477760423E-3</v>
      </c>
      <c r="Q422" s="9">
        <v>1.305423124636302E-2</v>
      </c>
      <c r="R422" s="9">
        <v>2.962640394463948E-2</v>
      </c>
      <c r="S422" s="9">
        <v>3.8486326377838137E-2</v>
      </c>
      <c r="T422" s="9">
        <v>1.6296404243798732E-2</v>
      </c>
      <c r="U422" s="9">
        <v>3.788676533638053E-2</v>
      </c>
      <c r="V422" s="9">
        <v>5.2820677696185703E-2</v>
      </c>
      <c r="W422" s="9">
        <v>5.411787613530241E-2</v>
      </c>
      <c r="X422" s="9">
        <v>0.1254513992040904</v>
      </c>
      <c r="Y422" s="9">
        <v>3.6349753712753861E-2</v>
      </c>
      <c r="Z422" s="9">
        <v>4.5307220382691402E-2</v>
      </c>
      <c r="AA422" s="9">
        <v>2.4948048941694591E-2</v>
      </c>
      <c r="AB422" s="9">
        <v>1.397775335589686E-2</v>
      </c>
      <c r="AC422" s="9">
        <v>0.16064559513141019</v>
      </c>
      <c r="AD422" s="9">
        <v>2.9421713452679561E-3</v>
      </c>
      <c r="AE422" s="9">
        <v>9.5801068135752551E-2</v>
      </c>
      <c r="AF422" s="9">
        <v>2.8045082494680359E-4</v>
      </c>
      <c r="AG422" s="9">
        <v>4.4558895447198862E-2</v>
      </c>
      <c r="AH422" s="9">
        <v>2.9526312133323052E-3</v>
      </c>
      <c r="AI422" s="9">
        <v>8.1702801655653898E-3</v>
      </c>
      <c r="AJ422" s="9">
        <v>1.3777260851254041E-2</v>
      </c>
      <c r="AK422" s="9">
        <v>2.4349396294148069E-2</v>
      </c>
      <c r="AL422" s="9">
        <v>4.5860554423341133E-3</v>
      </c>
      <c r="AM422" s="9">
        <v>4.07554694867797E-4</v>
      </c>
      <c r="AN422" s="9">
        <v>6.5914591633653126E-4</v>
      </c>
      <c r="AO422" s="9">
        <v>2.2612145723051631E-4</v>
      </c>
      <c r="AP422" s="9">
        <v>5.3922442872873213E-4</v>
      </c>
      <c r="AQ422" s="9">
        <v>5.6827884214377602E-4</v>
      </c>
      <c r="AR422" s="9">
        <v>2.7251562801066439E-4</v>
      </c>
      <c r="AS422" s="9">
        <v>4.2431402665429419E-4</v>
      </c>
      <c r="AT422" s="9">
        <v>4.1420153826143239E-4</v>
      </c>
      <c r="AU422" s="9">
        <v>5.4537959322518786E-4</v>
      </c>
      <c r="AV422" s="9">
        <v>3.4656166792206841E-4</v>
      </c>
      <c r="AW422" s="9">
        <v>4.6101126834091692E-4</v>
      </c>
      <c r="AX422" s="9">
        <v>3.735718067415947E-4</v>
      </c>
      <c r="AY422" s="9">
        <v>3.6685577070133112E-4</v>
      </c>
      <c r="AZ422" s="9">
        <v>3.7681681591926442E-4</v>
      </c>
      <c r="BA422" s="9">
        <v>3.6967669700535631E-4</v>
      </c>
      <c r="BB422" s="9">
        <v>4.161522123326155E-4</v>
      </c>
      <c r="BC422" s="9">
        <v>3.078895875656534E-4</v>
      </c>
      <c r="BD422" s="9">
        <v>4.8045504179055021E-4</v>
      </c>
      <c r="BE422" s="9">
        <v>4.2782495428869582E-6</v>
      </c>
      <c r="BF422" s="9">
        <v>4.3669677127613132E-4</v>
      </c>
      <c r="BG422" s="9">
        <v>2.5515140522960298E-4</v>
      </c>
      <c r="BH422" s="9">
        <v>3.8152278464646729E-4</v>
      </c>
      <c r="BI422" s="9">
        <v>3.5336747362167171E-4</v>
      </c>
      <c r="BJ422" s="9">
        <v>3.9402445692595371E-4</v>
      </c>
      <c r="BK422" s="9">
        <v>3.9532300902535397E-4</v>
      </c>
    </row>
    <row r="423" spans="1:63" s="95" customFormat="1" x14ac:dyDescent="0.25">
      <c r="A423" s="95" t="s">
        <v>1231</v>
      </c>
      <c r="B423" s="95" t="s">
        <v>693</v>
      </c>
      <c r="C423" s="95" t="s">
        <v>1232</v>
      </c>
      <c r="D423" s="95" t="s">
        <v>114</v>
      </c>
      <c r="E423" s="95" t="s">
        <v>1948</v>
      </c>
      <c r="F423" s="118" t="s">
        <v>1963</v>
      </c>
      <c r="G423" s="119">
        <v>20818602.2784</v>
      </c>
      <c r="H423" s="119">
        <v>67973</v>
      </c>
      <c r="I423" s="119">
        <v>41</v>
      </c>
      <c r="J423" s="95">
        <v>306.27752605299162</v>
      </c>
      <c r="K423" s="120">
        <v>0.43704004772229571</v>
      </c>
      <c r="L423" s="120">
        <v>0.36054435354661901</v>
      </c>
      <c r="M423" s="120">
        <v>0.20241559873108539</v>
      </c>
      <c r="N423" s="9">
        <v>0.11483482240931531</v>
      </c>
      <c r="O423" s="9">
        <v>1.839524328629177E-2</v>
      </c>
      <c r="P423" s="9">
        <v>8.117514988349759E-3</v>
      </c>
      <c r="Q423" s="9">
        <v>1.512017039123806E-2</v>
      </c>
      <c r="R423" s="9">
        <v>2.2901504459487819E-2</v>
      </c>
      <c r="S423" s="9">
        <v>4.9432434582897408E-2</v>
      </c>
      <c r="T423" s="9">
        <v>1.6350678384627879E-2</v>
      </c>
      <c r="U423" s="9">
        <v>3.2393916162058917E-2</v>
      </c>
      <c r="V423" s="9">
        <v>4.4190047586344483E-2</v>
      </c>
      <c r="W423" s="9">
        <v>5.8775722370465661E-2</v>
      </c>
      <c r="X423" s="9">
        <v>0.1250914886790255</v>
      </c>
      <c r="Y423" s="9">
        <v>4.7398851126314347E-2</v>
      </c>
      <c r="Z423" s="9">
        <v>4.5159232781507783E-2</v>
      </c>
      <c r="AA423" s="9">
        <v>2.4911074551463248E-2</v>
      </c>
      <c r="AB423" s="9">
        <v>1.4144563033148439E-2</v>
      </c>
      <c r="AC423" s="9">
        <v>0.17304009715422791</v>
      </c>
      <c r="AD423" s="9">
        <v>2.9982004365597531E-3</v>
      </c>
      <c r="AE423" s="9">
        <v>7.8206692320905588E-2</v>
      </c>
      <c r="AF423" s="9">
        <v>2.2698216135058079E-4</v>
      </c>
      <c r="AG423" s="9">
        <v>4.0809678293258073E-2</v>
      </c>
      <c r="AH423" s="9">
        <v>4.1488093293442869E-3</v>
      </c>
      <c r="AI423" s="9">
        <v>7.7122528695221706E-3</v>
      </c>
      <c r="AJ423" s="9">
        <v>1.743109425976605E-2</v>
      </c>
      <c r="AK423" s="9">
        <v>3.3207414412248351E-2</v>
      </c>
      <c r="AL423" s="9">
        <v>5.001513970280951E-3</v>
      </c>
      <c r="AM423" s="9">
        <v>4.1034057165689199E-4</v>
      </c>
      <c r="AN423" s="9">
        <v>4.1771591407914558E-4</v>
      </c>
      <c r="AO423" s="9">
        <v>2.5207375302143298E-4</v>
      </c>
      <c r="AP423" s="9">
        <v>6.3805679549444648E-4</v>
      </c>
      <c r="AQ423" s="9">
        <v>4.4877737698115233E-4</v>
      </c>
      <c r="AR423" s="9">
        <v>3.5758669426448842E-4</v>
      </c>
      <c r="AS423" s="9">
        <v>4.349264011971575E-4</v>
      </c>
      <c r="AT423" s="9">
        <v>3.6180288783468158E-4</v>
      </c>
      <c r="AU423" s="9">
        <v>4.6612648467069418E-4</v>
      </c>
      <c r="AV423" s="9">
        <v>3.8452284947060832E-4</v>
      </c>
      <c r="AW423" s="9">
        <v>4.6962173424344651E-4</v>
      </c>
      <c r="AX423" s="9">
        <v>4.9765094268501E-4</v>
      </c>
      <c r="AY423" s="9">
        <v>3.7355872708705361E-4</v>
      </c>
      <c r="AZ423" s="9">
        <v>3.8438864087618572E-4</v>
      </c>
      <c r="BA423" s="9">
        <v>3.8217179609956469E-4</v>
      </c>
      <c r="BB423" s="9">
        <v>4.579462762555571E-4</v>
      </c>
      <c r="BC423" s="9">
        <v>3.205325209292212E-4</v>
      </c>
      <c r="BD423" s="9">
        <v>4.0069204256276301E-4</v>
      </c>
      <c r="BE423" s="9">
        <v>3.5374109318046628E-6</v>
      </c>
      <c r="BF423" s="9">
        <v>4.0859507836445667E-4</v>
      </c>
      <c r="BG423" s="9">
        <v>3.6626602039574712E-4</v>
      </c>
      <c r="BH423" s="9">
        <v>3.679164335140314E-4</v>
      </c>
      <c r="BI423" s="9">
        <v>4.5674388061312492E-4</v>
      </c>
      <c r="BJ423" s="9">
        <v>5.489773655944773E-4</v>
      </c>
      <c r="BK423" s="9">
        <v>4.4045208840859238E-4</v>
      </c>
    </row>
    <row r="424" spans="1:63" s="95" customFormat="1" x14ac:dyDescent="0.25">
      <c r="A424" s="95" t="s">
        <v>1233</v>
      </c>
      <c r="B424" s="95" t="s">
        <v>693</v>
      </c>
      <c r="C424" s="95" t="s">
        <v>1234</v>
      </c>
      <c r="D424" s="95" t="s">
        <v>114</v>
      </c>
      <c r="E424" s="95" t="s">
        <v>1949</v>
      </c>
      <c r="F424" s="118" t="s">
        <v>1963</v>
      </c>
      <c r="G424" s="119">
        <v>35281562.109999999</v>
      </c>
      <c r="H424" s="119">
        <v>96632</v>
      </c>
      <c r="I424" s="119">
        <v>20</v>
      </c>
      <c r="J424" s="95">
        <v>365.11261393741205</v>
      </c>
      <c r="K424" s="120">
        <v>0.48691383365524937</v>
      </c>
      <c r="L424" s="120">
        <v>0.34005407972812213</v>
      </c>
      <c r="M424" s="120">
        <v>0.1730320866166285</v>
      </c>
      <c r="N424" s="9">
        <v>0.13733582871093669</v>
      </c>
      <c r="O424" s="9">
        <v>2.1492696937651119E-2</v>
      </c>
      <c r="P424" s="9">
        <v>7.6099471328476276E-3</v>
      </c>
      <c r="Q424" s="9">
        <v>1.212813907514289E-2</v>
      </c>
      <c r="R424" s="9">
        <v>1.927212788632672E-2</v>
      </c>
      <c r="S424" s="9">
        <v>9.0809455780195392E-2</v>
      </c>
      <c r="T424" s="9">
        <v>1.7348991881125288E-2</v>
      </c>
      <c r="U424" s="9">
        <v>3.3772292668981407E-2</v>
      </c>
      <c r="V424" s="9">
        <v>6.0247319595903071E-2</v>
      </c>
      <c r="W424" s="9">
        <v>6.6942416274503258E-2</v>
      </c>
      <c r="X424" s="9">
        <v>0.1162703778667883</v>
      </c>
      <c r="Y424" s="9">
        <v>3.9455780802959459E-2</v>
      </c>
      <c r="Z424" s="9">
        <v>4.4146602752369549E-2</v>
      </c>
      <c r="AA424" s="9">
        <v>2.2043895069467641E-2</v>
      </c>
      <c r="AB424" s="9">
        <v>1.286598827073155E-2</v>
      </c>
      <c r="AC424" s="9">
        <v>0.1381578483964338</v>
      </c>
      <c r="AD424" s="9">
        <v>1.790382327149901E-3</v>
      </c>
      <c r="AE424" s="9">
        <v>7.5763121506191036E-2</v>
      </c>
      <c r="AF424" s="9">
        <v>1.0147322558811249E-2</v>
      </c>
      <c r="AG424" s="9">
        <v>2.426822699392429E-2</v>
      </c>
      <c r="AH424" s="9">
        <v>2.574793533601758E-3</v>
      </c>
      <c r="AI424" s="9">
        <v>7.1243534181986111E-3</v>
      </c>
      <c r="AJ424" s="9">
        <v>1.448290984234959E-2</v>
      </c>
      <c r="AK424" s="9">
        <v>2.1636330139096899E-2</v>
      </c>
      <c r="AL424" s="9">
        <v>2.3128505783128932E-3</v>
      </c>
      <c r="AM424" s="9">
        <v>8.3254245422790651E-4</v>
      </c>
      <c r="AN424" s="9">
        <v>8.2797663339141561E-4</v>
      </c>
      <c r="AO424" s="9">
        <v>4.0090165432874418E-4</v>
      </c>
      <c r="AP424" s="9">
        <v>8.6825741703013958E-4</v>
      </c>
      <c r="AQ424" s="9">
        <v>6.4069051112579335E-4</v>
      </c>
      <c r="AR424" s="9">
        <v>1.1144282265377131E-3</v>
      </c>
      <c r="AS424" s="9">
        <v>7.8289932637759204E-4</v>
      </c>
      <c r="AT424" s="9">
        <v>6.3991280352755403E-4</v>
      </c>
      <c r="AU424" s="9">
        <v>1.0781240169141051E-3</v>
      </c>
      <c r="AV424" s="9">
        <v>7.4298020137760932E-4</v>
      </c>
      <c r="AW424" s="9">
        <v>7.4052750057472332E-4</v>
      </c>
      <c r="AX424" s="9">
        <v>7.0277991072624534E-4</v>
      </c>
      <c r="AY424" s="9">
        <v>6.1952851564644725E-4</v>
      </c>
      <c r="AZ424" s="9">
        <v>5.7705618380671296E-4</v>
      </c>
      <c r="BA424" s="9">
        <v>5.8974454109683185E-4</v>
      </c>
      <c r="BB424" s="9">
        <v>6.2029034773730099E-4</v>
      </c>
      <c r="BC424" s="9">
        <v>3.2471989572133842E-4</v>
      </c>
      <c r="BD424" s="9">
        <v>6.5853117542506929E-4</v>
      </c>
      <c r="BE424" s="9">
        <v>2.6828533422594981E-4</v>
      </c>
      <c r="BF424" s="9">
        <v>4.1221110623999478E-4</v>
      </c>
      <c r="BG424" s="9">
        <v>3.8562683137506902E-4</v>
      </c>
      <c r="BH424" s="9">
        <v>5.7658728586646357E-4</v>
      </c>
      <c r="BI424" s="9">
        <v>6.4380685067895482E-4</v>
      </c>
      <c r="BJ424" s="9">
        <v>6.0681269328228626E-4</v>
      </c>
      <c r="BK424" s="9">
        <v>3.4553850015853438E-4</v>
      </c>
    </row>
    <row r="425" spans="1:63" s="95" customFormat="1" x14ac:dyDescent="0.25">
      <c r="A425" s="95" t="s">
        <v>1239</v>
      </c>
      <c r="B425" s="95" t="s">
        <v>693</v>
      </c>
      <c r="C425" s="95" t="s">
        <v>1240</v>
      </c>
      <c r="D425" s="95" t="s">
        <v>114</v>
      </c>
      <c r="E425" s="95" t="s">
        <v>1948</v>
      </c>
      <c r="F425" s="118" t="s">
        <v>1963</v>
      </c>
      <c r="G425" s="119">
        <v>35288522.424599998</v>
      </c>
      <c r="H425" s="119">
        <v>77749</v>
      </c>
      <c r="I425" s="119">
        <v>24</v>
      </c>
      <c r="J425" s="95">
        <v>453.87750870879364</v>
      </c>
      <c r="K425" s="120">
        <v>0.55425973250628569</v>
      </c>
      <c r="L425" s="120">
        <v>0.30564726730188058</v>
      </c>
      <c r="M425" s="120">
        <v>0.14009300019183379</v>
      </c>
      <c r="N425" s="9">
        <v>0.14523257466606021</v>
      </c>
      <c r="O425" s="9">
        <v>2.8998089827559491E-2</v>
      </c>
      <c r="P425" s="9">
        <v>9.7270322667295222E-3</v>
      </c>
      <c r="Q425" s="9">
        <v>1.560003358838815E-2</v>
      </c>
      <c r="R425" s="9">
        <v>1.776046636736826E-2</v>
      </c>
      <c r="S425" s="9">
        <v>0.1084447314860713</v>
      </c>
      <c r="T425" s="9">
        <v>1.8487485237796721E-2</v>
      </c>
      <c r="U425" s="9">
        <v>4.3004538011022247E-2</v>
      </c>
      <c r="V425" s="9">
        <v>6.7244680035194335E-2</v>
      </c>
      <c r="W425" s="9">
        <v>7.2145360673891559E-2</v>
      </c>
      <c r="X425" s="9">
        <v>0.1232843356360918</v>
      </c>
      <c r="Y425" s="9">
        <v>2.3811826371805091E-2</v>
      </c>
      <c r="Z425" s="9">
        <v>3.8204779028264427E-2</v>
      </c>
      <c r="AA425" s="9">
        <v>1.910841265881124E-2</v>
      </c>
      <c r="AB425" s="9">
        <v>1.1284837514051561E-2</v>
      </c>
      <c r="AC425" s="9">
        <v>0.10256752016381949</v>
      </c>
      <c r="AD425" s="9">
        <v>2.7005889431715451E-3</v>
      </c>
      <c r="AE425" s="9">
        <v>7.129773752625107E-2</v>
      </c>
      <c r="AF425" s="9">
        <v>1.1772813019384259E-3</v>
      </c>
      <c r="AG425" s="9">
        <v>3.3806232051759512E-2</v>
      </c>
      <c r="AH425" s="9">
        <v>2.202151049106961E-3</v>
      </c>
      <c r="AI425" s="9">
        <v>8.1904765752704983E-3</v>
      </c>
      <c r="AJ425" s="9">
        <v>1.355211390336526E-2</v>
      </c>
      <c r="AK425" s="9">
        <v>1.9499492710076768E-2</v>
      </c>
      <c r="AL425" s="9">
        <v>2.667222406134723E-3</v>
      </c>
      <c r="AM425" s="9">
        <v>8.827939473218259E-4</v>
      </c>
      <c r="AN425" s="9">
        <v>1.1201323251039839E-3</v>
      </c>
      <c r="AO425" s="9">
        <v>5.1381802926005638E-4</v>
      </c>
      <c r="AP425" s="9">
        <v>1.1198313996436859E-3</v>
      </c>
      <c r="AQ425" s="9">
        <v>5.9203279212200366E-4</v>
      </c>
      <c r="AR425" s="9">
        <v>1.334449865164182E-3</v>
      </c>
      <c r="AS425" s="9">
        <v>8.3653148170599297E-4</v>
      </c>
      <c r="AT425" s="9">
        <v>8.1704751955888875E-4</v>
      </c>
      <c r="AU425" s="9">
        <v>1.20659548572812E-3</v>
      </c>
      <c r="AV425" s="9">
        <v>8.0289183187246503E-4</v>
      </c>
      <c r="AW425" s="9">
        <v>7.8732271321402692E-4</v>
      </c>
      <c r="AX425" s="9">
        <v>4.2527923428289672E-4</v>
      </c>
      <c r="AY425" s="9">
        <v>5.3759408078264844E-4</v>
      </c>
      <c r="AZ425" s="9">
        <v>5.0156491520109169E-4</v>
      </c>
      <c r="BA425" s="9">
        <v>5.1866729315870629E-4</v>
      </c>
      <c r="BB425" s="9">
        <v>4.6174488305472493E-4</v>
      </c>
      <c r="BC425" s="9">
        <v>4.9112763921438742E-4</v>
      </c>
      <c r="BD425" s="9">
        <v>6.2139392420304702E-4</v>
      </c>
      <c r="BE425" s="9">
        <v>3.1210339093341047E-5</v>
      </c>
      <c r="BF425" s="9">
        <v>5.7577285015747675E-4</v>
      </c>
      <c r="BG425" s="9">
        <v>3.3070800894179281E-4</v>
      </c>
      <c r="BH425" s="9">
        <v>6.6466307539854625E-4</v>
      </c>
      <c r="BI425" s="9">
        <v>6.0405931179891817E-4</v>
      </c>
      <c r="BJ425" s="9">
        <v>5.4836173795125103E-4</v>
      </c>
      <c r="BK425" s="9">
        <v>3.9955895848527541E-4</v>
      </c>
    </row>
    <row r="426" spans="1:63" s="95" customFormat="1" x14ac:dyDescent="0.25">
      <c r="A426" s="95" t="s">
        <v>1245</v>
      </c>
      <c r="B426" s="95" t="s">
        <v>693</v>
      </c>
      <c r="C426" s="95" t="s">
        <v>1246</v>
      </c>
      <c r="D426" s="95" t="s">
        <v>114</v>
      </c>
      <c r="E426" s="95" t="s">
        <v>1949</v>
      </c>
      <c r="F426" s="118" t="s">
        <v>1962</v>
      </c>
      <c r="G426" s="119">
        <v>33311345.991199996</v>
      </c>
      <c r="H426" s="119">
        <v>99921</v>
      </c>
      <c r="I426" s="119">
        <v>43</v>
      </c>
      <c r="J426" s="95">
        <v>333.37682760580856</v>
      </c>
      <c r="K426" s="120">
        <v>0.46124358742364002</v>
      </c>
      <c r="L426" s="120">
        <v>0.36411936910061771</v>
      </c>
      <c r="M426" s="120">
        <v>0.1746370434757423</v>
      </c>
      <c r="N426" s="9">
        <v>0.1116334552978569</v>
      </c>
      <c r="O426" s="9">
        <v>2.2640864777267729E-2</v>
      </c>
      <c r="P426" s="9">
        <v>9.4916804633774707E-3</v>
      </c>
      <c r="Q426" s="9">
        <v>1.1701231015171161E-2</v>
      </c>
      <c r="R426" s="9">
        <v>1.7660202016521361E-2</v>
      </c>
      <c r="S426" s="9">
        <v>5.30948185970457E-2</v>
      </c>
      <c r="T426" s="9">
        <v>1.6648565741030252E-2</v>
      </c>
      <c r="U426" s="9">
        <v>3.4149181285356538E-2</v>
      </c>
      <c r="V426" s="9">
        <v>4.9804013694438848E-2</v>
      </c>
      <c r="W426" s="9">
        <v>6.5409967217599077E-2</v>
      </c>
      <c r="X426" s="9">
        <v>0.120432543665945</v>
      </c>
      <c r="Y426" s="9">
        <v>3.9102932330724323E-2</v>
      </c>
      <c r="Z426" s="9">
        <v>4.3159717190165432E-2</v>
      </c>
      <c r="AA426" s="9">
        <v>2.7848255950188E-2</v>
      </c>
      <c r="AB426" s="9">
        <v>1.674445214000278E-2</v>
      </c>
      <c r="AC426" s="9">
        <v>0.14873001580654241</v>
      </c>
      <c r="AD426" s="9">
        <v>4.273983863244438E-3</v>
      </c>
      <c r="AE426" s="9">
        <v>8.8351891251658723E-2</v>
      </c>
      <c r="AF426" s="9">
        <v>1.6959828272112121E-2</v>
      </c>
      <c r="AG426" s="9">
        <v>3.9326686290145851E-2</v>
      </c>
      <c r="AH426" s="9">
        <v>6.1435111148320336E-3</v>
      </c>
      <c r="AI426" s="9">
        <v>6.864253636992574E-3</v>
      </c>
      <c r="AJ426" s="9">
        <v>1.779117622762284E-2</v>
      </c>
      <c r="AK426" s="9">
        <v>2.7326663984754709E-2</v>
      </c>
      <c r="AL426" s="9">
        <v>4.7101081694037594E-3</v>
      </c>
      <c r="AM426" s="9">
        <v>6.3862648513283581E-4</v>
      </c>
      <c r="AN426" s="9">
        <v>8.2309544534048425E-4</v>
      </c>
      <c r="AO426" s="9">
        <v>4.7187757607517622E-4</v>
      </c>
      <c r="AP426" s="9">
        <v>7.9052554635103888E-4</v>
      </c>
      <c r="AQ426" s="9">
        <v>5.5404407156537522E-4</v>
      </c>
      <c r="AR426" s="9">
        <v>6.1489816037196864E-4</v>
      </c>
      <c r="AS426" s="9">
        <v>7.0898740950026454E-4</v>
      </c>
      <c r="AT426" s="9">
        <v>6.106193653324189E-4</v>
      </c>
      <c r="AU426" s="9">
        <v>8.4105685832747362E-4</v>
      </c>
      <c r="AV426" s="9">
        <v>6.8509344199805535E-4</v>
      </c>
      <c r="AW426" s="9">
        <v>7.2384568287438993E-4</v>
      </c>
      <c r="AX426" s="9">
        <v>6.5727640859858242E-4</v>
      </c>
      <c r="AY426" s="9">
        <v>5.715742095311608E-4</v>
      </c>
      <c r="AZ426" s="9">
        <v>6.8795144625110249E-4</v>
      </c>
      <c r="BA426" s="9">
        <v>7.2430543291731578E-4</v>
      </c>
      <c r="BB426" s="9">
        <v>6.3015604693679797E-4</v>
      </c>
      <c r="BC426" s="9">
        <v>7.3151968363973816E-4</v>
      </c>
      <c r="BD426" s="9">
        <v>7.2471016394854879E-4</v>
      </c>
      <c r="BE426" s="9">
        <v>4.2315252750131681E-4</v>
      </c>
      <c r="BF426" s="9">
        <v>6.3037505064488907E-4</v>
      </c>
      <c r="BG426" s="9">
        <v>8.6830340551911531E-4</v>
      </c>
      <c r="BH426" s="9">
        <v>5.2425544602645205E-4</v>
      </c>
      <c r="BI426" s="9">
        <v>7.4633610193331477E-4</v>
      </c>
      <c r="BJ426" s="9">
        <v>7.2324875672435745E-4</v>
      </c>
      <c r="BK426" s="9">
        <v>6.640637454755127E-4</v>
      </c>
    </row>
    <row r="427" spans="1:63" s="95" customFormat="1" x14ac:dyDescent="0.25">
      <c r="A427" s="95" t="s">
        <v>1247</v>
      </c>
      <c r="B427" s="95" t="s">
        <v>693</v>
      </c>
      <c r="C427" s="95" t="s">
        <v>1248</v>
      </c>
      <c r="D427" s="95" t="s">
        <v>114</v>
      </c>
      <c r="E427" s="95" t="s">
        <v>1951</v>
      </c>
      <c r="F427" s="118" t="s">
        <v>1963</v>
      </c>
      <c r="G427" s="119">
        <v>26871337.382600002</v>
      </c>
      <c r="H427" s="119">
        <v>90680</v>
      </c>
      <c r="I427" s="119">
        <v>45</v>
      </c>
      <c r="J427" s="95">
        <v>296.33146650419059</v>
      </c>
      <c r="K427" s="120">
        <v>0.40292825948762712</v>
      </c>
      <c r="L427" s="120">
        <v>0.3934583233832204</v>
      </c>
      <c r="M427" s="120">
        <v>0.2036134171291524</v>
      </c>
      <c r="N427" s="9">
        <v>0.1185092173181051</v>
      </c>
      <c r="O427" s="9">
        <v>1.7920944581757241E-2</v>
      </c>
      <c r="P427" s="9">
        <v>7.644671982579683E-3</v>
      </c>
      <c r="Q427" s="9">
        <v>7.3395934582742546E-3</v>
      </c>
      <c r="R427" s="9">
        <v>1.9532766528860789E-2</v>
      </c>
      <c r="S427" s="9">
        <v>4.8410661930979641E-2</v>
      </c>
      <c r="T427" s="9">
        <v>1.6209214532420191E-2</v>
      </c>
      <c r="U427" s="9">
        <v>3.2931618835215642E-2</v>
      </c>
      <c r="V427" s="9">
        <v>4.8046057825856997E-2</v>
      </c>
      <c r="W427" s="9">
        <v>6.3202596416854009E-2</v>
      </c>
      <c r="X427" s="9">
        <v>0.10891827551546911</v>
      </c>
      <c r="Y427" s="9">
        <v>4.1844366134326648E-2</v>
      </c>
      <c r="Z427" s="9">
        <v>5.3233337318931227E-2</v>
      </c>
      <c r="AA427" s="9">
        <v>2.8941277617885511E-2</v>
      </c>
      <c r="AB427" s="9">
        <v>1.4023415130491729E-2</v>
      </c>
      <c r="AC427" s="9">
        <v>0.18945195115105509</v>
      </c>
      <c r="AD427" s="9">
        <v>2.9125878254711141E-3</v>
      </c>
      <c r="AE427" s="9">
        <v>7.1654044571929781E-2</v>
      </c>
      <c r="AF427" s="9">
        <v>2.124372407914042E-4</v>
      </c>
      <c r="AG427" s="9">
        <v>3.9325385225141687E-2</v>
      </c>
      <c r="AH427" s="9">
        <v>3.2139359784661438E-3</v>
      </c>
      <c r="AI427" s="9">
        <v>7.5309244265429421E-3</v>
      </c>
      <c r="AJ427" s="9">
        <v>1.8899322629353399E-2</v>
      </c>
      <c r="AK427" s="9">
        <v>3.6763150229078681E-2</v>
      </c>
      <c r="AL427" s="9">
        <v>3.3282455941619068E-3</v>
      </c>
      <c r="AM427" s="9">
        <v>5.4619607183813417E-4</v>
      </c>
      <c r="AN427" s="9">
        <v>5.2488234936549146E-4</v>
      </c>
      <c r="AO427" s="9">
        <v>3.0618856701023162E-4</v>
      </c>
      <c r="AP427" s="9">
        <v>3.9948478621743542E-4</v>
      </c>
      <c r="AQ427" s="9">
        <v>4.9369222559734289E-4</v>
      </c>
      <c r="AR427" s="9">
        <v>4.5168530077329311E-4</v>
      </c>
      <c r="AS427" s="9">
        <v>5.5611876800563302E-4</v>
      </c>
      <c r="AT427" s="9">
        <v>4.7440279786836438E-4</v>
      </c>
      <c r="AU427" s="9">
        <v>6.5367617555028563E-4</v>
      </c>
      <c r="AV427" s="9">
        <v>5.3331608563324153E-4</v>
      </c>
      <c r="AW427" s="9">
        <v>5.274080692645413E-4</v>
      </c>
      <c r="AX427" s="9">
        <v>5.6665613602960643E-4</v>
      </c>
      <c r="AY427" s="9">
        <v>5.6796505037543898E-4</v>
      </c>
      <c r="AZ427" s="9">
        <v>5.7599852270902546E-4</v>
      </c>
      <c r="BA427" s="9">
        <v>4.887069047362333E-4</v>
      </c>
      <c r="BB427" s="9">
        <v>6.4668449831575966E-4</v>
      </c>
      <c r="BC427" s="9">
        <v>4.016206664649918E-4</v>
      </c>
      <c r="BD427" s="9">
        <v>4.7351429619202497E-4</v>
      </c>
      <c r="BE427" s="9">
        <v>4.2702177852970577E-6</v>
      </c>
      <c r="BF427" s="9">
        <v>5.0784190249281321E-4</v>
      </c>
      <c r="BG427" s="9">
        <v>3.6596197407073259E-4</v>
      </c>
      <c r="BH427" s="9">
        <v>4.63384819107184E-4</v>
      </c>
      <c r="BI427" s="9">
        <v>6.3873381924588245E-4</v>
      </c>
      <c r="BJ427" s="9">
        <v>7.8389461721078111E-4</v>
      </c>
      <c r="BK427" s="9">
        <v>3.780403352288745E-4</v>
      </c>
    </row>
    <row r="428" spans="1:63" s="95" customFormat="1" x14ac:dyDescent="0.25">
      <c r="A428" s="95" t="s">
        <v>1249</v>
      </c>
      <c r="B428" s="95" t="s">
        <v>693</v>
      </c>
      <c r="C428" s="95" t="s">
        <v>1250</v>
      </c>
      <c r="D428" s="95" t="s">
        <v>114</v>
      </c>
      <c r="E428" s="95" t="s">
        <v>1948</v>
      </c>
      <c r="F428" s="118" t="s">
        <v>1963</v>
      </c>
      <c r="G428" s="119">
        <v>27560717.434799999</v>
      </c>
      <c r="H428" s="119">
        <v>67091</v>
      </c>
      <c r="I428" s="119">
        <v>19</v>
      </c>
      <c r="J428" s="95">
        <v>410.79604469750041</v>
      </c>
      <c r="K428" s="120">
        <v>0.48459435333209039</v>
      </c>
      <c r="L428" s="120">
        <v>0.3600064387381382</v>
      </c>
      <c r="M428" s="120">
        <v>0.15539920792977141</v>
      </c>
      <c r="N428" s="9">
        <v>0.1316180150884883</v>
      </c>
      <c r="O428" s="9">
        <v>3.5592069147053852E-2</v>
      </c>
      <c r="P428" s="9">
        <v>1.09104778011151E-2</v>
      </c>
      <c r="Q428" s="9">
        <v>1.055465309717944E-2</v>
      </c>
      <c r="R428" s="9">
        <v>2.5944101975574001E-2</v>
      </c>
      <c r="S428" s="9">
        <v>7.3775755114537281E-2</v>
      </c>
      <c r="T428" s="9">
        <v>1.6477014067049382E-2</v>
      </c>
      <c r="U428" s="9">
        <v>4.1008330270702449E-2</v>
      </c>
      <c r="V428" s="9">
        <v>4.8801716738252558E-2</v>
      </c>
      <c r="W428" s="9">
        <v>6.9254928188337367E-2</v>
      </c>
      <c r="X428" s="9">
        <v>0.13023188567143429</v>
      </c>
      <c r="Y428" s="9">
        <v>3.0355612930465591E-2</v>
      </c>
      <c r="Z428" s="9">
        <v>3.9952368964953001E-2</v>
      </c>
      <c r="AA428" s="9">
        <v>2.400973040300694E-2</v>
      </c>
      <c r="AB428" s="9">
        <v>1.190684706147143E-2</v>
      </c>
      <c r="AC428" s="9">
        <v>0.13671844510570319</v>
      </c>
      <c r="AD428" s="9">
        <v>2.236514742565933E-3</v>
      </c>
      <c r="AE428" s="9">
        <v>8.4434081483525159E-2</v>
      </c>
      <c r="AF428" s="9">
        <v>1.3810187153863991E-4</v>
      </c>
      <c r="AG428" s="9">
        <v>2.538231381878293E-2</v>
      </c>
      <c r="AH428" s="9">
        <v>1.99665468781255E-3</v>
      </c>
      <c r="AI428" s="9">
        <v>1.3626412206505539E-2</v>
      </c>
      <c r="AJ428" s="9">
        <v>1.4174297452080461E-2</v>
      </c>
      <c r="AK428" s="9">
        <v>1.7357561131391738E-2</v>
      </c>
      <c r="AL428" s="9">
        <v>3.542110980472865E-3</v>
      </c>
      <c r="AM428" s="9">
        <v>6.2388179993083702E-4</v>
      </c>
      <c r="AN428" s="9">
        <v>1.072123573387527E-3</v>
      </c>
      <c r="AO428" s="9">
        <v>4.4943244532392719E-4</v>
      </c>
      <c r="AP428" s="9">
        <v>5.9083027392359256E-4</v>
      </c>
      <c r="AQ428" s="9">
        <v>6.7440644000674676E-4</v>
      </c>
      <c r="AR428" s="9">
        <v>7.0794437734424316E-4</v>
      </c>
      <c r="AS428" s="9">
        <v>5.8139946940114504E-4</v>
      </c>
      <c r="AT428" s="9">
        <v>6.0757064848437209E-4</v>
      </c>
      <c r="AU428" s="9">
        <v>6.8285820740664443E-4</v>
      </c>
      <c r="AV428" s="9">
        <v>6.0102284954055628E-4</v>
      </c>
      <c r="AW428" s="9">
        <v>6.4856555434869047E-4</v>
      </c>
      <c r="AX428" s="9">
        <v>4.2277777200853869E-4</v>
      </c>
      <c r="AY428" s="9">
        <v>4.3840044979974902E-4</v>
      </c>
      <c r="AZ428" s="9">
        <v>4.9145243454230283E-4</v>
      </c>
      <c r="BA428" s="9">
        <v>4.2675831998182311E-4</v>
      </c>
      <c r="BB428" s="9">
        <v>4.7996659884870551E-4</v>
      </c>
      <c r="BC428" s="9">
        <v>3.1717527482396231E-4</v>
      </c>
      <c r="BD428" s="9">
        <v>5.7385306588118325E-4</v>
      </c>
      <c r="BE428" s="9">
        <v>2.8550220979566032E-6</v>
      </c>
      <c r="BF428" s="9">
        <v>3.3711439117614368E-4</v>
      </c>
      <c r="BG428" s="9">
        <v>2.338256979080588E-4</v>
      </c>
      <c r="BH428" s="9">
        <v>8.6231426733391681E-4</v>
      </c>
      <c r="BI428" s="9">
        <v>4.9268092919260752E-4</v>
      </c>
      <c r="BJ428" s="9">
        <v>3.8064857097566912E-4</v>
      </c>
      <c r="BK428" s="9">
        <v>4.1378569731424011E-4</v>
      </c>
    </row>
    <row r="429" spans="1:63" s="95" customFormat="1" x14ac:dyDescent="0.25">
      <c r="A429" s="95" t="s">
        <v>1257</v>
      </c>
      <c r="B429" s="95" t="s">
        <v>693</v>
      </c>
      <c r="C429" s="95" t="s">
        <v>1258</v>
      </c>
      <c r="D429" s="95" t="s">
        <v>114</v>
      </c>
      <c r="E429" s="95" t="s">
        <v>1948</v>
      </c>
      <c r="F429" s="118" t="s">
        <v>1962</v>
      </c>
      <c r="G429" s="119">
        <v>31661198.156400003</v>
      </c>
      <c r="H429" s="119">
        <v>65756</v>
      </c>
      <c r="I429" s="119">
        <v>38.799999999999997</v>
      </c>
      <c r="J429" s="95">
        <v>481.49519673337801</v>
      </c>
      <c r="K429" s="120">
        <v>0.5340025741772022</v>
      </c>
      <c r="L429" s="120">
        <v>0.31082949825014938</v>
      </c>
      <c r="M429" s="120">
        <v>0.1551679275726485</v>
      </c>
      <c r="N429" s="9">
        <v>0.1083759897578543</v>
      </c>
      <c r="O429" s="9">
        <v>1.7029643468333109E-2</v>
      </c>
      <c r="P429" s="9">
        <v>8.8340440998132558E-3</v>
      </c>
      <c r="Q429" s="9">
        <v>1.510755447565122E-2</v>
      </c>
      <c r="R429" s="9">
        <v>3.2319737009946663E-2</v>
      </c>
      <c r="S429" s="9">
        <v>4.838527442525143E-2</v>
      </c>
      <c r="T429" s="9">
        <v>1.3093955801391499E-2</v>
      </c>
      <c r="U429" s="9">
        <v>3.7812847349685548E-2</v>
      </c>
      <c r="V429" s="9">
        <v>4.2408378654956717E-2</v>
      </c>
      <c r="W429" s="9">
        <v>6.8129645940151529E-2</v>
      </c>
      <c r="X429" s="9">
        <v>0.1210471502127206</v>
      </c>
      <c r="Y429" s="9">
        <v>2.4704320430815021E-2</v>
      </c>
      <c r="Z429" s="9">
        <v>3.4248195121882832E-2</v>
      </c>
      <c r="AA429" s="9">
        <v>1.9301909665380371E-2</v>
      </c>
      <c r="AB429" s="9">
        <v>1.453260359152481E-2</v>
      </c>
      <c r="AC429" s="9">
        <v>0.1286324716220312</v>
      </c>
      <c r="AD429" s="9">
        <v>2.2659574528623148E-3</v>
      </c>
      <c r="AE429" s="9">
        <v>0.11812315812080761</v>
      </c>
      <c r="AF429" s="9">
        <v>4.5017371932714947E-2</v>
      </c>
      <c r="AG429" s="9">
        <v>4.5125829436926487E-2</v>
      </c>
      <c r="AH429" s="9">
        <v>5.5273826533493008E-3</v>
      </c>
      <c r="AI429" s="9">
        <v>1.0637228899048329E-2</v>
      </c>
      <c r="AJ429" s="9">
        <v>1.425153061017209E-2</v>
      </c>
      <c r="AK429" s="9">
        <v>2.1258237630216462E-2</v>
      </c>
      <c r="AL429" s="9">
        <v>3.8295816365124728E-3</v>
      </c>
      <c r="AM429" s="9">
        <v>5.9061793541726555E-4</v>
      </c>
      <c r="AN429" s="9">
        <v>5.897714421183337E-4</v>
      </c>
      <c r="AO429" s="9">
        <v>4.1837602518713242E-4</v>
      </c>
      <c r="AP429" s="9">
        <v>9.7229828642352522E-4</v>
      </c>
      <c r="AQ429" s="9">
        <v>9.6591177236908976E-4</v>
      </c>
      <c r="AR429" s="9">
        <v>5.338082198851178E-4</v>
      </c>
      <c r="AS429" s="9">
        <v>5.3119449324392381E-4</v>
      </c>
      <c r="AT429" s="9">
        <v>6.4409607835477388E-4</v>
      </c>
      <c r="AU429" s="9">
        <v>6.8223450031723706E-4</v>
      </c>
      <c r="AV429" s="9">
        <v>6.7977158512116302E-4</v>
      </c>
      <c r="AW429" s="9">
        <v>6.9307094832027252E-4</v>
      </c>
      <c r="AX429" s="9">
        <v>3.9557845143767338E-4</v>
      </c>
      <c r="AY429" s="9">
        <v>4.3206861357075911E-4</v>
      </c>
      <c r="AZ429" s="9">
        <v>4.5423548764623252E-4</v>
      </c>
      <c r="BA429" s="9">
        <v>5.9884609752768308E-4</v>
      </c>
      <c r="BB429" s="9">
        <v>5.1918375427405033E-4</v>
      </c>
      <c r="BC429" s="9">
        <v>3.694586895529059E-4</v>
      </c>
      <c r="BD429" s="9">
        <v>9.2300604977295136E-4</v>
      </c>
      <c r="BE429" s="9">
        <v>1.06998237168062E-3</v>
      </c>
      <c r="BF429" s="9">
        <v>6.8906129472403872E-4</v>
      </c>
      <c r="BG429" s="9">
        <v>7.4420979768799879E-4</v>
      </c>
      <c r="BH429" s="9">
        <v>7.7392545111707345E-4</v>
      </c>
      <c r="BI429" s="9">
        <v>5.6952434647655477E-4</v>
      </c>
      <c r="BJ429" s="9">
        <v>5.3598092338303423E-4</v>
      </c>
      <c r="BK429" s="9">
        <v>5.1434108613640376E-4</v>
      </c>
    </row>
    <row r="430" spans="1:63" s="95" customFormat="1" x14ac:dyDescent="0.25">
      <c r="A430" s="95" t="s">
        <v>1259</v>
      </c>
      <c r="B430" s="95" t="s">
        <v>693</v>
      </c>
      <c r="C430" s="95" t="s">
        <v>1260</v>
      </c>
      <c r="D430" s="95" t="s">
        <v>114</v>
      </c>
      <c r="E430" s="95" t="s">
        <v>1949</v>
      </c>
      <c r="F430" s="118" t="s">
        <v>1962</v>
      </c>
      <c r="G430" s="119">
        <v>26419732.382799998</v>
      </c>
      <c r="H430" s="119">
        <v>66668</v>
      </c>
      <c r="I430" s="119">
        <v>45</v>
      </c>
      <c r="J430" s="95">
        <v>396.28805998080037</v>
      </c>
      <c r="K430" s="120">
        <v>0.50230998841350705</v>
      </c>
      <c r="L430" s="120">
        <v>0.32577683700158561</v>
      </c>
      <c r="M430" s="120">
        <v>0.1719131745849074</v>
      </c>
      <c r="N430" s="9">
        <v>0.11207943058315011</v>
      </c>
      <c r="O430" s="9">
        <v>2.484380128278587E-2</v>
      </c>
      <c r="P430" s="9">
        <v>8.652921453269749E-3</v>
      </c>
      <c r="Q430" s="9">
        <v>1.4787046583648839E-2</v>
      </c>
      <c r="R430" s="9">
        <v>3.0354626731182308E-2</v>
      </c>
      <c r="S430" s="9">
        <v>4.8452987812476013E-2</v>
      </c>
      <c r="T430" s="9">
        <v>1.3936174317799409E-2</v>
      </c>
      <c r="U430" s="9">
        <v>4.2266503596889569E-2</v>
      </c>
      <c r="V430" s="9">
        <v>3.8583847092645798E-2</v>
      </c>
      <c r="W430" s="9">
        <v>5.6508007885284171E-2</v>
      </c>
      <c r="X430" s="9">
        <v>0.11877133376179159</v>
      </c>
      <c r="Y430" s="9">
        <v>3.2838047658518832E-2</v>
      </c>
      <c r="Z430" s="9">
        <v>3.8088749801439732E-2</v>
      </c>
      <c r="AA430" s="9">
        <v>2.306147523050385E-2</v>
      </c>
      <c r="AB430" s="9">
        <v>1.4618092735281351E-2</v>
      </c>
      <c r="AC430" s="9">
        <v>0.16473373688494031</v>
      </c>
      <c r="AD430" s="9">
        <v>4.5096972714622928E-3</v>
      </c>
      <c r="AE430" s="9">
        <v>8.6361105926151135E-2</v>
      </c>
      <c r="AF430" s="9">
        <v>1.170027476148958E-2</v>
      </c>
      <c r="AG430" s="9">
        <v>4.6049373915772802E-2</v>
      </c>
      <c r="AH430" s="9">
        <v>4.8777474257290796E-3</v>
      </c>
      <c r="AI430" s="9">
        <v>2.1232609569450701E-2</v>
      </c>
      <c r="AJ430" s="9">
        <v>1.4059585024590661E-2</v>
      </c>
      <c r="AK430" s="9">
        <v>2.4266406063004588E-2</v>
      </c>
      <c r="AL430" s="9">
        <v>4.3664166307417294E-3</v>
      </c>
      <c r="AM430" s="9">
        <v>5.095486780132216E-4</v>
      </c>
      <c r="AN430" s="9">
        <v>7.1776526799747196E-4</v>
      </c>
      <c r="AO430" s="9">
        <v>3.4186622548141942E-4</v>
      </c>
      <c r="AP430" s="9">
        <v>7.9391316086767231E-4</v>
      </c>
      <c r="AQ430" s="9">
        <v>7.5679934355652899E-4</v>
      </c>
      <c r="AR430" s="9">
        <v>4.4594245459166179E-4</v>
      </c>
      <c r="AS430" s="9">
        <v>4.7164200013661591E-4</v>
      </c>
      <c r="AT430" s="9">
        <v>6.0061172433869344E-4</v>
      </c>
      <c r="AU430" s="9">
        <v>5.1781394914857213E-4</v>
      </c>
      <c r="AV430" s="9">
        <v>4.7035209297641162E-4</v>
      </c>
      <c r="AW430" s="9">
        <v>5.6731069079066405E-4</v>
      </c>
      <c r="AX430" s="9">
        <v>4.3865516966731978E-4</v>
      </c>
      <c r="AY430" s="9">
        <v>4.0086483192951509E-4</v>
      </c>
      <c r="AZ430" s="9">
        <v>4.5274543136494908E-4</v>
      </c>
      <c r="BA430" s="9">
        <v>5.0251463905475174E-4</v>
      </c>
      <c r="BB430" s="9">
        <v>5.5467582655132719E-4</v>
      </c>
      <c r="BC430" s="9">
        <v>6.1340559478861715E-4</v>
      </c>
      <c r="BD430" s="9">
        <v>5.6295528684558946E-4</v>
      </c>
      <c r="BE430" s="9">
        <v>2.3199506909214851E-4</v>
      </c>
      <c r="BF430" s="9">
        <v>5.8660072736068725E-4</v>
      </c>
      <c r="BG430" s="9">
        <v>5.4787485582985605E-4</v>
      </c>
      <c r="BH430" s="9">
        <v>1.2887248622198569E-3</v>
      </c>
      <c r="BI430" s="9">
        <v>4.6871569463211282E-4</v>
      </c>
      <c r="BJ430" s="9">
        <v>5.1040361857508263E-4</v>
      </c>
      <c r="BK430" s="9">
        <v>4.8922795719544092E-4</v>
      </c>
    </row>
    <row r="431" spans="1:63" s="95" customFormat="1" x14ac:dyDescent="0.25">
      <c r="A431" s="95" t="s">
        <v>1261</v>
      </c>
      <c r="B431" s="95" t="s">
        <v>693</v>
      </c>
      <c r="C431" s="95" t="s">
        <v>1262</v>
      </c>
      <c r="D431" s="95" t="s">
        <v>114</v>
      </c>
      <c r="E431" s="95" t="s">
        <v>1948</v>
      </c>
      <c r="F431" s="118" t="s">
        <v>1962</v>
      </c>
      <c r="G431" s="119">
        <v>34609015.973200001</v>
      </c>
      <c r="H431" s="119">
        <v>98920</v>
      </c>
      <c r="I431" s="119">
        <v>42.9</v>
      </c>
      <c r="J431" s="95">
        <v>349.86874214718966</v>
      </c>
      <c r="K431" s="120">
        <v>0.44642698876776782</v>
      </c>
      <c r="L431" s="120">
        <v>0.37007320963592211</v>
      </c>
      <c r="M431" s="120">
        <v>0.18349980159631021</v>
      </c>
      <c r="N431" s="9">
        <v>0.111427919580706</v>
      </c>
      <c r="O431" s="9">
        <v>2.490606252855837E-2</v>
      </c>
      <c r="P431" s="9">
        <v>9.7037917038069188E-3</v>
      </c>
      <c r="Q431" s="9">
        <v>1.0012041065311551E-2</v>
      </c>
      <c r="R431" s="9">
        <v>1.9942155815541731E-2</v>
      </c>
      <c r="S431" s="9">
        <v>5.1497000110702372E-2</v>
      </c>
      <c r="T431" s="9">
        <v>1.613678610926797E-2</v>
      </c>
      <c r="U431" s="9">
        <v>3.2463546737572041E-2</v>
      </c>
      <c r="V431" s="9">
        <v>5.6127713091107811E-2</v>
      </c>
      <c r="W431" s="9">
        <v>6.8193621548548036E-2</v>
      </c>
      <c r="X431" s="9">
        <v>0.10949546294678281</v>
      </c>
      <c r="Y431" s="9">
        <v>3.8599588928299712E-2</v>
      </c>
      <c r="Z431" s="9">
        <v>5.3765940503193728E-2</v>
      </c>
      <c r="AA431" s="9">
        <v>2.6015972596337169E-2</v>
      </c>
      <c r="AB431" s="9">
        <v>1.3381642433396471E-2</v>
      </c>
      <c r="AC431" s="9">
        <v>0.13575089638250781</v>
      </c>
      <c r="AD431" s="9">
        <v>5.1344732602708592E-3</v>
      </c>
      <c r="AE431" s="9">
        <v>9.2361502320730926E-2</v>
      </c>
      <c r="AF431" s="9">
        <v>1.424449026814743E-2</v>
      </c>
      <c r="AG431" s="9">
        <v>3.9938845164431518E-2</v>
      </c>
      <c r="AH431" s="9">
        <v>4.5961204005653001E-3</v>
      </c>
      <c r="AI431" s="9">
        <v>7.4003306220338074E-3</v>
      </c>
      <c r="AJ431" s="9">
        <v>2.6327623951277579E-2</v>
      </c>
      <c r="AK431" s="9">
        <v>2.8632448474675418E-2</v>
      </c>
      <c r="AL431" s="9">
        <v>3.9440234562266316E-3</v>
      </c>
      <c r="AM431" s="9">
        <v>6.62213167352825E-4</v>
      </c>
      <c r="AN431" s="9">
        <v>9.4061845032558406E-4</v>
      </c>
      <c r="AO431" s="9">
        <v>5.0116291627590127E-4</v>
      </c>
      <c r="AP431" s="9">
        <v>7.0268099752425299E-4</v>
      </c>
      <c r="AQ431" s="9">
        <v>6.4993807792456868E-4</v>
      </c>
      <c r="AR431" s="9">
        <v>6.1956120314325843E-4</v>
      </c>
      <c r="AS431" s="9">
        <v>7.1388781875782853E-4</v>
      </c>
      <c r="AT431" s="9">
        <v>6.0302799591290034E-4</v>
      </c>
      <c r="AU431" s="9">
        <v>9.8466747236245671E-4</v>
      </c>
      <c r="AV431" s="9">
        <v>7.4199480635936291E-4</v>
      </c>
      <c r="AW431" s="9">
        <v>6.8367466259924923E-4</v>
      </c>
      <c r="AX431" s="9">
        <v>6.7401976086614698E-4</v>
      </c>
      <c r="AY431" s="9">
        <v>7.3969470998861363E-4</v>
      </c>
      <c r="AZ431" s="9">
        <v>6.6765342944517336E-4</v>
      </c>
      <c r="BA431" s="9">
        <v>6.0132803637896661E-4</v>
      </c>
      <c r="BB431" s="9">
        <v>5.9750758324555954E-4</v>
      </c>
      <c r="BC431" s="9">
        <v>9.1293585994032297E-4</v>
      </c>
      <c r="BD431" s="9">
        <v>7.8702897552326487E-4</v>
      </c>
      <c r="BE431" s="9">
        <v>3.6921015120851329E-4</v>
      </c>
      <c r="BF431" s="9">
        <v>6.6505627699871132E-4</v>
      </c>
      <c r="BG431" s="9">
        <v>6.7483482217193277E-4</v>
      </c>
      <c r="BH431" s="9">
        <v>5.871539443192661E-4</v>
      </c>
      <c r="BI431" s="9">
        <v>1.1473414563502001E-3</v>
      </c>
      <c r="BJ431" s="9">
        <v>7.8724660879534109E-4</v>
      </c>
      <c r="BK431" s="9">
        <v>5.7765642784948659E-4</v>
      </c>
    </row>
    <row r="432" spans="1:63" s="95" customFormat="1" x14ac:dyDescent="0.25">
      <c r="A432" s="95" t="s">
        <v>1263</v>
      </c>
      <c r="B432" s="95" t="s">
        <v>693</v>
      </c>
      <c r="C432" s="95" t="s">
        <v>1264</v>
      </c>
      <c r="D432" s="95" t="s">
        <v>114</v>
      </c>
      <c r="E432" s="95" t="s">
        <v>1948</v>
      </c>
      <c r="F432" s="118" t="s">
        <v>1963</v>
      </c>
      <c r="G432" s="119">
        <v>26143468.755799998</v>
      </c>
      <c r="H432" s="119">
        <v>67268</v>
      </c>
      <c r="I432" s="119">
        <v>42</v>
      </c>
      <c r="J432" s="95">
        <v>388.64644044419333</v>
      </c>
      <c r="K432" s="120">
        <v>0.4690445816644685</v>
      </c>
      <c r="L432" s="120">
        <v>0.35732880746416301</v>
      </c>
      <c r="M432" s="120">
        <v>0.17362661087136849</v>
      </c>
      <c r="N432" s="9">
        <v>0.12827232522324539</v>
      </c>
      <c r="O432" s="9">
        <v>2.6065040573626071E-2</v>
      </c>
      <c r="P432" s="9">
        <v>1.685932646302395E-2</v>
      </c>
      <c r="Q432" s="9">
        <v>1.107892313257783E-2</v>
      </c>
      <c r="R432" s="9">
        <v>1.8905230106901011E-2</v>
      </c>
      <c r="S432" s="9">
        <v>5.0636735279270623E-2</v>
      </c>
      <c r="T432" s="9">
        <v>1.8445037825121191E-2</v>
      </c>
      <c r="U432" s="9">
        <v>3.7268318366556252E-2</v>
      </c>
      <c r="V432" s="9">
        <v>5.3056550274009927E-2</v>
      </c>
      <c r="W432" s="9">
        <v>7.30048489040723E-2</v>
      </c>
      <c r="X432" s="9">
        <v>0.11094966558288399</v>
      </c>
      <c r="Y432" s="9">
        <v>3.4935638228592358E-2</v>
      </c>
      <c r="Z432" s="9">
        <v>4.9751802024085218E-2</v>
      </c>
      <c r="AA432" s="9">
        <v>2.5885732533612701E-2</v>
      </c>
      <c r="AB432" s="9">
        <v>1.253821030703578E-2</v>
      </c>
      <c r="AC432" s="9">
        <v>0.1308737275789699</v>
      </c>
      <c r="AD432" s="9">
        <v>2.560247827881279E-3</v>
      </c>
      <c r="AE432" s="9">
        <v>0.1004899649012488</v>
      </c>
      <c r="AF432" s="9">
        <v>7.4379510004569408E-3</v>
      </c>
      <c r="AG432" s="9">
        <v>3.5811930060045613E-2</v>
      </c>
      <c r="AH432" s="9">
        <v>3.4144796348383141E-3</v>
      </c>
      <c r="AI432" s="9">
        <v>6.4448292180818746E-3</v>
      </c>
      <c r="AJ432" s="9">
        <v>1.56764561267883E-2</v>
      </c>
      <c r="AK432" s="9">
        <v>2.391386803134006E-2</v>
      </c>
      <c r="AL432" s="9">
        <v>5.7231607957343566E-3</v>
      </c>
      <c r="AM432" s="9">
        <v>5.7649849678620207E-4</v>
      </c>
      <c r="AN432" s="9">
        <v>7.4443750756968293E-4</v>
      </c>
      <c r="AO432" s="9">
        <v>6.5847471724323609E-4</v>
      </c>
      <c r="AP432" s="9">
        <v>5.8802333118693423E-4</v>
      </c>
      <c r="AQ432" s="9">
        <v>4.6595423812602642E-4</v>
      </c>
      <c r="AR432" s="9">
        <v>4.60711871725392E-4</v>
      </c>
      <c r="AS432" s="9">
        <v>6.1709766222313033E-4</v>
      </c>
      <c r="AT432" s="9">
        <v>5.2353139171819514E-4</v>
      </c>
      <c r="AU432" s="9">
        <v>7.0390277130512444E-4</v>
      </c>
      <c r="AV432" s="9">
        <v>6.0071743754961401E-4</v>
      </c>
      <c r="AW432" s="9">
        <v>5.2389081021482801E-4</v>
      </c>
      <c r="AX432" s="9">
        <v>4.6133887618410611E-4</v>
      </c>
      <c r="AY432" s="9">
        <v>5.1762530962675183E-4</v>
      </c>
      <c r="AZ432" s="9">
        <v>5.0238064493771703E-4</v>
      </c>
      <c r="BA432" s="9">
        <v>4.2608770634247281E-4</v>
      </c>
      <c r="BB432" s="9">
        <v>4.3562681987826157E-4</v>
      </c>
      <c r="BC432" s="9">
        <v>3.4426097808455181E-4</v>
      </c>
      <c r="BD432" s="9">
        <v>6.4756571901407323E-4</v>
      </c>
      <c r="BE432" s="9">
        <v>1.457946055738964E-4</v>
      </c>
      <c r="BF432" s="9">
        <v>4.5097455987783261E-4</v>
      </c>
      <c r="BG432" s="9">
        <v>3.7913339190389039E-4</v>
      </c>
      <c r="BH432" s="9">
        <v>3.8669957531118959E-4</v>
      </c>
      <c r="BI432" s="9">
        <v>5.1664274272037011E-4</v>
      </c>
      <c r="BJ432" s="9">
        <v>4.97237141219547E-4</v>
      </c>
      <c r="BK432" s="9">
        <v>6.3390983667724332E-4</v>
      </c>
    </row>
    <row r="433" spans="1:63" s="95" customFormat="1" x14ac:dyDescent="0.25">
      <c r="A433" s="95" t="s">
        <v>1265</v>
      </c>
      <c r="B433" s="95" t="s">
        <v>693</v>
      </c>
      <c r="C433" s="95" t="s">
        <v>1266</v>
      </c>
      <c r="D433" s="95" t="s">
        <v>114</v>
      </c>
      <c r="E433" s="95" t="s">
        <v>1949</v>
      </c>
      <c r="F433" s="118" t="s">
        <v>1963</v>
      </c>
      <c r="G433" s="119">
        <v>35309470.008999996</v>
      </c>
      <c r="H433" s="119">
        <v>124686</v>
      </c>
      <c r="I433" s="119">
        <v>25</v>
      </c>
      <c r="J433" s="95">
        <v>283.18712613284566</v>
      </c>
      <c r="K433" s="120">
        <v>0.4109650390982178</v>
      </c>
      <c r="L433" s="120">
        <v>0.37107484109916861</v>
      </c>
      <c r="M433" s="120">
        <v>0.21796011980261359</v>
      </c>
      <c r="N433" s="9">
        <v>0.11246652702373371</v>
      </c>
      <c r="O433" s="9">
        <v>2.1424489392399191E-2</v>
      </c>
      <c r="P433" s="9">
        <v>8.0087721471201537E-3</v>
      </c>
      <c r="Q433" s="9">
        <v>1.3087359421603139E-2</v>
      </c>
      <c r="R433" s="9">
        <v>2.3647932859509821E-2</v>
      </c>
      <c r="S433" s="9">
        <v>5.4936603241105587E-2</v>
      </c>
      <c r="T433" s="9">
        <v>1.7479515128428529E-2</v>
      </c>
      <c r="U433" s="9">
        <v>3.5538950606997542E-2</v>
      </c>
      <c r="V433" s="9">
        <v>3.7948809646286358E-2</v>
      </c>
      <c r="W433" s="9">
        <v>6.3667373958014806E-2</v>
      </c>
      <c r="X433" s="9">
        <v>0.1213635163770775</v>
      </c>
      <c r="Y433" s="9">
        <v>5.3582182809587563E-2</v>
      </c>
      <c r="Z433" s="9">
        <v>4.9645613886276717E-2</v>
      </c>
      <c r="AA433" s="9">
        <v>2.345040229566522E-2</v>
      </c>
      <c r="AB433" s="9">
        <v>1.378106002465973E-2</v>
      </c>
      <c r="AC433" s="9">
        <v>0.19630050004573851</v>
      </c>
      <c r="AD433" s="9">
        <v>2.309880363020152E-3</v>
      </c>
      <c r="AE433" s="9">
        <v>5.7790064847278062E-2</v>
      </c>
      <c r="AF433" s="9">
        <v>1.3119307890386181E-4</v>
      </c>
      <c r="AG433" s="9">
        <v>3.3504529982291427E-2</v>
      </c>
      <c r="AH433" s="9">
        <v>2.6218382424988292E-3</v>
      </c>
      <c r="AI433" s="9">
        <v>1.0640150416871171E-2</v>
      </c>
      <c r="AJ433" s="9">
        <v>1.2659059746366099E-2</v>
      </c>
      <c r="AK433" s="9">
        <v>3.016271650558194E-2</v>
      </c>
      <c r="AL433" s="9">
        <v>3.8509579529844352E-3</v>
      </c>
      <c r="AM433" s="9">
        <v>6.8242003531714752E-4</v>
      </c>
      <c r="AN433" s="9">
        <v>8.2612087066877239E-4</v>
      </c>
      <c r="AO433" s="9">
        <v>4.2230681974452048E-4</v>
      </c>
      <c r="AP433" s="9">
        <v>9.3780449786575696E-4</v>
      </c>
      <c r="AQ433" s="9">
        <v>7.8689675594263578E-4</v>
      </c>
      <c r="AR433" s="9">
        <v>6.7482129961746445E-4</v>
      </c>
      <c r="AS433" s="9">
        <v>7.895270339374306E-4</v>
      </c>
      <c r="AT433" s="9">
        <v>6.7401692718913942E-4</v>
      </c>
      <c r="AU433" s="9">
        <v>6.7972790075583763E-4</v>
      </c>
      <c r="AV433" s="9">
        <v>7.0729199407474372E-4</v>
      </c>
      <c r="AW433" s="9">
        <v>7.7368861605158195E-4</v>
      </c>
      <c r="AX433" s="9">
        <v>9.5528959225738464E-4</v>
      </c>
      <c r="AY433" s="9">
        <v>6.973500649466595E-4</v>
      </c>
      <c r="AZ433" s="9">
        <v>6.1444923790249749E-4</v>
      </c>
      <c r="BA433" s="9">
        <v>6.3227986357057878E-4</v>
      </c>
      <c r="BB433" s="9">
        <v>8.8215889209572744E-4</v>
      </c>
      <c r="BC433" s="9">
        <v>4.1933252720849091E-4</v>
      </c>
      <c r="BD433" s="9">
        <v>5.0277955577860507E-4</v>
      </c>
      <c r="BE433" s="9">
        <v>3.4718610808609561E-6</v>
      </c>
      <c r="BF433" s="9">
        <v>5.6962772385872314E-4</v>
      </c>
      <c r="BG433" s="9">
        <v>3.9303993211664231E-4</v>
      </c>
      <c r="BH433" s="9">
        <v>8.6193262981543476E-4</v>
      </c>
      <c r="BI433" s="9">
        <v>5.6325773472867E-4</v>
      </c>
      <c r="BJ433" s="9">
        <v>8.4673489437643091E-4</v>
      </c>
      <c r="BK433" s="9">
        <v>5.758688571773998E-4</v>
      </c>
    </row>
    <row r="434" spans="1:63" s="95" customFormat="1" x14ac:dyDescent="0.25">
      <c r="A434" s="95" t="s">
        <v>1279</v>
      </c>
      <c r="B434" s="95" t="s">
        <v>693</v>
      </c>
      <c r="C434" s="95" t="s">
        <v>1280</v>
      </c>
      <c r="D434" s="95" t="s">
        <v>114</v>
      </c>
      <c r="E434" s="95" t="s">
        <v>1948</v>
      </c>
      <c r="F434" s="118" t="s">
        <v>1963</v>
      </c>
      <c r="G434" s="119">
        <v>13231741.2772</v>
      </c>
      <c r="H434" s="119">
        <v>45870</v>
      </c>
      <c r="I434" s="119">
        <v>50</v>
      </c>
      <c r="J434" s="95">
        <v>288.46176754305645</v>
      </c>
      <c r="K434" s="120">
        <v>0.40494040770733331</v>
      </c>
      <c r="L434" s="120">
        <v>0.36770861134607702</v>
      </c>
      <c r="M434" s="120">
        <v>0.2273509809465899</v>
      </c>
      <c r="N434" s="9">
        <v>0.11105825824325651</v>
      </c>
      <c r="O434" s="9">
        <v>1.747021903381879E-2</v>
      </c>
      <c r="P434" s="9">
        <v>5.3107441728914703E-3</v>
      </c>
      <c r="Q434" s="9">
        <v>7.4321901076809032E-3</v>
      </c>
      <c r="R434" s="9">
        <v>2.4685579555846139E-2</v>
      </c>
      <c r="S434" s="9">
        <v>4.9571062974892402E-2</v>
      </c>
      <c r="T434" s="9">
        <v>1.738829006341916E-2</v>
      </c>
      <c r="U434" s="9">
        <v>3.7125887785375962E-2</v>
      </c>
      <c r="V434" s="9">
        <v>3.4391793707521767E-2</v>
      </c>
      <c r="W434" s="9">
        <v>5.8643065526187588E-2</v>
      </c>
      <c r="X434" s="9">
        <v>0.12944696496842381</v>
      </c>
      <c r="Y434" s="9">
        <v>5.1322861125948638E-2</v>
      </c>
      <c r="Z434" s="9">
        <v>4.4118014541142371E-2</v>
      </c>
      <c r="AA434" s="9">
        <v>2.6416381337335142E-2</v>
      </c>
      <c r="AB434" s="9">
        <v>1.4348406410531121E-2</v>
      </c>
      <c r="AC434" s="9">
        <v>0.19200924127933061</v>
      </c>
      <c r="AD434" s="9">
        <v>2.1351614191267051E-3</v>
      </c>
      <c r="AE434" s="9">
        <v>7.4070785496249791E-2</v>
      </c>
      <c r="AF434" s="9">
        <v>4.3063904881541961E-4</v>
      </c>
      <c r="AG434" s="9">
        <v>2.8788100912061129E-2</v>
      </c>
      <c r="AH434" s="9">
        <v>4.0602179138313557E-3</v>
      </c>
      <c r="AI434" s="9">
        <v>1.0399759208892859E-2</v>
      </c>
      <c r="AJ434" s="9">
        <v>2.1596483115593479E-2</v>
      </c>
      <c r="AK434" s="9">
        <v>3.3425483788804847E-2</v>
      </c>
      <c r="AL434" s="9">
        <v>4.3544082630221116E-3</v>
      </c>
      <c r="AM434" s="9">
        <v>2.5101374013831952E-4</v>
      </c>
      <c r="AN434" s="9">
        <v>2.5092828364739489E-4</v>
      </c>
      <c r="AO434" s="9">
        <v>1.043123405720106E-4</v>
      </c>
      <c r="AP434" s="9">
        <v>1.983787930860797E-4</v>
      </c>
      <c r="AQ434" s="9">
        <v>3.059750759162209E-4</v>
      </c>
      <c r="AR434" s="9">
        <v>2.2681583047998849E-4</v>
      </c>
      <c r="AS434" s="9">
        <v>2.9255845390013119E-4</v>
      </c>
      <c r="AT434" s="9">
        <v>2.6227760154272638E-4</v>
      </c>
      <c r="AU434" s="9">
        <v>2.294615475370189E-4</v>
      </c>
      <c r="AV434" s="9">
        <v>2.4267029714387871E-4</v>
      </c>
      <c r="AW434" s="9">
        <v>3.0738882872812922E-4</v>
      </c>
      <c r="AX434" s="9">
        <v>3.4083458423214989E-4</v>
      </c>
      <c r="AY434" s="9">
        <v>2.3083628275324559E-4</v>
      </c>
      <c r="AZ434" s="9">
        <v>2.5782628435344699E-4</v>
      </c>
      <c r="BA434" s="9">
        <v>2.4521585556711522E-4</v>
      </c>
      <c r="BB434" s="9">
        <v>3.2141466924949183E-4</v>
      </c>
      <c r="BC434" s="9">
        <v>1.4438362134082581E-4</v>
      </c>
      <c r="BD434" s="9">
        <v>2.4004326789409531E-4</v>
      </c>
      <c r="BE434" s="9">
        <v>4.2450516115153697E-6</v>
      </c>
      <c r="BF434" s="9">
        <v>1.823134699552258E-4</v>
      </c>
      <c r="BG434" s="9">
        <v>2.267244084415402E-4</v>
      </c>
      <c r="BH434" s="9">
        <v>3.1381015295288628E-4</v>
      </c>
      <c r="BI434" s="9">
        <v>3.5793725313440912E-4</v>
      </c>
      <c r="BJ434" s="9">
        <v>3.4952066609686492E-4</v>
      </c>
      <c r="BK434" s="9">
        <v>2.425504660751016E-4</v>
      </c>
    </row>
    <row r="435" spans="1:63" s="95" customFormat="1" x14ac:dyDescent="0.25">
      <c r="A435" s="95" t="s">
        <v>1283</v>
      </c>
      <c r="B435" s="95" t="s">
        <v>693</v>
      </c>
      <c r="C435" s="95" t="s">
        <v>1284</v>
      </c>
      <c r="D435" s="95" t="s">
        <v>114</v>
      </c>
      <c r="E435" s="95" t="s">
        <v>1948</v>
      </c>
      <c r="F435" s="118" t="s">
        <v>1963</v>
      </c>
      <c r="G435" s="119">
        <v>16984756.689199999</v>
      </c>
      <c r="H435" s="119">
        <v>59756</v>
      </c>
      <c r="I435" s="119">
        <v>45</v>
      </c>
      <c r="J435" s="95">
        <v>284.23516783586581</v>
      </c>
      <c r="K435" s="120">
        <v>0.4130817051694729</v>
      </c>
      <c r="L435" s="120">
        <v>0.36041419796826618</v>
      </c>
      <c r="M435" s="120">
        <v>0.22650409686226081</v>
      </c>
      <c r="N435" s="9">
        <v>0.12746616503887889</v>
      </c>
      <c r="O435" s="9">
        <v>1.91713466143308E-2</v>
      </c>
      <c r="P435" s="9">
        <v>5.9678439085888513E-3</v>
      </c>
      <c r="Q435" s="9">
        <v>1.2937749717459691E-2</v>
      </c>
      <c r="R435" s="9">
        <v>2.662492790462654E-2</v>
      </c>
      <c r="S435" s="9">
        <v>5.4236125493691223E-2</v>
      </c>
      <c r="T435" s="9">
        <v>1.856910260483851E-2</v>
      </c>
      <c r="U435" s="9">
        <v>3.0524470599035871E-2</v>
      </c>
      <c r="V435" s="9">
        <v>3.056328549548698E-2</v>
      </c>
      <c r="W435" s="9">
        <v>6.5038430605191253E-2</v>
      </c>
      <c r="X435" s="9">
        <v>0.1224055498919483</v>
      </c>
      <c r="Y435" s="9">
        <v>4.7839456948947118E-2</v>
      </c>
      <c r="Z435" s="9">
        <v>4.3819467301648103E-2</v>
      </c>
      <c r="AA435" s="9">
        <v>2.444467257103802E-2</v>
      </c>
      <c r="AB435" s="9">
        <v>1.2351462653683811E-2</v>
      </c>
      <c r="AC435" s="9">
        <v>0.19406624828327099</v>
      </c>
      <c r="AD435" s="9">
        <v>3.6774179085993538E-3</v>
      </c>
      <c r="AE435" s="9">
        <v>5.8463020063217672E-2</v>
      </c>
      <c r="AF435" s="9">
        <v>1.53012199685928E-3</v>
      </c>
      <c r="AG435" s="9">
        <v>2.8364724134581021E-2</v>
      </c>
      <c r="AH435" s="9">
        <v>3.6212836831490962E-3</v>
      </c>
      <c r="AI435" s="9">
        <v>1.7425529339442559E-2</v>
      </c>
      <c r="AJ435" s="9">
        <v>1.7175862727490859E-2</v>
      </c>
      <c r="AK435" s="9">
        <v>3.0677056686245339E-2</v>
      </c>
      <c r="AL435" s="9">
        <v>3.038677827749798E-3</v>
      </c>
      <c r="AM435" s="9">
        <v>3.7239601691208891E-4</v>
      </c>
      <c r="AN435" s="9">
        <v>3.5593226306123159E-4</v>
      </c>
      <c r="AO435" s="9">
        <v>1.515169554463896E-4</v>
      </c>
      <c r="AP435" s="9">
        <v>4.4637580853763701E-4</v>
      </c>
      <c r="AQ435" s="9">
        <v>4.2657424864107332E-4</v>
      </c>
      <c r="AR435" s="9">
        <v>3.2077259566708769E-4</v>
      </c>
      <c r="AS435" s="9">
        <v>4.0384077113893502E-4</v>
      </c>
      <c r="AT435" s="9">
        <v>2.787378635644543E-4</v>
      </c>
      <c r="AU435" s="9">
        <v>2.6358373036864378E-4</v>
      </c>
      <c r="AV435" s="9">
        <v>3.4788321977730649E-4</v>
      </c>
      <c r="AW435" s="9">
        <v>3.7571694956461141E-4</v>
      </c>
      <c r="AX435" s="9">
        <v>4.1066009980891322E-4</v>
      </c>
      <c r="AY435" s="9">
        <v>2.9635937957266258E-4</v>
      </c>
      <c r="AZ435" s="9">
        <v>3.0839090369921449E-4</v>
      </c>
      <c r="BA435" s="9">
        <v>2.7285174710014537E-4</v>
      </c>
      <c r="BB435" s="9">
        <v>4.1991079847905632E-4</v>
      </c>
      <c r="BC435" s="9">
        <v>3.2143537770457418E-4</v>
      </c>
      <c r="BD435" s="9">
        <v>2.4489916094679791E-4</v>
      </c>
      <c r="BE435" s="9">
        <v>1.9496609644027881E-5</v>
      </c>
      <c r="BF435" s="9">
        <v>2.32192279652908E-4</v>
      </c>
      <c r="BG435" s="9">
        <v>2.6138156436347841E-4</v>
      </c>
      <c r="BH435" s="9">
        <v>6.796622625147295E-4</v>
      </c>
      <c r="BI435" s="9">
        <v>3.6796448012670031E-4</v>
      </c>
      <c r="BJ435" s="9">
        <v>4.146410704683429E-4</v>
      </c>
      <c r="BK435" s="9">
        <v>2.1878678960494231E-4</v>
      </c>
    </row>
    <row r="436" spans="1:63" s="95" customFormat="1" x14ac:dyDescent="0.25">
      <c r="A436" s="95" t="s">
        <v>1671</v>
      </c>
      <c r="B436" s="95" t="s">
        <v>736</v>
      </c>
      <c r="C436" s="95" t="s">
        <v>1672</v>
      </c>
      <c r="D436" s="95" t="s">
        <v>114</v>
      </c>
      <c r="E436" s="95" t="s">
        <v>1948</v>
      </c>
      <c r="F436" s="118" t="s">
        <v>1963</v>
      </c>
      <c r="G436" s="119">
        <v>25369661.439200003</v>
      </c>
      <c r="H436" s="119">
        <v>72680</v>
      </c>
      <c r="I436" s="119">
        <v>20</v>
      </c>
      <c r="J436" s="95">
        <v>349.05973361585035</v>
      </c>
      <c r="K436" s="120">
        <v>0.45788486230510672</v>
      </c>
      <c r="L436" s="120">
        <v>0.35047376584802181</v>
      </c>
      <c r="M436" s="120">
        <v>0.19164137184687141</v>
      </c>
      <c r="N436" s="9">
        <v>0.1200015797487252</v>
      </c>
      <c r="O436" s="9">
        <v>2.719068881205448E-2</v>
      </c>
      <c r="P436" s="9">
        <v>6.498480056755968E-3</v>
      </c>
      <c r="Q436" s="9">
        <v>6.4282472246783929E-3</v>
      </c>
      <c r="R436" s="9">
        <v>2.0760701254969351E-2</v>
      </c>
      <c r="S436" s="9">
        <v>5.3632071592638823E-2</v>
      </c>
      <c r="T436" s="9">
        <v>1.6681170600699149E-2</v>
      </c>
      <c r="U436" s="9">
        <v>5.0824228299044448E-2</v>
      </c>
      <c r="V436" s="9">
        <v>4.7804069520757893E-2</v>
      </c>
      <c r="W436" s="9">
        <v>6.4163391832299882E-2</v>
      </c>
      <c r="X436" s="9">
        <v>0.1124624653948981</v>
      </c>
      <c r="Y436" s="9">
        <v>4.8397827570428889E-2</v>
      </c>
      <c r="Z436" s="9">
        <v>4.7405162241345292E-2</v>
      </c>
      <c r="AA436" s="9">
        <v>3.054693957094361E-2</v>
      </c>
      <c r="AB436" s="9">
        <v>1.2823698476526981E-2</v>
      </c>
      <c r="AC436" s="9">
        <v>0.14249392639196831</v>
      </c>
      <c r="AD436" s="9">
        <v>4.4390303873505258E-3</v>
      </c>
      <c r="AE436" s="9">
        <v>6.4670591154917897E-2</v>
      </c>
      <c r="AF436" s="9">
        <v>1.5750894780361031E-2</v>
      </c>
      <c r="AG436" s="9">
        <v>4.0108849602904242E-2</v>
      </c>
      <c r="AH436" s="9">
        <v>5.5594890572392714E-3</v>
      </c>
      <c r="AI436" s="9">
        <v>9.3833232030968196E-3</v>
      </c>
      <c r="AJ436" s="9">
        <v>1.8780045276082381E-2</v>
      </c>
      <c r="AK436" s="9">
        <v>2.827249295322512E-2</v>
      </c>
      <c r="AL436" s="9">
        <v>4.9206349960877662E-3</v>
      </c>
      <c r="AM436" s="9">
        <v>5.2316614706289337E-4</v>
      </c>
      <c r="AN436" s="9">
        <v>7.5331655122616754E-4</v>
      </c>
      <c r="AO436" s="9">
        <v>2.4620571708867191E-4</v>
      </c>
      <c r="AP436" s="9">
        <v>3.3096116657903242E-4</v>
      </c>
      <c r="AQ436" s="9">
        <v>4.9635314305774528E-4</v>
      </c>
      <c r="AR436" s="9">
        <v>4.733427581626386E-4</v>
      </c>
      <c r="AS436" s="9">
        <v>5.4136270536620217E-4</v>
      </c>
      <c r="AT436" s="9">
        <v>6.9256602534150085E-4</v>
      </c>
      <c r="AU436" s="9">
        <v>6.1521369474930017E-4</v>
      </c>
      <c r="AV436" s="9">
        <v>5.1214543369534308E-4</v>
      </c>
      <c r="AW436" s="9">
        <v>5.151216954501468E-4</v>
      </c>
      <c r="AX436" s="9">
        <v>6.1996146871522975E-4</v>
      </c>
      <c r="AY436" s="9">
        <v>4.7843151962048518E-4</v>
      </c>
      <c r="AZ436" s="9">
        <v>5.7507912628014849E-4</v>
      </c>
      <c r="BA436" s="9">
        <v>4.227311105545947E-4</v>
      </c>
      <c r="BB436" s="9">
        <v>4.6009334326624151E-4</v>
      </c>
      <c r="BC436" s="9">
        <v>5.7900373967632694E-4</v>
      </c>
      <c r="BD436" s="9">
        <v>4.0425504179432778E-4</v>
      </c>
      <c r="BE436" s="9">
        <v>2.9948896947895582E-4</v>
      </c>
      <c r="BF436" s="9">
        <v>4.8995024632097009E-4</v>
      </c>
      <c r="BG436" s="9">
        <v>5.9881110818388273E-4</v>
      </c>
      <c r="BH436" s="9">
        <v>5.4614305594874446E-4</v>
      </c>
      <c r="BI436" s="9">
        <v>6.0038044123137476E-4</v>
      </c>
      <c r="BJ436" s="9">
        <v>5.7025000262271651E-4</v>
      </c>
      <c r="BK436" s="9">
        <v>5.2868885209279479E-4</v>
      </c>
    </row>
    <row r="437" spans="1:63" s="95" customFormat="1" x14ac:dyDescent="0.25">
      <c r="A437" s="95" t="s">
        <v>1707</v>
      </c>
      <c r="B437" s="95" t="s">
        <v>392</v>
      </c>
      <c r="C437" s="95" t="s">
        <v>1708</v>
      </c>
      <c r="D437" s="95" t="s">
        <v>114</v>
      </c>
      <c r="E437" s="95" t="s">
        <v>1948</v>
      </c>
      <c r="F437" s="118" t="s">
        <v>1963</v>
      </c>
      <c r="G437" s="119">
        <v>27170445.259599999</v>
      </c>
      <c r="H437" s="119">
        <v>71799</v>
      </c>
      <c r="I437" s="119">
        <v>44.68</v>
      </c>
      <c r="J437" s="95">
        <v>378.42372818005822</v>
      </c>
      <c r="K437" s="120">
        <v>0.44765478639303757</v>
      </c>
      <c r="L437" s="120">
        <v>0.37073204958669509</v>
      </c>
      <c r="M437" s="120">
        <v>0.18161316402026709</v>
      </c>
      <c r="N437" s="9">
        <v>0.15988523390107701</v>
      </c>
      <c r="O437" s="9">
        <v>2.613949207663108E-2</v>
      </c>
      <c r="P437" s="9">
        <v>6.8286206271149699E-3</v>
      </c>
      <c r="Q437" s="9">
        <v>1.250507455003021E-2</v>
      </c>
      <c r="R437" s="9">
        <v>1.7103437657857459E-2</v>
      </c>
      <c r="S437" s="9">
        <v>5.5113463100623823E-2</v>
      </c>
      <c r="T437" s="9">
        <v>2.3958733916213979E-2</v>
      </c>
      <c r="U437" s="9">
        <v>3.6135118018980908E-2</v>
      </c>
      <c r="V437" s="9">
        <v>3.2188633923438723E-2</v>
      </c>
      <c r="W437" s="9">
        <v>7.1512897445541568E-2</v>
      </c>
      <c r="X437" s="9">
        <v>0.1047440669293815</v>
      </c>
      <c r="Y437" s="9">
        <v>3.7492424429732121E-2</v>
      </c>
      <c r="Z437" s="9">
        <v>4.6803532470307177E-2</v>
      </c>
      <c r="AA437" s="9">
        <v>2.426622397613962E-2</v>
      </c>
      <c r="AB437" s="9">
        <v>1.2884287268326749E-2</v>
      </c>
      <c r="AC437" s="9">
        <v>0.13209450799695899</v>
      </c>
      <c r="AD437" s="9">
        <v>3.60603175670873E-3</v>
      </c>
      <c r="AE437" s="9">
        <v>9.2668836053098377E-2</v>
      </c>
      <c r="AF437" s="9">
        <v>7.625964674896288E-3</v>
      </c>
      <c r="AG437" s="9">
        <v>3.1556579161972478E-2</v>
      </c>
      <c r="AH437" s="9">
        <v>4.6094446562559314E-3</v>
      </c>
      <c r="AI437" s="9">
        <v>1.835418752173236E-2</v>
      </c>
      <c r="AJ437" s="9">
        <v>2.027714517882467E-2</v>
      </c>
      <c r="AK437" s="9">
        <v>1.844301572218978E-2</v>
      </c>
      <c r="AL437" s="9">
        <v>3.2030469859656578E-3</v>
      </c>
      <c r="AM437" s="9">
        <v>7.3688147959171963E-4</v>
      </c>
      <c r="AN437" s="9">
        <v>7.6558084437964571E-4</v>
      </c>
      <c r="AO437" s="9">
        <v>2.7349912581913052E-4</v>
      </c>
      <c r="AP437" s="9">
        <v>6.8062416908789766E-4</v>
      </c>
      <c r="AQ437" s="9">
        <v>4.3228362065266511E-4</v>
      </c>
      <c r="AR437" s="9">
        <v>5.1421587471243838E-4</v>
      </c>
      <c r="AS437" s="9">
        <v>8.2198196373127854E-4</v>
      </c>
      <c r="AT437" s="9">
        <v>5.2054284489353147E-4</v>
      </c>
      <c r="AU437" s="9">
        <v>4.3792555075613382E-4</v>
      </c>
      <c r="AV437" s="9">
        <v>6.0343011389314477E-4</v>
      </c>
      <c r="AW437" s="9">
        <v>5.0718720402885727E-4</v>
      </c>
      <c r="AX437" s="9">
        <v>5.0771380159114169E-4</v>
      </c>
      <c r="AY437" s="9">
        <v>4.9935498871120105E-4</v>
      </c>
      <c r="AZ437" s="9">
        <v>4.8294615672784592E-4</v>
      </c>
      <c r="BA437" s="9">
        <v>4.4900163865911358E-4</v>
      </c>
      <c r="BB437" s="9">
        <v>4.5089038258430372E-4</v>
      </c>
      <c r="BC437" s="9">
        <v>4.9723239088500038E-4</v>
      </c>
      <c r="BD437" s="9">
        <v>6.1237709246689525E-4</v>
      </c>
      <c r="BE437" s="9">
        <v>1.5328759286466629E-4</v>
      </c>
      <c r="BF437" s="9">
        <v>4.0751003401939047E-4</v>
      </c>
      <c r="BG437" s="9">
        <v>5.2485602541749925E-4</v>
      </c>
      <c r="BH437" s="9">
        <v>1.12933170056451E-3</v>
      </c>
      <c r="BI437" s="9">
        <v>6.8528831299112958E-4</v>
      </c>
      <c r="BJ437" s="9">
        <v>3.9325091516340409E-4</v>
      </c>
      <c r="BK437" s="9">
        <v>3.6381359639990981E-4</v>
      </c>
    </row>
    <row r="438" spans="1:63" s="95" customFormat="1" x14ac:dyDescent="0.25">
      <c r="A438" s="95" t="s">
        <v>1733</v>
      </c>
      <c r="B438" s="95" t="s">
        <v>693</v>
      </c>
      <c r="C438" s="95" t="s">
        <v>1734</v>
      </c>
      <c r="D438" s="95" t="s">
        <v>114</v>
      </c>
      <c r="E438" s="95" t="s">
        <v>1948</v>
      </c>
      <c r="F438" s="118" t="s">
        <v>1963</v>
      </c>
      <c r="G438" s="119">
        <v>8603700.0539999995</v>
      </c>
      <c r="H438" s="119">
        <v>24046</v>
      </c>
      <c r="I438" s="119">
        <v>30</v>
      </c>
      <c r="J438" s="95">
        <v>357.80171562837893</v>
      </c>
      <c r="K438" s="120">
        <v>0.4717610092916158</v>
      </c>
      <c r="L438" s="120">
        <v>0.37769046490367519</v>
      </c>
      <c r="M438" s="120">
        <v>0.15054852580470909</v>
      </c>
      <c r="N438" s="9">
        <v>0.1000308640762496</v>
      </c>
      <c r="O438" s="9">
        <v>1.8065689730363699E-2</v>
      </c>
      <c r="P438" s="9">
        <v>9.7795432836296509E-3</v>
      </c>
      <c r="Q438" s="9">
        <v>1.0192813513315579E-2</v>
      </c>
      <c r="R438" s="9">
        <v>2.1629491579048091E-2</v>
      </c>
      <c r="S438" s="9">
        <v>6.1781325259164979E-2</v>
      </c>
      <c r="T438" s="9">
        <v>1.9878686854010862E-2</v>
      </c>
      <c r="U438" s="9">
        <v>3.4865728501546032E-2</v>
      </c>
      <c r="V438" s="9">
        <v>5.0486351686623528E-2</v>
      </c>
      <c r="W438" s="9">
        <v>4.8684839680149687E-2</v>
      </c>
      <c r="X438" s="9">
        <v>0.12542016055388011</v>
      </c>
      <c r="Y438" s="9">
        <v>3.3526184483744309E-2</v>
      </c>
      <c r="Z438" s="9">
        <v>4.5639736694859843E-2</v>
      </c>
      <c r="AA438" s="9">
        <v>2.8476761920517849E-2</v>
      </c>
      <c r="AB438" s="9">
        <v>1.926989274273402E-2</v>
      </c>
      <c r="AC438" s="9">
        <v>0.18908515777495261</v>
      </c>
      <c r="AD438" s="9">
        <v>8.8684437112450873E-3</v>
      </c>
      <c r="AE438" s="9">
        <v>8.5985980065902065E-2</v>
      </c>
      <c r="AF438" s="9">
        <v>1.6195557174669131E-4</v>
      </c>
      <c r="AG438" s="9">
        <v>2.5602844714467669E-2</v>
      </c>
      <c r="AH438" s="9">
        <v>2.9764807780472999E-3</v>
      </c>
      <c r="AI438" s="9">
        <v>1.7935999263307741E-2</v>
      </c>
      <c r="AJ438" s="9">
        <v>1.6002729236563689E-2</v>
      </c>
      <c r="AK438" s="9">
        <v>2.1267479094044271E-2</v>
      </c>
      <c r="AL438" s="9">
        <v>4.3848592298850082E-3</v>
      </c>
      <c r="AM438" s="9">
        <v>1.4813926178844911E-4</v>
      </c>
      <c r="AN438" s="9">
        <v>1.7001816801925969E-4</v>
      </c>
      <c r="AO438" s="9">
        <v>1.2586019528335919E-4</v>
      </c>
      <c r="AP438" s="9">
        <v>1.7826333671810531E-4</v>
      </c>
      <c r="AQ438" s="9">
        <v>1.75662295436647E-4</v>
      </c>
      <c r="AR438" s="9">
        <v>1.8522170170963889E-4</v>
      </c>
      <c r="AS438" s="9">
        <v>2.1914571709301649E-4</v>
      </c>
      <c r="AT438" s="9">
        <v>1.6138851255240779E-4</v>
      </c>
      <c r="AU438" s="9">
        <v>2.207082658646745E-4</v>
      </c>
      <c r="AV438" s="9">
        <v>1.320028234354539E-4</v>
      </c>
      <c r="AW438" s="9">
        <v>1.951430458083953E-4</v>
      </c>
      <c r="AX438" s="9">
        <v>1.458835913344054E-4</v>
      </c>
      <c r="AY438" s="9">
        <v>1.5646628164680249E-4</v>
      </c>
      <c r="AZ438" s="9">
        <v>1.8211008118615809E-4</v>
      </c>
      <c r="BA438" s="9">
        <v>2.1578124531886051E-4</v>
      </c>
      <c r="BB438" s="9">
        <v>2.0739129418654109E-4</v>
      </c>
      <c r="BC438" s="9">
        <v>3.9293810810217902E-4</v>
      </c>
      <c r="BD438" s="9">
        <v>1.8258275045255961E-4</v>
      </c>
      <c r="BE438" s="9">
        <v>1.0460561085086311E-6</v>
      </c>
      <c r="BF438" s="9">
        <v>1.062388795818424E-4</v>
      </c>
      <c r="BG438" s="9">
        <v>1.0890342431483201E-4</v>
      </c>
      <c r="BH438" s="9">
        <v>3.5461638894169659E-4</v>
      </c>
      <c r="BI438" s="9">
        <v>1.7378306116267979E-4</v>
      </c>
      <c r="BJ438" s="9">
        <v>1.4571380237699011E-4</v>
      </c>
      <c r="BK438" s="9">
        <v>1.6003616754343451E-4</v>
      </c>
    </row>
    <row r="439" spans="1:63" s="95" customFormat="1" x14ac:dyDescent="0.25">
      <c r="A439" s="95" t="s">
        <v>1747</v>
      </c>
      <c r="B439" s="95" t="s">
        <v>693</v>
      </c>
      <c r="C439" s="95" t="s">
        <v>1748</v>
      </c>
      <c r="D439" s="95" t="s">
        <v>114</v>
      </c>
      <c r="E439" s="95" t="s">
        <v>1948</v>
      </c>
      <c r="F439" s="118" t="s">
        <v>1963</v>
      </c>
      <c r="G439" s="119">
        <v>37553807.656400003</v>
      </c>
      <c r="H439" s="119">
        <v>103920</v>
      </c>
      <c r="I439" s="119">
        <v>55.5</v>
      </c>
      <c r="J439" s="95">
        <v>361.37228306774443</v>
      </c>
      <c r="K439" s="120">
        <v>0.50109483696693757</v>
      </c>
      <c r="L439" s="120">
        <v>0.35321573161934189</v>
      </c>
      <c r="M439" s="120">
        <v>0.14568943141372051</v>
      </c>
      <c r="N439" s="9">
        <v>0.1061181630046317</v>
      </c>
      <c r="O439" s="9">
        <v>2.6141474861222799E-2</v>
      </c>
      <c r="P439" s="9">
        <v>8.3809239135208286E-3</v>
      </c>
      <c r="Q439" s="9">
        <v>1.3714367070421479E-2</v>
      </c>
      <c r="R439" s="9">
        <v>1.8518916121296511E-2</v>
      </c>
      <c r="S439" s="9">
        <v>5.6935145655278643E-2</v>
      </c>
      <c r="T439" s="9">
        <v>1.6879036681538569E-2</v>
      </c>
      <c r="U439" s="9">
        <v>3.9924656626728929E-2</v>
      </c>
      <c r="V439" s="9">
        <v>7.998437901857261E-2</v>
      </c>
      <c r="W439" s="9">
        <v>7.6023783703573503E-2</v>
      </c>
      <c r="X439" s="9">
        <v>0.1147690206612858</v>
      </c>
      <c r="Y439" s="9">
        <v>3.3659933688102828E-2</v>
      </c>
      <c r="Z439" s="9">
        <v>5.1042942540826558E-2</v>
      </c>
      <c r="AA439" s="9">
        <v>2.7431149425575379E-2</v>
      </c>
      <c r="AB439" s="9">
        <v>1.307212954748079E-2</v>
      </c>
      <c r="AC439" s="9">
        <v>0.13562496058426479</v>
      </c>
      <c r="AD439" s="9">
        <v>3.2382692324905049E-3</v>
      </c>
      <c r="AE439" s="9">
        <v>8.0940333501268266E-2</v>
      </c>
      <c r="AF439" s="9">
        <v>5.6353119088737996E-3</v>
      </c>
      <c r="AG439" s="9">
        <v>3.6226764415057913E-2</v>
      </c>
      <c r="AH439" s="9">
        <v>3.7490544084200651E-3</v>
      </c>
      <c r="AI439" s="9">
        <v>6.7668477022608227E-3</v>
      </c>
      <c r="AJ439" s="9">
        <v>1.178518216289693E-2</v>
      </c>
      <c r="AK439" s="9">
        <v>2.9032420824155612E-2</v>
      </c>
      <c r="AL439" s="9">
        <v>4.404832740254272E-3</v>
      </c>
      <c r="AM439" s="9">
        <v>6.8504880183703281E-4</v>
      </c>
      <c r="AN439" s="9">
        <v>1.0724239469888971E-3</v>
      </c>
      <c r="AO439" s="9">
        <v>4.7017264490780309E-4</v>
      </c>
      <c r="AP439" s="9">
        <v>1.045536873923298E-3</v>
      </c>
      <c r="AQ439" s="9">
        <v>6.5560678412607785E-4</v>
      </c>
      <c r="AR439" s="9">
        <v>7.4406472847138511E-4</v>
      </c>
      <c r="AS439" s="9">
        <v>8.1112648794587285E-4</v>
      </c>
      <c r="AT439" s="9">
        <v>8.0558374864979766E-4</v>
      </c>
      <c r="AU439" s="9">
        <v>1.5242121509120229E-3</v>
      </c>
      <c r="AV439" s="9">
        <v>8.9853415231314093E-4</v>
      </c>
      <c r="AW439" s="9">
        <v>7.7840574837962587E-4</v>
      </c>
      <c r="AX439" s="9">
        <v>6.3845633949674791E-4</v>
      </c>
      <c r="AY439" s="9">
        <v>7.6279698237657532E-4</v>
      </c>
      <c r="AZ439" s="9">
        <v>7.6468579269240887E-4</v>
      </c>
      <c r="BA439" s="9">
        <v>6.3808182265964297E-4</v>
      </c>
      <c r="BB439" s="9">
        <v>6.484378218972694E-4</v>
      </c>
      <c r="BC439" s="9">
        <v>6.2543952223943669E-4</v>
      </c>
      <c r="BD439" s="9">
        <v>7.4919129180702816E-4</v>
      </c>
      <c r="BE439" s="9">
        <v>1.5866190959332169E-4</v>
      </c>
      <c r="BF439" s="9">
        <v>6.5527023115268814E-4</v>
      </c>
      <c r="BG439" s="9">
        <v>5.9793755130435199E-4</v>
      </c>
      <c r="BH439" s="9">
        <v>5.8319697101412459E-4</v>
      </c>
      <c r="BI439" s="9">
        <v>5.5788581306742008E-4</v>
      </c>
      <c r="BJ439" s="9">
        <v>8.6708876454310408E-4</v>
      </c>
      <c r="BK439" s="9">
        <v>7.0078942729303153E-4</v>
      </c>
    </row>
    <row r="440" spans="1:63" s="95" customFormat="1" x14ac:dyDescent="0.25">
      <c r="A440" s="95" t="s">
        <v>1785</v>
      </c>
      <c r="B440" s="95" t="s">
        <v>392</v>
      </c>
      <c r="C440" s="95" t="s">
        <v>1786</v>
      </c>
      <c r="D440" s="95" t="s">
        <v>114</v>
      </c>
      <c r="E440" s="95" t="s">
        <v>1948</v>
      </c>
      <c r="F440" s="118" t="s">
        <v>1963</v>
      </c>
      <c r="G440" s="119">
        <v>30432401.525599997</v>
      </c>
      <c r="H440" s="119">
        <v>97297</v>
      </c>
      <c r="I440" s="119">
        <v>42.4</v>
      </c>
      <c r="J440" s="95">
        <v>312.77841583604834</v>
      </c>
      <c r="K440" s="120">
        <v>0.40588874293892829</v>
      </c>
      <c r="L440" s="120">
        <v>0.38357939359392951</v>
      </c>
      <c r="M440" s="120">
        <v>0.21053186346714231</v>
      </c>
      <c r="N440" s="9">
        <v>0.12432493126546269</v>
      </c>
      <c r="O440" s="9">
        <v>2.0661550795792349E-2</v>
      </c>
      <c r="P440" s="9">
        <v>7.293814706985203E-3</v>
      </c>
      <c r="Q440" s="9">
        <v>1.072603455572913E-2</v>
      </c>
      <c r="R440" s="9">
        <v>2.0216625283246269E-2</v>
      </c>
      <c r="S440" s="9">
        <v>6.0123340696570042E-2</v>
      </c>
      <c r="T440" s="9">
        <v>1.450771841007182E-2</v>
      </c>
      <c r="U440" s="9">
        <v>3.133323132253385E-2</v>
      </c>
      <c r="V440" s="9">
        <v>3.6450116373695822E-2</v>
      </c>
      <c r="W440" s="9">
        <v>6.3807796367925024E-2</v>
      </c>
      <c r="X440" s="9">
        <v>9.5629521827267944E-2</v>
      </c>
      <c r="Y440" s="9">
        <v>4.7681377576439629E-2</v>
      </c>
      <c r="Z440" s="9">
        <v>4.6457456323751617E-2</v>
      </c>
      <c r="AA440" s="9">
        <v>2.3007049030831839E-2</v>
      </c>
      <c r="AB440" s="9">
        <v>1.049818496255206E-2</v>
      </c>
      <c r="AC440" s="9">
        <v>0.18645403205981051</v>
      </c>
      <c r="AD440" s="9">
        <v>4.5240983733869748E-3</v>
      </c>
      <c r="AE440" s="9">
        <v>8.8810476084666454E-2</v>
      </c>
      <c r="AF440" s="9">
        <v>8.0680552027730037E-4</v>
      </c>
      <c r="AG440" s="9">
        <v>3.925460314410488E-2</v>
      </c>
      <c r="AH440" s="9">
        <v>3.6763754159989488E-3</v>
      </c>
      <c r="AI440" s="9">
        <v>1.8345839704190809E-2</v>
      </c>
      <c r="AJ440" s="9">
        <v>1.6755784344174719E-2</v>
      </c>
      <c r="AK440" s="9">
        <v>2.5260162074493941E-2</v>
      </c>
      <c r="AL440" s="9">
        <v>3.3930737800402311E-3</v>
      </c>
      <c r="AM440" s="9">
        <v>6.5056798526586684E-4</v>
      </c>
      <c r="AN440" s="9">
        <v>6.8707161104630159E-4</v>
      </c>
      <c r="AO440" s="9">
        <v>3.3168272923214328E-4</v>
      </c>
      <c r="AP440" s="9">
        <v>6.6283502450761368E-4</v>
      </c>
      <c r="AQ440" s="9">
        <v>5.8014854576287505E-4</v>
      </c>
      <c r="AR440" s="9">
        <v>6.3690705219077214E-4</v>
      </c>
      <c r="AS440" s="9">
        <v>5.6512265312415615E-4</v>
      </c>
      <c r="AT440" s="9">
        <v>5.124805222450745E-4</v>
      </c>
      <c r="AU440" s="9">
        <v>5.630433499788411E-4</v>
      </c>
      <c r="AV440" s="9">
        <v>6.113100372663198E-4</v>
      </c>
      <c r="AW440" s="9">
        <v>5.2574604585028755E-4</v>
      </c>
      <c r="AX440" s="9">
        <v>7.3311045644180496E-4</v>
      </c>
      <c r="AY440" s="9">
        <v>5.6277055049076396E-4</v>
      </c>
      <c r="AZ440" s="9">
        <v>5.1987939597488537E-4</v>
      </c>
      <c r="BA440" s="9">
        <v>4.1538128161191362E-4</v>
      </c>
      <c r="BB440" s="9">
        <v>7.2260866479951862E-4</v>
      </c>
      <c r="BC440" s="9">
        <v>7.0828342667927046E-4</v>
      </c>
      <c r="BD440" s="9">
        <v>6.6633803159142147E-4</v>
      </c>
      <c r="BE440" s="9">
        <v>1.8413072000099711E-5</v>
      </c>
      <c r="BF440" s="9">
        <v>5.7555145325412671E-4</v>
      </c>
      <c r="BG440" s="9">
        <v>4.7528773887134878E-4</v>
      </c>
      <c r="BH440" s="9">
        <v>1.2816490626695761E-3</v>
      </c>
      <c r="BI440" s="9">
        <v>6.4294889168060203E-4</v>
      </c>
      <c r="BJ440" s="9">
        <v>6.1153189556514419E-4</v>
      </c>
      <c r="BK440" s="9">
        <v>4.3757660488807031E-4</v>
      </c>
    </row>
    <row r="441" spans="1:63" s="95" customFormat="1" x14ac:dyDescent="0.25">
      <c r="A441" s="95" t="s">
        <v>1793</v>
      </c>
      <c r="B441" s="95" t="s">
        <v>693</v>
      </c>
      <c r="C441" s="95" t="s">
        <v>1794</v>
      </c>
      <c r="D441" s="95" t="s">
        <v>114</v>
      </c>
      <c r="E441" s="95" t="s">
        <v>1949</v>
      </c>
      <c r="F441" s="118" t="s">
        <v>1963</v>
      </c>
      <c r="G441" s="119">
        <v>11446241.7688</v>
      </c>
      <c r="H441" s="119">
        <v>32267</v>
      </c>
      <c r="I441" s="119">
        <v>32</v>
      </c>
      <c r="J441" s="95">
        <v>354.73523317321099</v>
      </c>
      <c r="K441" s="120">
        <v>0.48749881857289312</v>
      </c>
      <c r="L441" s="120">
        <v>0.32634885879465098</v>
      </c>
      <c r="M441" s="120">
        <v>0.1861523226324559</v>
      </c>
      <c r="N441" s="9">
        <v>7.6355891173954249E-2</v>
      </c>
      <c r="O441" s="9">
        <v>1.6052804597159281E-2</v>
      </c>
      <c r="P441" s="9">
        <v>6.0875577803753064E-3</v>
      </c>
      <c r="Q441" s="9">
        <v>1.3173132462011071E-2</v>
      </c>
      <c r="R441" s="9">
        <v>4.2570082622490367E-2</v>
      </c>
      <c r="S441" s="9">
        <v>4.2332262464036451E-2</v>
      </c>
      <c r="T441" s="9">
        <v>1.293327031886591E-2</v>
      </c>
      <c r="U441" s="9">
        <v>3.7843910301252282E-2</v>
      </c>
      <c r="V441" s="9">
        <v>3.596453391230689E-2</v>
      </c>
      <c r="W441" s="9">
        <v>5.9617553171673207E-2</v>
      </c>
      <c r="X441" s="9">
        <v>0.1219914528255336</v>
      </c>
      <c r="Y441" s="9">
        <v>3.1438229257495821E-2</v>
      </c>
      <c r="Z441" s="9">
        <v>4.5141836431182018E-2</v>
      </c>
      <c r="AA441" s="9">
        <v>1.8218293209863359E-2</v>
      </c>
      <c r="AB441" s="9">
        <v>2.0287703824915581E-2</v>
      </c>
      <c r="AC441" s="9">
        <v>0.16937229804473461</v>
      </c>
      <c r="AD441" s="9">
        <v>3.2075739870019381E-3</v>
      </c>
      <c r="AE441" s="9">
        <v>0.1413953587488106</v>
      </c>
      <c r="AF441" s="9">
        <v>1.9673363131483209E-2</v>
      </c>
      <c r="AG441" s="9">
        <v>3.2760241063099417E-2</v>
      </c>
      <c r="AH441" s="9">
        <v>2.3408025975202151E-3</v>
      </c>
      <c r="AI441" s="9">
        <v>1.200806675206567E-2</v>
      </c>
      <c r="AJ441" s="9">
        <v>1.324865348313147E-2</v>
      </c>
      <c r="AK441" s="9">
        <v>1.8649815188417771E-2</v>
      </c>
      <c r="AL441" s="9">
        <v>7.3353126506197457E-3</v>
      </c>
      <c r="AM441" s="9">
        <v>1.503939494571417E-4</v>
      </c>
      <c r="AN441" s="9">
        <v>2.009293422692919E-4</v>
      </c>
      <c r="AO441" s="9">
        <v>1.041992475158519E-4</v>
      </c>
      <c r="AP441" s="9">
        <v>3.0641404638416249E-4</v>
      </c>
      <c r="AQ441" s="9">
        <v>4.5982056820857329E-4</v>
      </c>
      <c r="AR441" s="9">
        <v>1.6879430442352469E-4</v>
      </c>
      <c r="AS441" s="9">
        <v>1.896292415813935E-4</v>
      </c>
      <c r="AT441" s="9">
        <v>2.3298155393331179E-4</v>
      </c>
      <c r="AU441" s="9">
        <v>2.0910802723227051E-4</v>
      </c>
      <c r="AV441" s="9">
        <v>2.1498852607535509E-4</v>
      </c>
      <c r="AW441" s="9">
        <v>2.5244500881157767E-4</v>
      </c>
      <c r="AX441" s="9">
        <v>1.8194161716409519E-4</v>
      </c>
      <c r="AY441" s="9">
        <v>2.058299235204026E-4</v>
      </c>
      <c r="AZ441" s="9">
        <v>1.5495397776044801E-4</v>
      </c>
      <c r="BA441" s="9">
        <v>3.0214746308937518E-4</v>
      </c>
      <c r="BB441" s="9">
        <v>2.4707404181502308E-4</v>
      </c>
      <c r="BC441" s="9">
        <v>1.890188327433253E-4</v>
      </c>
      <c r="BD441" s="9">
        <v>3.9931802249903081E-4</v>
      </c>
      <c r="BE441" s="9">
        <v>1.6900103050364871E-4</v>
      </c>
      <c r="BF441" s="9">
        <v>1.807981601987672E-4</v>
      </c>
      <c r="BG441" s="9">
        <v>1.139081772704768E-4</v>
      </c>
      <c r="BH441" s="9">
        <v>3.1576062815900951E-4</v>
      </c>
      <c r="BI441" s="9">
        <v>1.913536653293655E-4</v>
      </c>
      <c r="BJ441" s="9">
        <v>1.699459687932293E-4</v>
      </c>
      <c r="BK441" s="9">
        <v>3.5606786024462478E-4</v>
      </c>
    </row>
    <row r="442" spans="1:63" s="95" customFormat="1" x14ac:dyDescent="0.25">
      <c r="A442" s="95" t="s">
        <v>1797</v>
      </c>
      <c r="B442" s="95" t="s">
        <v>693</v>
      </c>
      <c r="C442" s="95" t="s">
        <v>1798</v>
      </c>
      <c r="D442" s="95" t="s">
        <v>114</v>
      </c>
      <c r="E442" s="95" t="s">
        <v>1948</v>
      </c>
      <c r="F442" s="118" t="s">
        <v>1963</v>
      </c>
      <c r="G442" s="119">
        <v>10467031.8214</v>
      </c>
      <c r="H442" s="119">
        <v>35457</v>
      </c>
      <c r="I442" s="119">
        <v>23</v>
      </c>
      <c r="J442" s="95">
        <v>295.20353728177793</v>
      </c>
      <c r="K442" s="120">
        <v>0.41698790108992878</v>
      </c>
      <c r="L442" s="120">
        <v>0.36364175593021247</v>
      </c>
      <c r="M442" s="120">
        <v>0.2193703429798588</v>
      </c>
      <c r="N442" s="9">
        <v>0.1001818237611633</v>
      </c>
      <c r="O442" s="9">
        <v>2.3868830371510909E-2</v>
      </c>
      <c r="P442" s="9">
        <v>6.355601282284253E-3</v>
      </c>
      <c r="Q442" s="9">
        <v>1.0340005686481531E-2</v>
      </c>
      <c r="R442" s="9">
        <v>2.6406693541940401E-2</v>
      </c>
      <c r="S442" s="9">
        <v>5.6065711639901997E-2</v>
      </c>
      <c r="T442" s="9">
        <v>1.745646000274147E-2</v>
      </c>
      <c r="U442" s="9">
        <v>4.9672632942199237E-2</v>
      </c>
      <c r="V442" s="9">
        <v>3.5650675398649453E-2</v>
      </c>
      <c r="W442" s="9">
        <v>4.4978680412525722E-2</v>
      </c>
      <c r="X442" s="9">
        <v>0.12903571084681209</v>
      </c>
      <c r="Y442" s="9">
        <v>4.4447644677261249E-2</v>
      </c>
      <c r="Z442" s="9">
        <v>4.4984898693437872E-2</v>
      </c>
      <c r="AA442" s="9">
        <v>2.203548751916224E-2</v>
      </c>
      <c r="AB442" s="9">
        <v>1.6053937652272799E-2</v>
      </c>
      <c r="AC442" s="9">
        <v>0.18816073214868559</v>
      </c>
      <c r="AD442" s="9">
        <v>2.765362250379608E-3</v>
      </c>
      <c r="AE442" s="9">
        <v>8.4505073937903269E-2</v>
      </c>
      <c r="AF442" s="9">
        <v>0</v>
      </c>
      <c r="AG442" s="9">
        <v>2.773319195362578E-2</v>
      </c>
      <c r="AH442" s="9">
        <v>3.5554657504880661E-3</v>
      </c>
      <c r="AI442" s="9">
        <v>9.7550645467308836E-3</v>
      </c>
      <c r="AJ442" s="9">
        <v>2.1160155388130798E-2</v>
      </c>
      <c r="AK442" s="9">
        <v>2.5711105184380301E-2</v>
      </c>
      <c r="AL442" s="9">
        <v>9.1190544113311858E-3</v>
      </c>
      <c r="AM442" s="9">
        <v>1.803889111921143E-4</v>
      </c>
      <c r="AN442" s="9">
        <v>2.7312199183274422E-4</v>
      </c>
      <c r="AO442" s="9">
        <v>9.9451472988436063E-5</v>
      </c>
      <c r="AP442" s="9">
        <v>2.1987379801496849E-4</v>
      </c>
      <c r="AQ442" s="9">
        <v>2.6075402182940859E-4</v>
      </c>
      <c r="AR442" s="9">
        <v>2.0436980791540659E-4</v>
      </c>
      <c r="AS442" s="9">
        <v>2.3398403203255571E-4</v>
      </c>
      <c r="AT442" s="9">
        <v>2.7956049676552058E-4</v>
      </c>
      <c r="AU442" s="9">
        <v>1.8949472284045019E-4</v>
      </c>
      <c r="AV442" s="9">
        <v>1.482794389408426E-4</v>
      </c>
      <c r="AW442" s="9">
        <v>2.441070898802903E-4</v>
      </c>
      <c r="AX442" s="9">
        <v>2.351558654616099E-4</v>
      </c>
      <c r="AY442" s="9">
        <v>1.8751202601254279E-4</v>
      </c>
      <c r="AZ442" s="9">
        <v>1.7133685657786071E-4</v>
      </c>
      <c r="BA442" s="9">
        <v>2.1857511605704111E-4</v>
      </c>
      <c r="BB442" s="9">
        <v>2.5092667022140258E-4</v>
      </c>
      <c r="BC442" s="9">
        <v>1.4897504106902451E-4</v>
      </c>
      <c r="BD442" s="9">
        <v>2.1817231167113051E-4</v>
      </c>
      <c r="BE442" s="9">
        <v>0</v>
      </c>
      <c r="BF442" s="9">
        <v>1.399200221362625E-4</v>
      </c>
      <c r="BG442" s="9">
        <v>1.5816839250003419E-4</v>
      </c>
      <c r="BH442" s="9">
        <v>2.3450284763904011E-4</v>
      </c>
      <c r="BI442" s="9">
        <v>2.7939394269129109E-4</v>
      </c>
      <c r="BJ442" s="9">
        <v>2.1418555081811549E-4</v>
      </c>
      <c r="BK442" s="9">
        <v>4.0466630326266642E-4</v>
      </c>
    </row>
    <row r="443" spans="1:63" s="95" customFormat="1" x14ac:dyDescent="0.25">
      <c r="A443" s="95" t="s">
        <v>1829</v>
      </c>
      <c r="B443" s="95" t="s">
        <v>693</v>
      </c>
      <c r="C443" s="95" t="s">
        <v>1830</v>
      </c>
      <c r="D443" s="95" t="s">
        <v>114</v>
      </c>
      <c r="E443" s="95" t="s">
        <v>1948</v>
      </c>
      <c r="F443" s="118" t="s">
        <v>1963</v>
      </c>
      <c r="G443" s="119">
        <v>10131223.5758</v>
      </c>
      <c r="H443" s="119">
        <v>36278</v>
      </c>
      <c r="I443" s="119">
        <v>16</v>
      </c>
      <c r="J443" s="95">
        <v>279.26632051932302</v>
      </c>
      <c r="K443" s="120">
        <v>0.40242890338496518</v>
      </c>
      <c r="L443" s="120">
        <v>0.37421209740556521</v>
      </c>
      <c r="M443" s="120">
        <v>0.22335899920946961</v>
      </c>
      <c r="N443" s="9">
        <v>7.809408030318768E-2</v>
      </c>
      <c r="O443" s="9">
        <v>1.459906867393165E-2</v>
      </c>
      <c r="P443" s="9">
        <v>7.0691009792851504E-3</v>
      </c>
      <c r="Q443" s="9">
        <v>9.0475653817482255E-3</v>
      </c>
      <c r="R443" s="9">
        <v>1.7543780650535089E-2</v>
      </c>
      <c r="S443" s="9">
        <v>4.393245928772424E-2</v>
      </c>
      <c r="T443" s="9">
        <v>1.535682120640048E-2</v>
      </c>
      <c r="U443" s="9">
        <v>3.1608247392336523E-2</v>
      </c>
      <c r="V443" s="9">
        <v>4.7688100171375231E-2</v>
      </c>
      <c r="W443" s="9">
        <v>4.7098477763895211E-2</v>
      </c>
      <c r="X443" s="9">
        <v>0.12291768255939051</v>
      </c>
      <c r="Y443" s="9">
        <v>4.5249233680502897E-2</v>
      </c>
      <c r="Z443" s="9">
        <v>5.6869863503572433E-2</v>
      </c>
      <c r="AA443" s="9">
        <v>2.2717484602520328E-2</v>
      </c>
      <c r="AB443" s="9">
        <v>1.6194158212771471E-2</v>
      </c>
      <c r="AC443" s="9">
        <v>0.19528429417818441</v>
      </c>
      <c r="AD443" s="9">
        <v>1.167488672544381E-2</v>
      </c>
      <c r="AE443" s="9">
        <v>9.7733047570421311E-2</v>
      </c>
      <c r="AF443" s="9">
        <v>6.7035944436411032E-4</v>
      </c>
      <c r="AG443" s="9">
        <v>5.8488011505569447E-2</v>
      </c>
      <c r="AH443" s="9">
        <v>3.7700335138878228E-3</v>
      </c>
      <c r="AI443" s="9">
        <v>8.8819744970789795E-3</v>
      </c>
      <c r="AJ443" s="9">
        <v>1.350515674074612E-2</v>
      </c>
      <c r="AK443" s="9">
        <v>2.9084379381546961E-2</v>
      </c>
      <c r="AL443" s="9">
        <v>4.9217320735797836E-3</v>
      </c>
      <c r="AM443" s="9">
        <v>2.6619496034229032E-4</v>
      </c>
      <c r="AN443" s="9">
        <v>3.1623613621010489E-4</v>
      </c>
      <c r="AO443" s="9">
        <v>2.0940139571839391E-4</v>
      </c>
      <c r="AP443" s="9">
        <v>3.6420444474921399E-4</v>
      </c>
      <c r="AQ443" s="9">
        <v>3.2794498179582638E-4</v>
      </c>
      <c r="AR443" s="9">
        <v>3.0315568976754651E-4</v>
      </c>
      <c r="AS443" s="9">
        <v>3.8966570219089129E-4</v>
      </c>
      <c r="AT443" s="9">
        <v>3.3675949477332648E-4</v>
      </c>
      <c r="AU443" s="9">
        <v>4.798441338157155E-4</v>
      </c>
      <c r="AV443" s="9">
        <v>2.9392864034307511E-4</v>
      </c>
      <c r="AW443" s="9">
        <v>4.4019555113398019E-4</v>
      </c>
      <c r="AX443" s="9">
        <v>4.5318873171141378E-4</v>
      </c>
      <c r="AY443" s="9">
        <v>4.4875094492915878E-4</v>
      </c>
      <c r="AZ443" s="9">
        <v>3.3438684567805069E-4</v>
      </c>
      <c r="BA443" s="9">
        <v>4.1738643867309422E-4</v>
      </c>
      <c r="BB443" s="9">
        <v>4.9299890696295962E-4</v>
      </c>
      <c r="BC443" s="9">
        <v>1.190624925101777E-3</v>
      </c>
      <c r="BD443" s="9">
        <v>4.7766024748604032E-4</v>
      </c>
      <c r="BE443" s="9">
        <v>9.9658048175484432E-6</v>
      </c>
      <c r="BF443" s="9">
        <v>5.5860867338784986E-4</v>
      </c>
      <c r="BG443" s="9">
        <v>3.1748939477167142E-4</v>
      </c>
      <c r="BH443" s="9">
        <v>4.0419255151696301E-4</v>
      </c>
      <c r="BI443" s="9">
        <v>3.37565903486217E-4</v>
      </c>
      <c r="BJ443" s="9">
        <v>4.5865912287371081E-4</v>
      </c>
      <c r="BK443" s="9">
        <v>4.1345287271381769E-4</v>
      </c>
    </row>
    <row r="444" spans="1:63" s="95" customFormat="1" x14ac:dyDescent="0.25">
      <c r="A444" s="95" t="s">
        <v>1833</v>
      </c>
      <c r="B444" s="95" t="s">
        <v>392</v>
      </c>
      <c r="C444" s="95" t="s">
        <v>1834</v>
      </c>
      <c r="D444" s="95" t="s">
        <v>114</v>
      </c>
      <c r="E444" s="95" t="s">
        <v>1948</v>
      </c>
      <c r="F444" s="118" t="s">
        <v>1962</v>
      </c>
      <c r="G444" s="119">
        <v>31805798.9432</v>
      </c>
      <c r="H444" s="119">
        <v>83391</v>
      </c>
      <c r="I444" s="119">
        <v>69.8</v>
      </c>
      <c r="J444" s="95">
        <v>381.40565460541308</v>
      </c>
      <c r="K444" s="120">
        <v>0.43603757488964262</v>
      </c>
      <c r="L444" s="120">
        <v>0.39237968211583518</v>
      </c>
      <c r="M444" s="120">
        <v>0.17158274299452211</v>
      </c>
      <c r="N444" s="9">
        <v>0.16570859625047049</v>
      </c>
      <c r="O444" s="9">
        <v>2.26109549508836E-2</v>
      </c>
      <c r="P444" s="9">
        <v>6.9571572604583834E-3</v>
      </c>
      <c r="Q444" s="9">
        <v>1.365873442642072E-2</v>
      </c>
      <c r="R444" s="9">
        <v>1.770636493716438E-2</v>
      </c>
      <c r="S444" s="9">
        <v>5.3098872413455248E-2</v>
      </c>
      <c r="T444" s="9">
        <v>1.6734865180907822E-2</v>
      </c>
      <c r="U444" s="9">
        <v>3.8652719901535633E-2</v>
      </c>
      <c r="V444" s="9">
        <v>4.4693339741974973E-2</v>
      </c>
      <c r="W444" s="9">
        <v>6.8840033817375912E-2</v>
      </c>
      <c r="X444" s="9">
        <v>0.1081214056712574</v>
      </c>
      <c r="Y444" s="9">
        <v>3.5130414489572201E-2</v>
      </c>
      <c r="Z444" s="9">
        <v>4.7554559822974379E-2</v>
      </c>
      <c r="AA444" s="9">
        <v>3.1275514017195048E-2</v>
      </c>
      <c r="AB444" s="9">
        <v>1.348703482043854E-2</v>
      </c>
      <c r="AC444" s="9">
        <v>0.15238202794315389</v>
      </c>
      <c r="AD444" s="9">
        <v>3.1639498719554029E-3</v>
      </c>
      <c r="AE444" s="9">
        <v>6.9196756672600168E-2</v>
      </c>
      <c r="AF444" s="9">
        <v>1.1598769942176511E-2</v>
      </c>
      <c r="AG444" s="9">
        <v>3.0031603604886149E-2</v>
      </c>
      <c r="AH444" s="9">
        <v>3.2283526094680718E-3</v>
      </c>
      <c r="AI444" s="9">
        <v>8.9833356932028721E-3</v>
      </c>
      <c r="AJ444" s="9">
        <v>1.2503054533682631E-2</v>
      </c>
      <c r="AK444" s="9">
        <v>1.9354862700771629E-2</v>
      </c>
      <c r="AL444" s="9">
        <v>5.3267187260179708E-3</v>
      </c>
      <c r="AM444" s="9">
        <v>1.3223193014704759E-3</v>
      </c>
      <c r="AN444" s="9">
        <v>1.1466076444242839E-3</v>
      </c>
      <c r="AO444" s="9">
        <v>4.8245497757288419E-4</v>
      </c>
      <c r="AP444" s="9">
        <v>1.2871630282802529E-3</v>
      </c>
      <c r="AQ444" s="9">
        <v>7.7484849979317426E-4</v>
      </c>
      <c r="AR444" s="9">
        <v>8.5777837178187169E-4</v>
      </c>
      <c r="AS444" s="9">
        <v>9.9408302082012426E-4</v>
      </c>
      <c r="AT444" s="9">
        <v>9.6407112975590052E-4</v>
      </c>
      <c r="AU444" s="9">
        <v>1.0527919660011089E-3</v>
      </c>
      <c r="AV444" s="9">
        <v>1.0057399334798089E-3</v>
      </c>
      <c r="AW444" s="9">
        <v>9.0646815831480019E-4</v>
      </c>
      <c r="AX444" s="9">
        <v>8.2368419480853929E-4</v>
      </c>
      <c r="AY444" s="9">
        <v>8.7846596664669816E-4</v>
      </c>
      <c r="AZ444" s="9">
        <v>1.0777126556006211E-3</v>
      </c>
      <c r="BA444" s="9">
        <v>8.1377814026486442E-4</v>
      </c>
      <c r="BB444" s="9">
        <v>9.0057932724291819E-4</v>
      </c>
      <c r="BC444" s="9">
        <v>7.5537302741167584E-4</v>
      </c>
      <c r="BD444" s="9">
        <v>7.9172248934752736E-4</v>
      </c>
      <c r="BE444" s="9">
        <v>4.0366971106232328E-4</v>
      </c>
      <c r="BF444" s="9">
        <v>6.7147357425758063E-4</v>
      </c>
      <c r="BG444" s="9">
        <v>6.3646504951198892E-4</v>
      </c>
      <c r="BH444" s="9">
        <v>9.5703098239805428E-4</v>
      </c>
      <c r="BI444" s="9">
        <v>7.3161845901088926E-4</v>
      </c>
      <c r="BJ444" s="9">
        <v>7.1454554286250237E-4</v>
      </c>
      <c r="BK444" s="9">
        <v>1.0475563527949431E-3</v>
      </c>
    </row>
    <row r="445" spans="1:63" s="95" customFormat="1" x14ac:dyDescent="0.25">
      <c r="A445" s="95" t="s">
        <v>1837</v>
      </c>
      <c r="B445" s="95" t="s">
        <v>392</v>
      </c>
      <c r="C445" s="95" t="s">
        <v>1838</v>
      </c>
      <c r="D445" s="95" t="s">
        <v>114</v>
      </c>
      <c r="E445" s="95" t="s">
        <v>1949</v>
      </c>
      <c r="F445" s="118" t="s">
        <v>1962</v>
      </c>
      <c r="G445" s="119">
        <v>27738334.073599998</v>
      </c>
      <c r="H445" s="119">
        <v>75368</v>
      </c>
      <c r="I445" s="119">
        <v>32.200000000000003</v>
      </c>
      <c r="J445" s="95">
        <v>368.03861152743866</v>
      </c>
      <c r="K445" s="120">
        <v>0.41590987597540557</v>
      </c>
      <c r="L445" s="120">
        <v>0.38207708917945099</v>
      </c>
      <c r="M445" s="120">
        <v>0.20201303484514341</v>
      </c>
      <c r="N445" s="9">
        <v>0.14444091373242979</v>
      </c>
      <c r="O445" s="9">
        <v>1.3987002802821129E-2</v>
      </c>
      <c r="P445" s="9">
        <v>5.655930853258718E-3</v>
      </c>
      <c r="Q445" s="9">
        <v>1.171194785254542E-2</v>
      </c>
      <c r="R445" s="9">
        <v>2.058687805443838E-2</v>
      </c>
      <c r="S445" s="9">
        <v>5.5866718441421138E-2</v>
      </c>
      <c r="T445" s="9">
        <v>1.8626628437575819E-2</v>
      </c>
      <c r="U445" s="9">
        <v>3.4872395352544383E-2</v>
      </c>
      <c r="V445" s="9">
        <v>3.124144068302669E-2</v>
      </c>
      <c r="W445" s="9">
        <v>7.0299476810000788E-2</v>
      </c>
      <c r="X445" s="9">
        <v>0.10416810205873379</v>
      </c>
      <c r="Y445" s="9">
        <v>3.3364804413536273E-2</v>
      </c>
      <c r="Z445" s="9">
        <v>5.1710266341795978E-2</v>
      </c>
      <c r="AA445" s="9">
        <v>2.7328680151307329E-2</v>
      </c>
      <c r="AB445" s="9">
        <v>1.0550905168183919E-2</v>
      </c>
      <c r="AC445" s="9">
        <v>0.13598034686961491</v>
      </c>
      <c r="AD445" s="9">
        <v>3.0855613372391742E-3</v>
      </c>
      <c r="AE445" s="9">
        <v>0.1038148361676304</v>
      </c>
      <c r="AF445" s="9">
        <v>5.7467063025533078E-3</v>
      </c>
      <c r="AG445" s="9">
        <v>3.8543958425634232E-2</v>
      </c>
      <c r="AH445" s="9">
        <v>5.538821661351472E-3</v>
      </c>
      <c r="AI445" s="9">
        <v>2.7793429561947879E-2</v>
      </c>
      <c r="AJ445" s="9">
        <v>1.758429332733543E-2</v>
      </c>
      <c r="AK445" s="9">
        <v>2.3655608585221179E-2</v>
      </c>
      <c r="AL445" s="9">
        <v>3.8443466078524639E-3</v>
      </c>
      <c r="AM445" s="9">
        <v>5.602700016510444E-4</v>
      </c>
      <c r="AN445" s="9">
        <v>3.4477552929607612E-4</v>
      </c>
      <c r="AO445" s="9">
        <v>1.906535543710341E-4</v>
      </c>
      <c r="AP445" s="9">
        <v>5.3649795361701417E-4</v>
      </c>
      <c r="AQ445" s="9">
        <v>4.3791893241410641E-4</v>
      </c>
      <c r="AR445" s="9">
        <v>4.3869107487888619E-4</v>
      </c>
      <c r="AS445" s="9">
        <v>5.3783682343489262E-4</v>
      </c>
      <c r="AT445" s="9">
        <v>4.2279188356406729E-4</v>
      </c>
      <c r="AU445" s="9">
        <v>3.5772282353199232E-4</v>
      </c>
      <c r="AV445" s="9">
        <v>4.9924365732833729E-4</v>
      </c>
      <c r="AW445" s="9">
        <v>4.245134601491434E-4</v>
      </c>
      <c r="AX445" s="9">
        <v>3.8026108749191601E-4</v>
      </c>
      <c r="AY445" s="9">
        <v>4.6432855577199718E-4</v>
      </c>
      <c r="AZ445" s="9">
        <v>4.5775492784522908E-4</v>
      </c>
      <c r="BA445" s="9">
        <v>3.0945328997432478E-4</v>
      </c>
      <c r="BB445" s="9">
        <v>3.9064314975904412E-4</v>
      </c>
      <c r="BC445" s="9">
        <v>3.5808151878000789E-4</v>
      </c>
      <c r="BD445" s="9">
        <v>5.7738102764513105E-4</v>
      </c>
      <c r="BE445" s="9">
        <v>9.7218535670178682E-5</v>
      </c>
      <c r="BF445" s="9">
        <v>4.1891176814331019E-4</v>
      </c>
      <c r="BG445" s="9">
        <v>5.307949989248645E-4</v>
      </c>
      <c r="BH445" s="9">
        <v>1.4392835185298219E-3</v>
      </c>
      <c r="BI445" s="9">
        <v>5.0016038707121724E-4</v>
      </c>
      <c r="BJ445" s="9">
        <v>4.2451182187725882E-4</v>
      </c>
      <c r="BK445" s="9">
        <v>3.6749887243004142E-4</v>
      </c>
    </row>
    <row r="446" spans="1:63" s="95" customFormat="1" x14ac:dyDescent="0.25">
      <c r="A446" s="95" t="s">
        <v>1843</v>
      </c>
      <c r="B446" s="95" t="s">
        <v>693</v>
      </c>
      <c r="C446" s="95" t="s">
        <v>1844</v>
      </c>
      <c r="D446" s="95" t="s">
        <v>114</v>
      </c>
      <c r="E446" s="95" t="s">
        <v>1948</v>
      </c>
      <c r="F446" s="118" t="s">
        <v>1963</v>
      </c>
      <c r="G446" s="119">
        <v>14301120.798599999</v>
      </c>
      <c r="H446" s="119">
        <v>45528</v>
      </c>
      <c r="I446" s="119">
        <v>45</v>
      </c>
      <c r="J446" s="95">
        <v>314.11704442540855</v>
      </c>
      <c r="K446" s="120">
        <v>0.43134310384101698</v>
      </c>
      <c r="L446" s="120">
        <v>0.372226892743589</v>
      </c>
      <c r="M446" s="120">
        <v>0.19643000341539399</v>
      </c>
      <c r="N446" s="9">
        <v>6.6620802221181052E-2</v>
      </c>
      <c r="O446" s="9">
        <v>1.67893162935039E-2</v>
      </c>
      <c r="P446" s="9">
        <v>1.1492033674324959E-2</v>
      </c>
      <c r="Q446" s="9">
        <v>8.6374901079725869E-3</v>
      </c>
      <c r="R446" s="9">
        <v>4.3564133525331838E-2</v>
      </c>
      <c r="S446" s="9">
        <v>3.9645187000040383E-2</v>
      </c>
      <c r="T446" s="9">
        <v>1.1208241920566761E-2</v>
      </c>
      <c r="U446" s="9">
        <v>4.0277742269756271E-2</v>
      </c>
      <c r="V446" s="9">
        <v>4.3317712793661409E-2</v>
      </c>
      <c r="W446" s="9">
        <v>4.760245034013607E-2</v>
      </c>
      <c r="X446" s="9">
        <v>0.12359062686466279</v>
      </c>
      <c r="Y446" s="9">
        <v>4.749761748241544E-2</v>
      </c>
      <c r="Z446" s="9">
        <v>5.7027891623594631E-2</v>
      </c>
      <c r="AA446" s="9">
        <v>1.986297099846257E-2</v>
      </c>
      <c r="AB446" s="9">
        <v>2.0448417143525181E-2</v>
      </c>
      <c r="AC446" s="9">
        <v>0.1863563908698517</v>
      </c>
      <c r="AD446" s="9">
        <v>2.0737331552968122E-3</v>
      </c>
      <c r="AE446" s="9">
        <v>7.7221391138718329E-2</v>
      </c>
      <c r="AF446" s="9">
        <v>1.22772112910944E-2</v>
      </c>
      <c r="AG446" s="9">
        <v>5.9322727976244417E-2</v>
      </c>
      <c r="AH446" s="9">
        <v>4.9203851043065558E-3</v>
      </c>
      <c r="AI446" s="9">
        <v>7.2500211909080061E-3</v>
      </c>
      <c r="AJ446" s="9">
        <v>1.253909039863909E-2</v>
      </c>
      <c r="AK446" s="9">
        <v>3.3693068700240317E-2</v>
      </c>
      <c r="AL446" s="9">
        <v>6.7633459155645734E-3</v>
      </c>
      <c r="AM446" s="9">
        <v>1.06752355608226E-4</v>
      </c>
      <c r="AN446" s="9">
        <v>1.7096422783489799E-4</v>
      </c>
      <c r="AO446" s="9">
        <v>1.6002880829576571E-4</v>
      </c>
      <c r="AP446" s="9">
        <v>1.6345076932705669E-4</v>
      </c>
      <c r="AQ446" s="9">
        <v>3.8281837561223581E-4</v>
      </c>
      <c r="AR446" s="9">
        <v>1.286046209671644E-4</v>
      </c>
      <c r="AS446" s="9">
        <v>1.336947164249387E-4</v>
      </c>
      <c r="AT446" s="9">
        <v>2.0172998056394779E-4</v>
      </c>
      <c r="AU446" s="9">
        <v>2.048998218845252E-4</v>
      </c>
      <c r="AV446" s="9">
        <v>1.3965298988628791E-4</v>
      </c>
      <c r="AW446" s="9">
        <v>2.0806676507443791E-4</v>
      </c>
      <c r="AX446" s="9">
        <v>2.2362769863642801E-4</v>
      </c>
      <c r="AY446" s="9">
        <v>2.1154189984601231E-4</v>
      </c>
      <c r="AZ446" s="9">
        <v>1.374418667936247E-4</v>
      </c>
      <c r="BA446" s="9">
        <v>2.477567794552817E-4</v>
      </c>
      <c r="BB446" s="9">
        <v>2.2116114290444611E-4</v>
      </c>
      <c r="BC446" s="9">
        <v>9.9417093090739599E-5</v>
      </c>
      <c r="BD446" s="9">
        <v>1.7741942756190879E-4</v>
      </c>
      <c r="BE446" s="9">
        <v>8.5800589080376233E-5</v>
      </c>
      <c r="BF446" s="9">
        <v>2.6634701068585509E-4</v>
      </c>
      <c r="BG446" s="9">
        <v>1.947910514009166E-4</v>
      </c>
      <c r="BH446" s="9">
        <v>1.550971990374903E-4</v>
      </c>
      <c r="BI446" s="9">
        <v>1.4733667759960341E-4</v>
      </c>
      <c r="BJ446" s="9">
        <v>2.4977944556918002E-4</v>
      </c>
      <c r="BK446" s="9">
        <v>2.6708871616078938E-4</v>
      </c>
    </row>
    <row r="447" spans="1:63" s="95" customFormat="1" x14ac:dyDescent="0.25">
      <c r="A447" s="95" t="s">
        <v>1857</v>
      </c>
      <c r="B447" s="95" t="s">
        <v>134</v>
      </c>
      <c r="C447" s="95" t="s">
        <v>1858</v>
      </c>
      <c r="D447" s="95" t="s">
        <v>114</v>
      </c>
      <c r="E447" s="95" t="s">
        <v>1948</v>
      </c>
      <c r="F447" s="118" t="s">
        <v>1963</v>
      </c>
      <c r="G447" s="119">
        <v>20615794.910599999</v>
      </c>
      <c r="H447" s="119">
        <v>59085</v>
      </c>
      <c r="I447" s="119">
        <v>26</v>
      </c>
      <c r="J447" s="95">
        <v>348.91757485994754</v>
      </c>
      <c r="K447" s="120">
        <v>0.436292722044477</v>
      </c>
      <c r="L447" s="120">
        <v>0.35686778675748049</v>
      </c>
      <c r="M447" s="120">
        <v>0.20683949119804251</v>
      </c>
      <c r="N447" s="9">
        <v>0.12217936034835369</v>
      </c>
      <c r="O447" s="9">
        <v>9.9393408613014031E-3</v>
      </c>
      <c r="P447" s="9">
        <v>7.4270864212329802E-3</v>
      </c>
      <c r="Q447" s="9">
        <v>6.693381828631351E-3</v>
      </c>
      <c r="R447" s="9">
        <v>1.7249814100648849E-2</v>
      </c>
      <c r="S447" s="9">
        <v>4.3895691672497308E-2</v>
      </c>
      <c r="T447" s="9">
        <v>1.5308499373283879E-2</v>
      </c>
      <c r="U447" s="9">
        <v>2.2409826465073279E-2</v>
      </c>
      <c r="V447" s="9">
        <v>4.8604469317317281E-2</v>
      </c>
      <c r="W447" s="9">
        <v>6.6997056525214108E-2</v>
      </c>
      <c r="X447" s="9">
        <v>0.13716048520574731</v>
      </c>
      <c r="Y447" s="9">
        <v>5.2034248046104452E-2</v>
      </c>
      <c r="Z447" s="9">
        <v>5.4440195341665533E-2</v>
      </c>
      <c r="AA447" s="9">
        <v>2.429401934485358E-2</v>
      </c>
      <c r="AB447" s="9">
        <v>1.7675346038569201E-2</v>
      </c>
      <c r="AC447" s="9">
        <v>0.180916295992719</v>
      </c>
      <c r="AD447" s="9">
        <v>5.3160049397288096E-3</v>
      </c>
      <c r="AE447" s="9">
        <v>7.236126289194883E-2</v>
      </c>
      <c r="AF447" s="9">
        <v>1.8595633361970891E-4</v>
      </c>
      <c r="AG447" s="9">
        <v>2.7312991388808099E-2</v>
      </c>
      <c r="AH447" s="9">
        <v>4.4785012510160146E-3</v>
      </c>
      <c r="AI447" s="9">
        <v>8.1022753505345275E-3</v>
      </c>
      <c r="AJ447" s="9">
        <v>1.2484997685044271E-2</v>
      </c>
      <c r="AK447" s="9">
        <v>3.9485159434898373E-2</v>
      </c>
      <c r="AL447" s="9">
        <v>3.047733841188182E-3</v>
      </c>
      <c r="AM447" s="9">
        <v>3.6590455010616929E-4</v>
      </c>
      <c r="AN447" s="9">
        <v>1.8916125070145279E-4</v>
      </c>
      <c r="AO447" s="9">
        <v>1.9329566422265039E-4</v>
      </c>
      <c r="AP447" s="9">
        <v>2.367267633984238E-4</v>
      </c>
      <c r="AQ447" s="9">
        <v>2.833025402451889E-4</v>
      </c>
      <c r="AR447" s="9">
        <v>2.6612786734088169E-4</v>
      </c>
      <c r="AS447" s="9">
        <v>3.4128069526073328E-4</v>
      </c>
      <c r="AT447" s="9">
        <v>2.0977135115069111E-4</v>
      </c>
      <c r="AU447" s="9">
        <v>4.2968938299423097E-4</v>
      </c>
      <c r="AV447" s="9">
        <v>3.6734912192499868E-4</v>
      </c>
      <c r="AW447" s="9">
        <v>4.3156731598102769E-4</v>
      </c>
      <c r="AX447" s="9">
        <v>4.578733911752173E-4</v>
      </c>
      <c r="AY447" s="9">
        <v>3.7742539099603467E-4</v>
      </c>
      <c r="AZ447" s="9">
        <v>3.1417857366942319E-4</v>
      </c>
      <c r="BA447" s="9">
        <v>4.002544138749056E-4</v>
      </c>
      <c r="BB447" s="9">
        <v>4.0127728477140629E-4</v>
      </c>
      <c r="BC447" s="9">
        <v>4.763168211119534E-4</v>
      </c>
      <c r="BD447" s="9">
        <v>3.1072202910005991E-4</v>
      </c>
      <c r="BE447" s="9">
        <v>2.428867749246606E-6</v>
      </c>
      <c r="BF447" s="9">
        <v>2.291914090588873E-4</v>
      </c>
      <c r="BG447" s="9">
        <v>3.3136372257449052E-4</v>
      </c>
      <c r="BH447" s="9">
        <v>3.2394705123842371E-4</v>
      </c>
      <c r="BI447" s="9">
        <v>2.7417992869878318E-4</v>
      </c>
      <c r="BJ447" s="9">
        <v>5.4708194176616748E-4</v>
      </c>
      <c r="BK447" s="9">
        <v>2.249434395771196E-4</v>
      </c>
    </row>
    <row r="448" spans="1:63" s="95" customFormat="1" x14ac:dyDescent="0.25">
      <c r="A448" s="95" t="s">
        <v>1909</v>
      </c>
      <c r="B448" s="95" t="s">
        <v>693</v>
      </c>
      <c r="C448" s="95" t="s">
        <v>1910</v>
      </c>
      <c r="D448" s="95" t="s">
        <v>114</v>
      </c>
      <c r="E448" s="95" t="s">
        <v>1948</v>
      </c>
      <c r="F448" s="118" t="s">
        <v>1963</v>
      </c>
      <c r="G448" s="119">
        <v>8531354.9590000007</v>
      </c>
      <c r="H448" s="119">
        <v>30010</v>
      </c>
      <c r="I448" s="119">
        <v>40</v>
      </c>
      <c r="J448" s="95">
        <v>284.28373738753749</v>
      </c>
      <c r="K448" s="120">
        <v>0.41616705029145601</v>
      </c>
      <c r="L448" s="120">
        <v>0.36012346351751873</v>
      </c>
      <c r="M448" s="120">
        <v>0.22370948619102529</v>
      </c>
      <c r="N448" s="9">
        <v>9.7381149616741144E-2</v>
      </c>
      <c r="O448" s="9">
        <v>2.7361831181515209E-2</v>
      </c>
      <c r="P448" s="9">
        <v>7.5139214604786307E-3</v>
      </c>
      <c r="Q448" s="9">
        <v>1.4773431322852561E-2</v>
      </c>
      <c r="R448" s="9">
        <v>2.9167629702498341E-2</v>
      </c>
      <c r="S448" s="9">
        <v>4.7269649784227027E-2</v>
      </c>
      <c r="T448" s="9">
        <v>1.728768505636057E-2</v>
      </c>
      <c r="U448" s="9">
        <v>4.0352135153632458E-2</v>
      </c>
      <c r="V448" s="9">
        <v>3.3617421395511687E-2</v>
      </c>
      <c r="W448" s="9">
        <v>5.4179219028723663E-2</v>
      </c>
      <c r="X448" s="9">
        <v>0.12239718265995921</v>
      </c>
      <c r="Y448" s="9">
        <v>5.0252672916305113E-2</v>
      </c>
      <c r="Z448" s="9">
        <v>4.8558528861141467E-2</v>
      </c>
      <c r="AA448" s="9">
        <v>2.3970978421244911E-2</v>
      </c>
      <c r="AB448" s="9">
        <v>1.498057290239984E-2</v>
      </c>
      <c r="AC448" s="9">
        <v>0.18154934006402521</v>
      </c>
      <c r="AD448" s="9">
        <v>3.6872290716581549E-3</v>
      </c>
      <c r="AE448" s="9">
        <v>8.1422238191964022E-2</v>
      </c>
      <c r="AF448" s="9">
        <v>9.862000963855793E-3</v>
      </c>
      <c r="AG448" s="9">
        <v>3.5008309842969751E-2</v>
      </c>
      <c r="AH448" s="9">
        <v>2.8559807666005202E-3</v>
      </c>
      <c r="AI448" s="9">
        <v>1.0430917428337671E-2</v>
      </c>
      <c r="AJ448" s="9">
        <v>1.512774693180912E-2</v>
      </c>
      <c r="AK448" s="9">
        <v>2.6688811720490469E-2</v>
      </c>
      <c r="AL448" s="9">
        <v>4.30341555469745E-3</v>
      </c>
      <c r="AM448" s="9">
        <v>1.4264765323154541E-4</v>
      </c>
      <c r="AN448" s="9">
        <v>2.5470620336145181E-4</v>
      </c>
      <c r="AO448" s="9">
        <v>9.5651119535255103E-5</v>
      </c>
      <c r="AP448" s="9">
        <v>2.555659017441459E-4</v>
      </c>
      <c r="AQ448" s="9">
        <v>2.3430791443071521E-4</v>
      </c>
      <c r="AR448" s="9">
        <v>1.401750154899457E-4</v>
      </c>
      <c r="AS448" s="9">
        <v>1.8851057374334271E-4</v>
      </c>
      <c r="AT448" s="9">
        <v>1.8475405223212959E-4</v>
      </c>
      <c r="AU448" s="9">
        <v>1.45365915066112E-4</v>
      </c>
      <c r="AV448" s="9">
        <v>1.453034061751356E-4</v>
      </c>
      <c r="AW448" s="9">
        <v>1.8836956129974681E-4</v>
      </c>
      <c r="AX448" s="9">
        <v>2.1628931265976891E-4</v>
      </c>
      <c r="AY448" s="9">
        <v>1.646632680830016E-4</v>
      </c>
      <c r="AZ448" s="9">
        <v>1.5162915780654471E-4</v>
      </c>
      <c r="BA448" s="9">
        <v>1.6592674681269179E-4</v>
      </c>
      <c r="BB448" s="9">
        <v>1.969614960034772E-4</v>
      </c>
      <c r="BC448" s="9">
        <v>1.6159593561789691E-4</v>
      </c>
      <c r="BD448" s="9">
        <v>1.710128378741889E-4</v>
      </c>
      <c r="BE448" s="9">
        <v>6.3005390139226857E-5</v>
      </c>
      <c r="BF448" s="9">
        <v>1.4368782866577221E-4</v>
      </c>
      <c r="BG448" s="9">
        <v>1.033587646766994E-4</v>
      </c>
      <c r="BH448" s="9">
        <v>2.039902035741751E-4</v>
      </c>
      <c r="BI448" s="9">
        <v>1.624954536901222E-4</v>
      </c>
      <c r="BJ448" s="9">
        <v>1.8087039736376781E-4</v>
      </c>
      <c r="BK448" s="9">
        <v>1.5535647212080439E-4</v>
      </c>
    </row>
    <row r="449" spans="1:63" s="95" customFormat="1" x14ac:dyDescent="0.25">
      <c r="A449" s="95" t="s">
        <v>1929</v>
      </c>
      <c r="B449" s="95" t="s">
        <v>392</v>
      </c>
      <c r="C449" s="95" t="s">
        <v>1930</v>
      </c>
      <c r="D449" s="95" t="s">
        <v>114</v>
      </c>
      <c r="E449" s="95" t="s">
        <v>1948</v>
      </c>
      <c r="F449" s="118" t="s">
        <v>1962</v>
      </c>
      <c r="G449" s="119">
        <v>39142283.740999997</v>
      </c>
      <c r="H449" s="119">
        <v>96787</v>
      </c>
      <c r="I449" s="119">
        <v>40.200000000000003</v>
      </c>
      <c r="J449" s="95">
        <v>404.41674750741316</v>
      </c>
      <c r="K449" s="120">
        <v>0.46900952785628131</v>
      </c>
      <c r="L449" s="120">
        <v>0.36677999368927411</v>
      </c>
      <c r="M449" s="120">
        <v>0.16421047845444459</v>
      </c>
      <c r="N449" s="9">
        <v>8.5568238847430367E-2</v>
      </c>
      <c r="O449" s="9">
        <v>1.445975241627853E-2</v>
      </c>
      <c r="P449" s="9">
        <v>1.6105917506622051E-2</v>
      </c>
      <c r="Q449" s="9">
        <v>1.1065003950574489E-2</v>
      </c>
      <c r="R449" s="9">
        <v>2.5856226901096919E-2</v>
      </c>
      <c r="S449" s="9">
        <v>5.4822218698018219E-2</v>
      </c>
      <c r="T449" s="9">
        <v>1.354960264272701E-2</v>
      </c>
      <c r="U449" s="9">
        <v>3.4897702992719583E-2</v>
      </c>
      <c r="V449" s="9">
        <v>6.3598187712848572E-2</v>
      </c>
      <c r="W449" s="9">
        <v>6.7236478479238665E-2</v>
      </c>
      <c r="X449" s="9">
        <v>0.1095351643539921</v>
      </c>
      <c r="Y449" s="9">
        <v>3.185586789412477E-2</v>
      </c>
      <c r="Z449" s="9">
        <v>5.6936728542538E-2</v>
      </c>
      <c r="AA449" s="9">
        <v>2.4047672722846272E-2</v>
      </c>
      <c r="AB449" s="9">
        <v>1.5688314998985809E-2</v>
      </c>
      <c r="AC449" s="9">
        <v>0.15171657393508611</v>
      </c>
      <c r="AD449" s="9">
        <v>2.0320673185493898E-3</v>
      </c>
      <c r="AE449" s="9">
        <v>0.1122749654929955</v>
      </c>
      <c r="AF449" s="9">
        <v>1.9907398015267121E-2</v>
      </c>
      <c r="AG449" s="9">
        <v>3.9280879916421631E-2</v>
      </c>
      <c r="AH449" s="9">
        <v>3.9461396199157017E-3</v>
      </c>
      <c r="AI449" s="9">
        <v>4.1772284353412108E-3</v>
      </c>
      <c r="AJ449" s="9">
        <v>1.557504965808045E-2</v>
      </c>
      <c r="AK449" s="9">
        <v>2.0691480390887789E-2</v>
      </c>
      <c r="AL449" s="9">
        <v>5.1751385574137316E-3</v>
      </c>
      <c r="AM449" s="9">
        <v>5.7443340463891337E-4</v>
      </c>
      <c r="AN449" s="9">
        <v>6.1686848018008679E-4</v>
      </c>
      <c r="AO449" s="9">
        <v>9.3960698420370243E-4</v>
      </c>
      <c r="AP449" s="9">
        <v>8.7722391722790843E-4</v>
      </c>
      <c r="AQ449" s="9">
        <v>9.5189343277262838E-4</v>
      </c>
      <c r="AR449" s="9">
        <v>7.4504446999961935E-4</v>
      </c>
      <c r="AS449" s="9">
        <v>6.7711555712273992E-4</v>
      </c>
      <c r="AT449" s="9">
        <v>7.3225383507605939E-4</v>
      </c>
      <c r="AU449" s="9">
        <v>1.260318433430308E-3</v>
      </c>
      <c r="AV449" s="9">
        <v>8.2639060906807655E-4</v>
      </c>
      <c r="AW449" s="9">
        <v>7.7255646095321622E-4</v>
      </c>
      <c r="AX449" s="9">
        <v>6.2835155652096882E-4</v>
      </c>
      <c r="AY449" s="9">
        <v>8.8483252753547483E-4</v>
      </c>
      <c r="AZ449" s="9">
        <v>6.9711972978620234E-4</v>
      </c>
      <c r="BA449" s="9">
        <v>7.963456946666114E-4</v>
      </c>
      <c r="BB449" s="9">
        <v>7.5432247248789731E-4</v>
      </c>
      <c r="BC449" s="9">
        <v>4.081368093432513E-4</v>
      </c>
      <c r="BD449" s="9">
        <v>1.0807020305921211E-3</v>
      </c>
      <c r="BE449" s="9">
        <v>5.8286036469502563E-4</v>
      </c>
      <c r="BF449" s="9">
        <v>7.3886893130285336E-4</v>
      </c>
      <c r="BG449" s="9">
        <v>6.5448822651952932E-4</v>
      </c>
      <c r="BH449" s="9">
        <v>3.7437978384958928E-4</v>
      </c>
      <c r="BI449" s="9">
        <v>7.6671465375567985E-4</v>
      </c>
      <c r="BJ449" s="9">
        <v>6.4263914812620648E-4</v>
      </c>
      <c r="BK449" s="9">
        <v>8.5620036162117788E-4</v>
      </c>
    </row>
    <row r="450" spans="1:63" s="95" customFormat="1" x14ac:dyDescent="0.25">
      <c r="A450" s="95" t="s">
        <v>1931</v>
      </c>
      <c r="B450" s="95" t="s">
        <v>392</v>
      </c>
      <c r="C450" s="95" t="s">
        <v>1932</v>
      </c>
      <c r="D450" s="95" t="s">
        <v>114</v>
      </c>
      <c r="E450" s="95" t="s">
        <v>1948</v>
      </c>
      <c r="F450" s="118" t="s">
        <v>1962</v>
      </c>
      <c r="G450" s="119">
        <v>27348915.645</v>
      </c>
      <c r="H450" s="119">
        <v>72661</v>
      </c>
      <c r="I450" s="119">
        <v>32.9</v>
      </c>
      <c r="J450" s="95">
        <v>376.39057603115839</v>
      </c>
      <c r="K450" s="120">
        <v>0.43515873053141452</v>
      </c>
      <c r="L450" s="120">
        <v>0.38530655617386039</v>
      </c>
      <c r="M450" s="120">
        <v>0.17953471329472509</v>
      </c>
      <c r="N450" s="9">
        <v>7.6476486144063105E-2</v>
      </c>
      <c r="O450" s="9">
        <v>1.163018874222806E-2</v>
      </c>
      <c r="P450" s="9">
        <v>9.6239617425878197E-3</v>
      </c>
      <c r="Q450" s="9">
        <v>8.8734292895365132E-3</v>
      </c>
      <c r="R450" s="9">
        <v>2.447116506561418E-2</v>
      </c>
      <c r="S450" s="9">
        <v>4.1320906199452563E-2</v>
      </c>
      <c r="T450" s="9">
        <v>1.348623850686999E-2</v>
      </c>
      <c r="U450" s="9">
        <v>3.4907324786162312E-2</v>
      </c>
      <c r="V450" s="9">
        <v>6.3736616652000089E-2</v>
      </c>
      <c r="W450" s="9">
        <v>6.951783756205511E-2</v>
      </c>
      <c r="X450" s="9">
        <v>0.11358128202010551</v>
      </c>
      <c r="Y450" s="9">
        <v>3.8524194508655532E-2</v>
      </c>
      <c r="Z450" s="9">
        <v>5.7989856119408559E-2</v>
      </c>
      <c r="AA450" s="9">
        <v>2.538549697860544E-2</v>
      </c>
      <c r="AB450" s="9">
        <v>1.5555118832689299E-2</v>
      </c>
      <c r="AC450" s="9">
        <v>0.18964820165210941</v>
      </c>
      <c r="AD450" s="9">
        <v>2.468612319875781E-3</v>
      </c>
      <c r="AE450" s="9">
        <v>0.1003459256466263</v>
      </c>
      <c r="AF450" s="9">
        <v>1.324733208829324E-2</v>
      </c>
      <c r="AG450" s="9">
        <v>4.1749432731539207E-2</v>
      </c>
      <c r="AH450" s="9">
        <v>4.8476674848167804E-3</v>
      </c>
      <c r="AI450" s="9">
        <v>3.68536339092944E-3</v>
      </c>
      <c r="AJ450" s="9">
        <v>1.3871140381063071E-2</v>
      </c>
      <c r="AK450" s="9">
        <v>2.1181105594082351E-2</v>
      </c>
      <c r="AL450" s="9">
        <v>3.875115560630344E-3</v>
      </c>
      <c r="AM450" s="9">
        <v>3.5834066728839659E-4</v>
      </c>
      <c r="AN450" s="9">
        <v>3.4630564022336438E-4</v>
      </c>
      <c r="AO450" s="9">
        <v>3.9188237640852791E-4</v>
      </c>
      <c r="AP450" s="9">
        <v>4.9101127258541135E-4</v>
      </c>
      <c r="AQ450" s="9">
        <v>6.2880922717667073E-4</v>
      </c>
      <c r="AR450" s="9">
        <v>3.9195526654499082E-4</v>
      </c>
      <c r="AS450" s="9">
        <v>4.7040090431942598E-4</v>
      </c>
      <c r="AT450" s="9">
        <v>5.1123721308843481E-4</v>
      </c>
      <c r="AU450" s="9">
        <v>8.8158792523923275E-4</v>
      </c>
      <c r="AV450" s="9">
        <v>5.9637269045171248E-4</v>
      </c>
      <c r="AW450" s="9">
        <v>5.5914508302556975E-4</v>
      </c>
      <c r="AX450" s="9">
        <v>5.3038092894564101E-4</v>
      </c>
      <c r="AY450" s="9">
        <v>6.2901598162289768E-4</v>
      </c>
      <c r="AZ450" s="9">
        <v>5.1364264151213077E-4</v>
      </c>
      <c r="BA450" s="9">
        <v>5.5111184838475293E-4</v>
      </c>
      <c r="BB450" s="9">
        <v>6.581332419211361E-4</v>
      </c>
      <c r="BC450" s="9">
        <v>3.4606816088957081E-4</v>
      </c>
      <c r="BD450" s="9">
        <v>6.7416136438040719E-4</v>
      </c>
      <c r="BE450" s="9">
        <v>2.7071949222619562E-4</v>
      </c>
      <c r="BF450" s="9">
        <v>5.4812278491278479E-4</v>
      </c>
      <c r="BG450" s="9">
        <v>5.6118143232465243E-4</v>
      </c>
      <c r="BH450" s="9">
        <v>2.305396131445814E-4</v>
      </c>
      <c r="BI450" s="9">
        <v>4.7660387589503752E-4</v>
      </c>
      <c r="BJ450" s="9">
        <v>4.5916134452792868E-4</v>
      </c>
      <c r="BK450" s="9">
        <v>4.4748570094610082E-4</v>
      </c>
    </row>
    <row r="451" spans="1:63" s="95" customFormat="1" x14ac:dyDescent="0.25">
      <c r="A451" s="95" t="s">
        <v>1935</v>
      </c>
      <c r="B451" s="95" t="s">
        <v>392</v>
      </c>
      <c r="C451" s="95" t="s">
        <v>1936</v>
      </c>
      <c r="D451" s="95" t="s">
        <v>114</v>
      </c>
      <c r="E451" s="95" t="s">
        <v>1948</v>
      </c>
      <c r="F451" s="118" t="s">
        <v>1962</v>
      </c>
      <c r="G451" s="119">
        <v>15145962.933599999</v>
      </c>
      <c r="H451" s="119">
        <v>48646</v>
      </c>
      <c r="I451" s="119">
        <v>41.1</v>
      </c>
      <c r="J451" s="95">
        <v>311.35063383628665</v>
      </c>
      <c r="K451" s="120">
        <v>0.39870419889570108</v>
      </c>
      <c r="L451" s="120">
        <v>0.38948291799588203</v>
      </c>
      <c r="M451" s="120">
        <v>0.21181288310841689</v>
      </c>
      <c r="N451" s="9">
        <v>0.15000824009416641</v>
      </c>
      <c r="O451" s="9">
        <v>1.917723424884064E-2</v>
      </c>
      <c r="P451" s="9">
        <v>6.5908126711646626E-3</v>
      </c>
      <c r="Q451" s="9">
        <v>9.4341106473753728E-3</v>
      </c>
      <c r="R451" s="9">
        <v>2.1291420334198952E-2</v>
      </c>
      <c r="S451" s="9">
        <v>6.19162303930932E-2</v>
      </c>
      <c r="T451" s="9">
        <v>1.7526124720651119E-2</v>
      </c>
      <c r="U451" s="9">
        <v>3.2931731200514631E-2</v>
      </c>
      <c r="V451" s="9">
        <v>2.9876183520367989E-2</v>
      </c>
      <c r="W451" s="9">
        <v>5.7826826419208839E-2</v>
      </c>
      <c r="X451" s="9">
        <v>0.1246237521818704</v>
      </c>
      <c r="Y451" s="9">
        <v>3.5920572638525723E-2</v>
      </c>
      <c r="Z451" s="9">
        <v>4.1361884258284971E-2</v>
      </c>
      <c r="AA451" s="9">
        <v>2.8686611797886549E-2</v>
      </c>
      <c r="AB451" s="9">
        <v>1.10362307766409E-2</v>
      </c>
      <c r="AC451" s="9">
        <v>0.18226025681217239</v>
      </c>
      <c r="AD451" s="9">
        <v>2.6554534546585368E-3</v>
      </c>
      <c r="AE451" s="9">
        <v>6.9232131398014554E-2</v>
      </c>
      <c r="AF451" s="9">
        <v>5.0094699269015216E-3</v>
      </c>
      <c r="AG451" s="9">
        <v>3.3836513290278342E-2</v>
      </c>
      <c r="AH451" s="9">
        <v>3.6203533295992209E-3</v>
      </c>
      <c r="AI451" s="9">
        <v>8.3756889827981042E-3</v>
      </c>
      <c r="AJ451" s="9">
        <v>1.7250977490687571E-2</v>
      </c>
      <c r="AK451" s="9">
        <v>1.9310906803781148E-2</v>
      </c>
      <c r="AL451" s="9">
        <v>1.024028260831825E-2</v>
      </c>
      <c r="AM451" s="9">
        <v>3.9089419498692561E-4</v>
      </c>
      <c r="AN451" s="9">
        <v>3.1756651819726182E-4</v>
      </c>
      <c r="AO451" s="9">
        <v>1.4925082666071961E-4</v>
      </c>
      <c r="AP451" s="9">
        <v>2.903199414492438E-4</v>
      </c>
      <c r="AQ451" s="9">
        <v>3.0425997517773877E-4</v>
      </c>
      <c r="AR451" s="9">
        <v>3.2662325815388087E-4</v>
      </c>
      <c r="AS451" s="9">
        <v>3.399688624654503E-4</v>
      </c>
      <c r="AT451" s="9">
        <v>2.6822322872574369E-4</v>
      </c>
      <c r="AU451" s="9">
        <v>2.298146329121691E-4</v>
      </c>
      <c r="AV451" s="9">
        <v>2.7588417146450091E-4</v>
      </c>
      <c r="AW451" s="9">
        <v>3.4118858984569109E-4</v>
      </c>
      <c r="AX451" s="9">
        <v>2.7502585049064588E-4</v>
      </c>
      <c r="AY451" s="9">
        <v>2.4950881629385999E-4</v>
      </c>
      <c r="AZ451" s="9">
        <v>3.2279781711129642E-4</v>
      </c>
      <c r="BA451" s="9">
        <v>2.1745185677739831E-4</v>
      </c>
      <c r="BB451" s="9">
        <v>3.5174911104910291E-4</v>
      </c>
      <c r="BC451" s="9">
        <v>2.070252789765856E-4</v>
      </c>
      <c r="BD451" s="9">
        <v>2.5867100514912692E-4</v>
      </c>
      <c r="BE451" s="9">
        <v>5.6932310500250148E-5</v>
      </c>
      <c r="BF451" s="9">
        <v>2.4705224991904303E-4</v>
      </c>
      <c r="BG451" s="9">
        <v>2.3307589491979491E-4</v>
      </c>
      <c r="BH451" s="9">
        <v>2.913813271372646E-4</v>
      </c>
      <c r="BI451" s="9">
        <v>3.2963630972179781E-4</v>
      </c>
      <c r="BJ451" s="9">
        <v>2.3280660291894161E-4</v>
      </c>
      <c r="BK451" s="9">
        <v>6.5763115365280336E-4</v>
      </c>
    </row>
    <row r="452" spans="1:63" s="95" customFormat="1" x14ac:dyDescent="0.25">
      <c r="A452" s="95" t="s">
        <v>379</v>
      </c>
      <c r="B452" s="95" t="s">
        <v>380</v>
      </c>
      <c r="C452" s="95" t="s">
        <v>381</v>
      </c>
      <c r="D452" s="95" t="s">
        <v>382</v>
      </c>
      <c r="E452" s="95" t="s">
        <v>1948</v>
      </c>
      <c r="F452" s="118" t="s">
        <v>1963</v>
      </c>
      <c r="G452" s="119">
        <v>38948307.9212</v>
      </c>
      <c r="H452" s="119">
        <v>65222</v>
      </c>
      <c r="I452" s="119">
        <v>85.3</v>
      </c>
      <c r="J452" s="95">
        <v>597.16518845174937</v>
      </c>
      <c r="K452" s="120">
        <v>0.55953889019752834</v>
      </c>
      <c r="L452" s="120">
        <v>0.32503032662129128</v>
      </c>
      <c r="M452" s="120">
        <v>0.1154307831811804</v>
      </c>
      <c r="N452" s="9">
        <v>9.4557024946494386E-2</v>
      </c>
      <c r="O452" s="9">
        <v>2.3647111444971811E-2</v>
      </c>
      <c r="P452" s="9">
        <v>4.4772066677212223E-2</v>
      </c>
      <c r="Q452" s="9">
        <v>6.4656141286928677E-3</v>
      </c>
      <c r="R452" s="9">
        <v>2.4627404204281701E-2</v>
      </c>
      <c r="S452" s="9">
        <v>9.5489871946801447E-2</v>
      </c>
      <c r="T452" s="9">
        <v>1.3188737012355329E-2</v>
      </c>
      <c r="U452" s="9">
        <v>3.4184463537817088E-2</v>
      </c>
      <c r="V452" s="9">
        <v>3.3532624020232063E-2</v>
      </c>
      <c r="W452" s="9">
        <v>5.5733691660987433E-2</v>
      </c>
      <c r="X452" s="9">
        <v>9.189169936440747E-2</v>
      </c>
      <c r="Y452" s="9">
        <v>2.6903587321145131E-2</v>
      </c>
      <c r="Z452" s="9">
        <v>4.2853723591222623E-2</v>
      </c>
      <c r="AA452" s="9">
        <v>2.114823145776612E-2</v>
      </c>
      <c r="AB452" s="9">
        <v>1.6531196986255652E-2</v>
      </c>
      <c r="AC452" s="9">
        <v>0.1162303763217256</v>
      </c>
      <c r="AD452" s="9">
        <v>1.006428523337404E-3</v>
      </c>
      <c r="AE452" s="9">
        <v>9.1685183941010953E-2</v>
      </c>
      <c r="AF452" s="9">
        <v>6.1153582346735798E-2</v>
      </c>
      <c r="AG452" s="9">
        <v>4.4565363208276483E-2</v>
      </c>
      <c r="AH452" s="9">
        <v>4.1178718031067924E-3</v>
      </c>
      <c r="AI452" s="9">
        <v>1.267537342341603E-2</v>
      </c>
      <c r="AJ452" s="9">
        <v>1.552713644378245E-2</v>
      </c>
      <c r="AK452" s="9">
        <v>2.379977069924891E-2</v>
      </c>
      <c r="AL452" s="9">
        <v>3.7118649887162079E-3</v>
      </c>
      <c r="AM452" s="9">
        <v>6.3339484944415294E-4</v>
      </c>
      <c r="AN452" s="9">
        <v>1.006615133674396E-3</v>
      </c>
      <c r="AO452" s="9">
        <v>2.6062828249577459E-3</v>
      </c>
      <c r="AP452" s="9">
        <v>5.1147252226056174E-4</v>
      </c>
      <c r="AQ452" s="9">
        <v>9.0468096588677295E-4</v>
      </c>
      <c r="AR452" s="9">
        <v>1.29490090085427E-3</v>
      </c>
      <c r="AS452" s="9">
        <v>6.5764735160154858E-4</v>
      </c>
      <c r="AT452" s="9">
        <v>7.1572669530130088E-4</v>
      </c>
      <c r="AU452" s="9">
        <v>6.6306594302647484E-4</v>
      </c>
      <c r="AV452" s="9">
        <v>6.8352099529590772E-4</v>
      </c>
      <c r="AW452" s="9">
        <v>6.4670554103440068E-4</v>
      </c>
      <c r="AX452" s="9">
        <v>5.2951355305967272E-4</v>
      </c>
      <c r="AY452" s="9">
        <v>6.6452414887490719E-4</v>
      </c>
      <c r="AZ452" s="9">
        <v>6.1173314299739858E-4</v>
      </c>
      <c r="BA452" s="9">
        <v>8.3730420247323802E-4</v>
      </c>
      <c r="BB452" s="9">
        <v>5.76630085152461E-4</v>
      </c>
      <c r="BC452" s="9">
        <v>2.0169923209187521E-4</v>
      </c>
      <c r="BD452" s="9">
        <v>8.8059422325104401E-4</v>
      </c>
      <c r="BE452" s="9">
        <v>1.7865927255055461E-3</v>
      </c>
      <c r="BF452" s="9">
        <v>8.3644479360696431E-4</v>
      </c>
      <c r="BG452" s="9">
        <v>6.8148428860798299E-4</v>
      </c>
      <c r="BH452" s="9">
        <v>1.1335444647609691E-3</v>
      </c>
      <c r="BI452" s="9">
        <v>7.6269223948008662E-4</v>
      </c>
      <c r="BJ452" s="9">
        <v>7.3756792422360483E-4</v>
      </c>
      <c r="BK452" s="9">
        <v>6.1277244887223542E-4</v>
      </c>
    </row>
    <row r="453" spans="1:63" s="95" customFormat="1" x14ac:dyDescent="0.25">
      <c r="A453" s="95" t="s">
        <v>1355</v>
      </c>
      <c r="B453" s="95" t="s">
        <v>380</v>
      </c>
      <c r="C453" s="95" t="s">
        <v>1356</v>
      </c>
      <c r="D453" s="95" t="s">
        <v>382</v>
      </c>
      <c r="E453" s="95" t="s">
        <v>1948</v>
      </c>
      <c r="F453" s="118" t="s">
        <v>1963</v>
      </c>
      <c r="G453" s="119">
        <v>44035420.830799997</v>
      </c>
      <c r="H453" s="119">
        <v>98250</v>
      </c>
      <c r="I453" s="119">
        <v>66.2</v>
      </c>
      <c r="J453" s="95">
        <v>448.19766748905852</v>
      </c>
      <c r="K453" s="120">
        <v>0.51501629914110603</v>
      </c>
      <c r="L453" s="120">
        <v>0.32121251933212053</v>
      </c>
      <c r="M453" s="120">
        <v>0.16377118152677361</v>
      </c>
      <c r="N453" s="9">
        <v>0.1129632132814158</v>
      </c>
      <c r="O453" s="9">
        <v>2.2533536660128719E-2</v>
      </c>
      <c r="P453" s="9">
        <v>1.3135568497224651E-2</v>
      </c>
      <c r="Q453" s="9">
        <v>7.0772967761242563E-3</v>
      </c>
      <c r="R453" s="9">
        <v>1.9235846850220711E-2</v>
      </c>
      <c r="S453" s="9">
        <v>6.9059083734347826E-2</v>
      </c>
      <c r="T453" s="9">
        <v>1.65661357590077E-2</v>
      </c>
      <c r="U453" s="9">
        <v>3.4961054929991582E-2</v>
      </c>
      <c r="V453" s="9">
        <v>2.8079290253255781E-2</v>
      </c>
      <c r="W453" s="9">
        <v>7.4658565622545553E-2</v>
      </c>
      <c r="X453" s="9">
        <v>0.1137899282979056</v>
      </c>
      <c r="Y453" s="9">
        <v>3.5433543636681282E-2</v>
      </c>
      <c r="Z453" s="9">
        <v>5.0310169166301162E-2</v>
      </c>
      <c r="AA453" s="9">
        <v>2.7276475841785681E-2</v>
      </c>
      <c r="AB453" s="9">
        <v>1.6923506833978079E-2</v>
      </c>
      <c r="AC453" s="9">
        <v>0.16871799496278581</v>
      </c>
      <c r="AD453" s="9">
        <v>3.2365118996897512E-3</v>
      </c>
      <c r="AE453" s="9">
        <v>6.4245475511900033E-2</v>
      </c>
      <c r="AF453" s="9">
        <v>1.6924433083101851E-2</v>
      </c>
      <c r="AG453" s="9">
        <v>4.2107890216331698E-2</v>
      </c>
      <c r="AH453" s="9">
        <v>3.1118008342863562E-3</v>
      </c>
      <c r="AI453" s="9">
        <v>1.1818436072562451E-2</v>
      </c>
      <c r="AJ453" s="9">
        <v>1.8496569815968918E-2</v>
      </c>
      <c r="AK453" s="9">
        <v>2.4409377554762419E-2</v>
      </c>
      <c r="AL453" s="9">
        <v>4.9282939076963532E-3</v>
      </c>
      <c r="AM453" s="9">
        <v>8.5405363821604188E-4</v>
      </c>
      <c r="AN453" s="9">
        <v>1.0826350890531171E-3</v>
      </c>
      <c r="AO453" s="9">
        <v>8.6303946436272342E-4</v>
      </c>
      <c r="AP453" s="9">
        <v>6.3189848491905585E-4</v>
      </c>
      <c r="AQ453" s="9">
        <v>7.9754556960525606E-4</v>
      </c>
      <c r="AR453" s="9">
        <v>1.0569815716519259E-3</v>
      </c>
      <c r="AS453" s="9">
        <v>9.3234890426132126E-4</v>
      </c>
      <c r="AT453" s="9">
        <v>8.2617178172207358E-4</v>
      </c>
      <c r="AU453" s="9">
        <v>6.2667546227528764E-4</v>
      </c>
      <c r="AV453" s="9">
        <v>1.0334300167606949E-3</v>
      </c>
      <c r="AW453" s="9">
        <v>9.0386070139707045E-4</v>
      </c>
      <c r="AX453" s="9">
        <v>7.8713433492687843E-4</v>
      </c>
      <c r="AY453" s="9">
        <v>8.8053244484948554E-4</v>
      </c>
      <c r="AZ453" s="9">
        <v>8.9051983158969325E-4</v>
      </c>
      <c r="BA453" s="9">
        <v>9.6746823044901098E-4</v>
      </c>
      <c r="BB453" s="9">
        <v>9.4472724640039306E-4</v>
      </c>
      <c r="BC453" s="9">
        <v>7.3209239897095485E-4</v>
      </c>
      <c r="BD453" s="9">
        <v>6.9644464104348224E-4</v>
      </c>
      <c r="BE453" s="9">
        <v>5.5806549371221364E-4</v>
      </c>
      <c r="BF453" s="9">
        <v>8.9201199701092679E-4</v>
      </c>
      <c r="BG453" s="9">
        <v>5.8124897508498349E-4</v>
      </c>
      <c r="BH453" s="9">
        <v>1.19290316197508E-3</v>
      </c>
      <c r="BI453" s="9">
        <v>1.0254548315440221E-3</v>
      </c>
      <c r="BJ453" s="9">
        <v>8.5379446547181957E-4</v>
      </c>
      <c r="BK453" s="9">
        <v>9.1827136292362693E-4</v>
      </c>
    </row>
    <row r="454" spans="1:63" s="95" customFormat="1" x14ac:dyDescent="0.25">
      <c r="A454" s="95" t="s">
        <v>1369</v>
      </c>
      <c r="B454" s="95" t="s">
        <v>380</v>
      </c>
      <c r="C454" s="95" t="s">
        <v>1370</v>
      </c>
      <c r="D454" s="95" t="s">
        <v>382</v>
      </c>
      <c r="E454" s="95" t="s">
        <v>1948</v>
      </c>
      <c r="F454" s="118" t="s">
        <v>1963</v>
      </c>
      <c r="G454" s="119">
        <v>38664003.103999995</v>
      </c>
      <c r="H454" s="119">
        <v>83550</v>
      </c>
      <c r="I454" s="119">
        <v>58.8</v>
      </c>
      <c r="J454" s="95">
        <v>462.76484864153196</v>
      </c>
      <c r="K454" s="120">
        <v>0.49874695813948039</v>
      </c>
      <c r="L454" s="120">
        <v>0.32973885538309577</v>
      </c>
      <c r="M454" s="120">
        <v>0.17151418647742381</v>
      </c>
      <c r="N454" s="9">
        <v>0.101111554350249</v>
      </c>
      <c r="O454" s="9">
        <v>2.635364163699155E-2</v>
      </c>
      <c r="P454" s="9">
        <v>3.2765218799872618E-2</v>
      </c>
      <c r="Q454" s="9">
        <v>7.6765827548323238E-3</v>
      </c>
      <c r="R454" s="9">
        <v>2.5372289910927381E-2</v>
      </c>
      <c r="S454" s="9">
        <v>8.2801900836968909E-2</v>
      </c>
      <c r="T454" s="9">
        <v>1.369691636012681E-2</v>
      </c>
      <c r="U454" s="9">
        <v>4.9446539187960471E-2</v>
      </c>
      <c r="V454" s="9">
        <v>3.2014230106708542E-2</v>
      </c>
      <c r="W454" s="9">
        <v>8.305645724949369E-2</v>
      </c>
      <c r="X454" s="9">
        <v>9.4391847161104395E-2</v>
      </c>
      <c r="Y454" s="9">
        <v>4.050644820717899E-2</v>
      </c>
      <c r="Z454" s="9">
        <v>5.1132990617544269E-2</v>
      </c>
      <c r="AA454" s="9">
        <v>2.4256948127914631E-2</v>
      </c>
      <c r="AB454" s="9">
        <v>1.7824543514787992E-2</v>
      </c>
      <c r="AC454" s="9">
        <v>0.1236452049452927</v>
      </c>
      <c r="AD454" s="9">
        <v>3.3248461378306078E-3</v>
      </c>
      <c r="AE454" s="9">
        <v>5.9150470522970643E-2</v>
      </c>
      <c r="AF454" s="9">
        <v>3.2221952005269387E-2</v>
      </c>
      <c r="AG454" s="9">
        <v>4.3000728785449777E-2</v>
      </c>
      <c r="AH454" s="9">
        <v>4.4218982563468262E-3</v>
      </c>
      <c r="AI454" s="9">
        <v>7.7745651419894564E-3</v>
      </c>
      <c r="AJ454" s="9">
        <v>1.505361608801741E-2</v>
      </c>
      <c r="AK454" s="9">
        <v>2.5266513141109271E-2</v>
      </c>
      <c r="AL454" s="9">
        <v>3.7320961530624679E-3</v>
      </c>
      <c r="AM454" s="9">
        <v>6.5145023609807656E-4</v>
      </c>
      <c r="AN454" s="9">
        <v>1.079010632942669E-3</v>
      </c>
      <c r="AO454" s="9">
        <v>1.834540077393482E-3</v>
      </c>
      <c r="AP454" s="9">
        <v>5.8409056663466887E-4</v>
      </c>
      <c r="AQ454" s="9">
        <v>8.9647092933060413E-4</v>
      </c>
      <c r="AR454" s="9">
        <v>1.079988820585078E-3</v>
      </c>
      <c r="AS454" s="9">
        <v>6.5691987570281284E-4</v>
      </c>
      <c r="AT454" s="9">
        <v>9.9575862880487646E-4</v>
      </c>
      <c r="AU454" s="9">
        <v>6.0888037396922843E-4</v>
      </c>
      <c r="AV454" s="9">
        <v>9.7973174927228957E-4</v>
      </c>
      <c r="AW454" s="9">
        <v>6.3894652870025669E-4</v>
      </c>
      <c r="AX454" s="9">
        <v>7.6681532341748996E-4</v>
      </c>
      <c r="AY454" s="9">
        <v>7.6264623222070606E-4</v>
      </c>
      <c r="AZ454" s="9">
        <v>6.748757862104287E-4</v>
      </c>
      <c r="BA454" s="9">
        <v>8.6835461655369157E-4</v>
      </c>
      <c r="BB454" s="9">
        <v>5.900036026559943E-4</v>
      </c>
      <c r="BC454" s="9">
        <v>6.4090342388400977E-4</v>
      </c>
      <c r="BD454" s="9">
        <v>5.4643008986119041E-4</v>
      </c>
      <c r="BE454" s="9">
        <v>9.0543074211959433E-4</v>
      </c>
      <c r="BF454" s="9">
        <v>7.7627460547932301E-4</v>
      </c>
      <c r="BG454" s="9">
        <v>7.0386845568189181E-4</v>
      </c>
      <c r="BH454" s="9">
        <v>6.6873435638509541E-4</v>
      </c>
      <c r="BI454" s="9">
        <v>7.1121109849183232E-4</v>
      </c>
      <c r="BJ454" s="9">
        <v>7.5313753389855999E-4</v>
      </c>
      <c r="BK454" s="9">
        <v>5.9259722673026666E-4</v>
      </c>
    </row>
    <row r="455" spans="1:63" s="95" customFormat="1" x14ac:dyDescent="0.25">
      <c r="A455" s="95" t="s">
        <v>1413</v>
      </c>
      <c r="B455" s="95" t="s">
        <v>380</v>
      </c>
      <c r="C455" s="95" t="s">
        <v>1414</v>
      </c>
      <c r="D455" s="95" t="s">
        <v>382</v>
      </c>
      <c r="E455" s="95" t="s">
        <v>1948</v>
      </c>
      <c r="F455" s="118" t="s">
        <v>1963</v>
      </c>
      <c r="G455" s="119">
        <v>40409537.578599997</v>
      </c>
      <c r="H455" s="119">
        <v>73698</v>
      </c>
      <c r="I455" s="119">
        <v>82</v>
      </c>
      <c r="J455" s="95">
        <v>548.31254007707128</v>
      </c>
      <c r="K455" s="120">
        <v>0.52089347470506731</v>
      </c>
      <c r="L455" s="120">
        <v>0.33794139544698237</v>
      </c>
      <c r="M455" s="120">
        <v>0.1411651298479504</v>
      </c>
      <c r="N455" s="9">
        <v>8.5908974725552284E-2</v>
      </c>
      <c r="O455" s="9">
        <v>2.9456189673177331E-2</v>
      </c>
      <c r="P455" s="9">
        <v>3.6052181456354152E-2</v>
      </c>
      <c r="Q455" s="9">
        <v>5.317755073404257E-3</v>
      </c>
      <c r="R455" s="9">
        <v>2.729827484571936E-2</v>
      </c>
      <c r="S455" s="9">
        <v>8.3429610082090766E-2</v>
      </c>
      <c r="T455" s="9">
        <v>1.478029971038234E-2</v>
      </c>
      <c r="U455" s="9">
        <v>4.1908961727344908E-2</v>
      </c>
      <c r="V455" s="9">
        <v>3.2781024057266843E-2</v>
      </c>
      <c r="W455" s="9">
        <v>8.0005401912617916E-2</v>
      </c>
      <c r="X455" s="9">
        <v>0.1038872568213781</v>
      </c>
      <c r="Y455" s="9">
        <v>3.3376496090825547E-2</v>
      </c>
      <c r="Z455" s="9">
        <v>5.1774129676829733E-2</v>
      </c>
      <c r="AA455" s="9">
        <v>2.1689382602561681E-2</v>
      </c>
      <c r="AB455" s="9">
        <v>1.9021274142834159E-2</v>
      </c>
      <c r="AC455" s="9">
        <v>0.15757679477382999</v>
      </c>
      <c r="AD455" s="9">
        <v>3.8047376150260582E-3</v>
      </c>
      <c r="AE455" s="9">
        <v>6.9659393934154754E-2</v>
      </c>
      <c r="AF455" s="9">
        <v>1.9300638728387141E-2</v>
      </c>
      <c r="AG455" s="9">
        <v>3.2682346322515862E-2</v>
      </c>
      <c r="AH455" s="9">
        <v>3.094189037333642E-3</v>
      </c>
      <c r="AI455" s="9">
        <v>7.9408624245940057E-3</v>
      </c>
      <c r="AJ455" s="9">
        <v>1.4772806402414939E-2</v>
      </c>
      <c r="AK455" s="9">
        <v>2.1133882891116468E-2</v>
      </c>
      <c r="AL455" s="9">
        <v>3.3471352722878301E-3</v>
      </c>
      <c r="AM455" s="9">
        <v>5.8793028538771516E-4</v>
      </c>
      <c r="AN455" s="9">
        <v>1.2810571153478809E-3</v>
      </c>
      <c r="AO455" s="9">
        <v>2.1441369277033361E-3</v>
      </c>
      <c r="AP455" s="9">
        <v>4.2978120947426038E-4</v>
      </c>
      <c r="AQ455" s="9">
        <v>1.0245156213820729E-3</v>
      </c>
      <c r="AR455" s="9">
        <v>1.155862047523763E-3</v>
      </c>
      <c r="AS455" s="9">
        <v>7.5297347202918558E-4</v>
      </c>
      <c r="AT455" s="9">
        <v>8.9646206534925573E-4</v>
      </c>
      <c r="AU455" s="9">
        <v>6.6224435794265933E-4</v>
      </c>
      <c r="AV455" s="9">
        <v>1.002443554613118E-3</v>
      </c>
      <c r="AW455" s="9">
        <v>7.4696309587287898E-4</v>
      </c>
      <c r="AX455" s="9">
        <v>6.7114166013783208E-4</v>
      </c>
      <c r="AY455" s="9">
        <v>8.202411986660055E-4</v>
      </c>
      <c r="AZ455" s="9">
        <v>6.409759189915568E-4</v>
      </c>
      <c r="BA455" s="9">
        <v>9.8429469159059852E-4</v>
      </c>
      <c r="BB455" s="9">
        <v>7.9868675812967986E-4</v>
      </c>
      <c r="BC455" s="9">
        <v>7.7902714029876746E-4</v>
      </c>
      <c r="BD455" s="9">
        <v>6.835384215598514E-4</v>
      </c>
      <c r="BE455" s="9">
        <v>5.7607881978255894E-4</v>
      </c>
      <c r="BF455" s="9">
        <v>6.2669990332900024E-4</v>
      </c>
      <c r="BG455" s="9">
        <v>5.2316229568996468E-4</v>
      </c>
      <c r="BH455" s="9">
        <v>7.2552442526767423E-4</v>
      </c>
      <c r="BI455" s="9">
        <v>7.4135723892755363E-4</v>
      </c>
      <c r="BJ455" s="9">
        <v>6.6913710554090846E-4</v>
      </c>
      <c r="BK455" s="9">
        <v>5.6452982560882721E-4</v>
      </c>
    </row>
    <row r="456" spans="1:63" s="95" customFormat="1" x14ac:dyDescent="0.25">
      <c r="A456" s="95" t="s">
        <v>1421</v>
      </c>
      <c r="B456" s="95" t="s">
        <v>380</v>
      </c>
      <c r="C456" s="95" t="s">
        <v>1422</v>
      </c>
      <c r="D456" s="95" t="s">
        <v>382</v>
      </c>
      <c r="E456" s="95" t="s">
        <v>1948</v>
      </c>
      <c r="F456" s="118" t="s">
        <v>1963</v>
      </c>
      <c r="G456" s="119">
        <v>39531289.730599999</v>
      </c>
      <c r="H456" s="119">
        <v>63999</v>
      </c>
      <c r="I456" s="119">
        <v>32.299999999999997</v>
      </c>
      <c r="J456" s="95">
        <v>617.68605338520911</v>
      </c>
      <c r="K456" s="120">
        <v>0.55906218797716556</v>
      </c>
      <c r="L456" s="120">
        <v>0.31697572091325638</v>
      </c>
      <c r="M456" s="120">
        <v>0.12396209110957809</v>
      </c>
      <c r="N456" s="9">
        <v>7.6549321696520706E-2</v>
      </c>
      <c r="O456" s="9">
        <v>2.4912629377565981E-2</v>
      </c>
      <c r="P456" s="9">
        <v>2.4592492198353331E-2</v>
      </c>
      <c r="Q456" s="9">
        <v>5.7702355551258614E-3</v>
      </c>
      <c r="R456" s="9">
        <v>1.781038758331174E-2</v>
      </c>
      <c r="S456" s="9">
        <v>7.5535826627248809E-2</v>
      </c>
      <c r="T456" s="9">
        <v>1.121735026485972E-2</v>
      </c>
      <c r="U456" s="9">
        <v>3.8359397780943452E-2</v>
      </c>
      <c r="V456" s="9">
        <v>3.9296344366103991E-2</v>
      </c>
      <c r="W456" s="9">
        <v>7.1005767518023691E-2</v>
      </c>
      <c r="X456" s="9">
        <v>0.1146760807485295</v>
      </c>
      <c r="Y456" s="9">
        <v>2.6683366503536081E-2</v>
      </c>
      <c r="Z456" s="9">
        <v>5.6046498813983263E-2</v>
      </c>
      <c r="AA456" s="9">
        <v>1.9041464808407581E-2</v>
      </c>
      <c r="AB456" s="9">
        <v>2.099465208627662E-2</v>
      </c>
      <c r="AC456" s="9">
        <v>0.15290259486464691</v>
      </c>
      <c r="AD456" s="9">
        <v>5.1062800097440948E-3</v>
      </c>
      <c r="AE456" s="9">
        <v>8.3261781806253959E-2</v>
      </c>
      <c r="AF456" s="9">
        <v>3.6056146471960718E-2</v>
      </c>
      <c r="AG456" s="9">
        <v>3.9521933851021519E-2</v>
      </c>
      <c r="AH456" s="9">
        <v>5.508148647196791E-3</v>
      </c>
      <c r="AI456" s="9">
        <v>6.8239543034491999E-3</v>
      </c>
      <c r="AJ456" s="9">
        <v>1.316752948086459E-2</v>
      </c>
      <c r="AK456" s="9">
        <v>3.0861494202864319E-2</v>
      </c>
      <c r="AL456" s="9">
        <v>4.2983204332075406E-3</v>
      </c>
      <c r="AM456" s="9">
        <v>5.0850902717183551E-4</v>
      </c>
      <c r="AN456" s="9">
        <v>1.051674918797459E-3</v>
      </c>
      <c r="AO456" s="9">
        <v>1.4196900376376271E-3</v>
      </c>
      <c r="AP456" s="9">
        <v>4.5267098656878209E-4</v>
      </c>
      <c r="AQ456" s="9">
        <v>6.4882380779730635E-4</v>
      </c>
      <c r="AR456" s="9">
        <v>1.0158013849199509E-3</v>
      </c>
      <c r="AS456" s="9">
        <v>5.5469817939131794E-4</v>
      </c>
      <c r="AT456" s="9">
        <v>7.9646522719802732E-4</v>
      </c>
      <c r="AU456" s="9">
        <v>7.7058034190796232E-4</v>
      </c>
      <c r="AV456" s="9">
        <v>8.635833627726469E-4</v>
      </c>
      <c r="AW456" s="9">
        <v>8.003496014497136E-4</v>
      </c>
      <c r="AX456" s="9">
        <v>5.2081574070692428E-4</v>
      </c>
      <c r="AY456" s="9">
        <v>8.6188095414575631E-4</v>
      </c>
      <c r="AZ456" s="9">
        <v>5.4621660993457548E-4</v>
      </c>
      <c r="BA456" s="9">
        <v>1.0545428813490019E-3</v>
      </c>
      <c r="BB456" s="9">
        <v>7.5226196079993739E-4</v>
      </c>
      <c r="BC456" s="9">
        <v>1.014851566915791E-3</v>
      </c>
      <c r="BD456" s="9">
        <v>7.9304706898142166E-4</v>
      </c>
      <c r="BE456" s="9">
        <v>1.044622943102309E-3</v>
      </c>
      <c r="BF456" s="9">
        <v>7.3562183405333269E-4</v>
      </c>
      <c r="BG456" s="9">
        <v>9.0399342112375432E-4</v>
      </c>
      <c r="BH456" s="9">
        <v>6.0518826754275249E-4</v>
      </c>
      <c r="BI456" s="9">
        <v>6.4141461251653834E-4</v>
      </c>
      <c r="BJ456" s="9">
        <v>9.48468234292722E-4</v>
      </c>
      <c r="BK456" s="9">
        <v>7.0369171832227861E-4</v>
      </c>
    </row>
    <row r="457" spans="1:63" s="95" customFormat="1" x14ac:dyDescent="0.25">
      <c r="A457" s="95" t="s">
        <v>1425</v>
      </c>
      <c r="B457" s="95" t="s">
        <v>380</v>
      </c>
      <c r="C457" s="95" t="s">
        <v>1426</v>
      </c>
      <c r="D457" s="95" t="s">
        <v>382</v>
      </c>
      <c r="E457" s="95" t="s">
        <v>1948</v>
      </c>
      <c r="F457" s="118" t="s">
        <v>1963</v>
      </c>
      <c r="G457" s="119">
        <v>45142862.7848</v>
      </c>
      <c r="H457" s="119">
        <v>96789</v>
      </c>
      <c r="I457" s="119">
        <v>159.5</v>
      </c>
      <c r="J457" s="95">
        <v>466.40488882827594</v>
      </c>
      <c r="K457" s="120">
        <v>0.49782249446241089</v>
      </c>
      <c r="L457" s="120">
        <v>0.3311623545944663</v>
      </c>
      <c r="M457" s="120">
        <v>0.17101515094312281</v>
      </c>
      <c r="N457" s="9">
        <v>8.8964529168166842E-2</v>
      </c>
      <c r="O457" s="9">
        <v>2.411484741872065E-2</v>
      </c>
      <c r="P457" s="9">
        <v>2.760669422979466E-2</v>
      </c>
      <c r="Q457" s="9">
        <v>5.3383977049443832E-3</v>
      </c>
      <c r="R457" s="9">
        <v>1.5157241153517621E-2</v>
      </c>
      <c r="S457" s="9">
        <v>8.9817103685917027E-2</v>
      </c>
      <c r="T457" s="9">
        <v>1.2771369711814411E-2</v>
      </c>
      <c r="U457" s="9">
        <v>3.5595310071918781E-2</v>
      </c>
      <c r="V457" s="9">
        <v>3.3506829141615117E-2</v>
      </c>
      <c r="W457" s="9">
        <v>5.6516972426287643E-2</v>
      </c>
      <c r="X457" s="9">
        <v>0.1041447109940823</v>
      </c>
      <c r="Y457" s="9">
        <v>3.5311581268836163E-2</v>
      </c>
      <c r="Z457" s="9">
        <v>4.8943546958160937E-2</v>
      </c>
      <c r="AA457" s="9">
        <v>1.9586639502350831E-2</v>
      </c>
      <c r="AB457" s="9">
        <v>2.2608693173096349E-2</v>
      </c>
      <c r="AC457" s="9">
        <v>0.16472308452967871</v>
      </c>
      <c r="AD457" s="9">
        <v>4.1468698907839736E-3</v>
      </c>
      <c r="AE457" s="9">
        <v>7.4040059153437532E-2</v>
      </c>
      <c r="AF457" s="9">
        <v>3.1932689192615542E-2</v>
      </c>
      <c r="AG457" s="9">
        <v>4.7751373786907567E-2</v>
      </c>
      <c r="AH457" s="9">
        <v>4.9149138057522123E-3</v>
      </c>
      <c r="AI457" s="9">
        <v>8.6140597889683319E-3</v>
      </c>
      <c r="AJ457" s="9">
        <v>1.568449055398359E-2</v>
      </c>
      <c r="AK457" s="9">
        <v>2.3217212861688541E-2</v>
      </c>
      <c r="AL457" s="9">
        <v>4.9907798269603672E-3</v>
      </c>
      <c r="AM457" s="9">
        <v>6.8408411998430814E-4</v>
      </c>
      <c r="AN457" s="9">
        <v>1.178370256904567E-3</v>
      </c>
      <c r="AO457" s="9">
        <v>1.8447635189637261E-3</v>
      </c>
      <c r="AP457" s="9">
        <v>4.8476956565350583E-4</v>
      </c>
      <c r="AQ457" s="9">
        <v>6.3915894515268379E-4</v>
      </c>
      <c r="AR457" s="9">
        <v>1.3981384031214309E-3</v>
      </c>
      <c r="AS457" s="9">
        <v>7.3103680186858814E-4</v>
      </c>
      <c r="AT457" s="9">
        <v>8.5550612632341193E-4</v>
      </c>
      <c r="AU457" s="9">
        <v>7.6056162683723911E-4</v>
      </c>
      <c r="AV457" s="9">
        <v>7.9565506874051571E-4</v>
      </c>
      <c r="AW457" s="9">
        <v>8.413552605466871E-4</v>
      </c>
      <c r="AX457" s="9">
        <v>7.9780352366631076E-4</v>
      </c>
      <c r="AY457" s="9">
        <v>8.7122341667300682E-4</v>
      </c>
      <c r="AZ457" s="9">
        <v>6.5036892502594865E-4</v>
      </c>
      <c r="BA457" s="9">
        <v>1.314517361272093E-3</v>
      </c>
      <c r="BB457" s="9">
        <v>9.3808894088038262E-4</v>
      </c>
      <c r="BC457" s="9">
        <v>9.540115089186603E-4</v>
      </c>
      <c r="BD457" s="9">
        <v>8.1631039135370497E-4</v>
      </c>
      <c r="BE457" s="9">
        <v>1.0709052527547299E-3</v>
      </c>
      <c r="BF457" s="9">
        <v>1.0288157373333519E-3</v>
      </c>
      <c r="BG457" s="9">
        <v>9.3370745838099233E-4</v>
      </c>
      <c r="BH457" s="9">
        <v>8.8429582787706215E-4</v>
      </c>
      <c r="BI457" s="9">
        <v>8.8438276708897032E-4</v>
      </c>
      <c r="BJ457" s="9">
        <v>8.2594518987395762E-4</v>
      </c>
      <c r="BK457" s="9">
        <v>9.4577399095493141E-4</v>
      </c>
    </row>
    <row r="458" spans="1:63" s="95" customFormat="1" x14ac:dyDescent="0.25">
      <c r="A458" s="95" t="s">
        <v>1433</v>
      </c>
      <c r="B458" s="95" t="s">
        <v>380</v>
      </c>
      <c r="C458" s="95" t="s">
        <v>1434</v>
      </c>
      <c r="D458" s="95" t="s">
        <v>382</v>
      </c>
      <c r="E458" s="95" t="s">
        <v>1948</v>
      </c>
      <c r="F458" s="118" t="s">
        <v>1963</v>
      </c>
      <c r="G458" s="119">
        <v>46150390.457399994</v>
      </c>
      <c r="H458" s="119">
        <v>94927</v>
      </c>
      <c r="I458" s="119">
        <v>61.35</v>
      </c>
      <c r="J458" s="95">
        <v>486.1671648466716</v>
      </c>
      <c r="K458" s="120">
        <v>0.51043315589097327</v>
      </c>
      <c r="L458" s="120">
        <v>0.3345295600803565</v>
      </c>
      <c r="M458" s="120">
        <v>0.15503728402867009</v>
      </c>
      <c r="N458" s="9">
        <v>9.3118313164643168E-2</v>
      </c>
      <c r="O458" s="9">
        <v>2.038516188082367E-2</v>
      </c>
      <c r="P458" s="9">
        <v>2.7791941780077632E-2</v>
      </c>
      <c r="Q458" s="9">
        <v>6.1048434106123128E-3</v>
      </c>
      <c r="R458" s="9">
        <v>2.305817297627159E-2</v>
      </c>
      <c r="S458" s="9">
        <v>8.4689209091422635E-2</v>
      </c>
      <c r="T458" s="9">
        <v>1.4540303306157E-2</v>
      </c>
      <c r="U458" s="9">
        <v>4.1633873713390758E-2</v>
      </c>
      <c r="V458" s="9">
        <v>3.4212396927809981E-2</v>
      </c>
      <c r="W458" s="9">
        <v>5.7335897142239883E-2</v>
      </c>
      <c r="X458" s="9">
        <v>9.5466114854809242E-2</v>
      </c>
      <c r="Y458" s="9">
        <v>3.5676576600391648E-2</v>
      </c>
      <c r="Z458" s="9">
        <v>5.0249555659215878E-2</v>
      </c>
      <c r="AA458" s="9">
        <v>2.116784209032891E-2</v>
      </c>
      <c r="AB458" s="9">
        <v>1.6851812812176278E-2</v>
      </c>
      <c r="AC458" s="9">
        <v>0.15218316478263849</v>
      </c>
      <c r="AD458" s="9">
        <v>2.7168908166665859E-3</v>
      </c>
      <c r="AE458" s="9">
        <v>7.137178261411474E-2</v>
      </c>
      <c r="AF458" s="9">
        <v>4.1306335281435139E-2</v>
      </c>
      <c r="AG458" s="9">
        <v>5.0151863474915459E-2</v>
      </c>
      <c r="AH458" s="9">
        <v>3.6941007546079721E-3</v>
      </c>
      <c r="AI458" s="9">
        <v>8.3774996120495222E-3</v>
      </c>
      <c r="AJ458" s="9">
        <v>1.3741213818819129E-2</v>
      </c>
      <c r="AK458" s="9">
        <v>2.8606395189968419E-2</v>
      </c>
      <c r="AL458" s="9">
        <v>5.5687382444140343E-3</v>
      </c>
      <c r="AM458" s="9">
        <v>7.3491457246177712E-4</v>
      </c>
      <c r="AN458" s="9">
        <v>1.022399321717399E-3</v>
      </c>
      <c r="AO458" s="9">
        <v>1.9061379255955371E-3</v>
      </c>
      <c r="AP458" s="9">
        <v>5.6899452122509148E-4</v>
      </c>
      <c r="AQ458" s="9">
        <v>9.9798206902620198E-4</v>
      </c>
      <c r="AR458" s="9">
        <v>1.353095126859569E-3</v>
      </c>
      <c r="AS458" s="9">
        <v>8.5424877337563431E-4</v>
      </c>
      <c r="AT458" s="9">
        <v>1.0270374935777041E-3</v>
      </c>
      <c r="AU458" s="9">
        <v>7.9706495603146439E-4</v>
      </c>
      <c r="AV458" s="9">
        <v>8.2847935699541448E-4</v>
      </c>
      <c r="AW458" s="9">
        <v>7.9159050897566706E-4</v>
      </c>
      <c r="AX458" s="9">
        <v>8.2731537043582819E-4</v>
      </c>
      <c r="AY458" s="9">
        <v>9.1806929050274673E-4</v>
      </c>
      <c r="AZ458" s="9">
        <v>7.2141567373203369E-4</v>
      </c>
      <c r="BA458" s="9">
        <v>1.005649465762019E-3</v>
      </c>
      <c r="BB458" s="9">
        <v>8.8953961918598673E-4</v>
      </c>
      <c r="BC458" s="9">
        <v>6.4152638771273172E-4</v>
      </c>
      <c r="BD458" s="9">
        <v>8.0765195080435164E-4</v>
      </c>
      <c r="BE458" s="9">
        <v>1.4218093149742409E-3</v>
      </c>
      <c r="BF458" s="9">
        <v>1.109041856762269E-3</v>
      </c>
      <c r="BG458" s="9">
        <v>7.2029896863976569E-4</v>
      </c>
      <c r="BH458" s="9">
        <v>8.827002408151657E-4</v>
      </c>
      <c r="BI458" s="9">
        <v>7.9525074815503787E-4</v>
      </c>
      <c r="BJ458" s="9">
        <v>1.044511951550413E-3</v>
      </c>
      <c r="BK458" s="9">
        <v>1.0831407488008319E-3</v>
      </c>
    </row>
    <row r="459" spans="1:63" s="95" customFormat="1" x14ac:dyDescent="0.25">
      <c r="A459" s="95" t="s">
        <v>1491</v>
      </c>
      <c r="B459" s="95" t="s">
        <v>380</v>
      </c>
      <c r="C459" s="95" t="s">
        <v>1492</v>
      </c>
      <c r="D459" s="95" t="s">
        <v>382</v>
      </c>
      <c r="E459" s="95" t="s">
        <v>1948</v>
      </c>
      <c r="F459" s="118" t="s">
        <v>1963</v>
      </c>
      <c r="G459" s="119">
        <v>37841774.994400002</v>
      </c>
      <c r="H459" s="119">
        <v>77407</v>
      </c>
      <c r="I459" s="119">
        <v>30.3</v>
      </c>
      <c r="J459" s="95">
        <v>488.86760880023775</v>
      </c>
      <c r="K459" s="120">
        <v>0.55247839247213593</v>
      </c>
      <c r="L459" s="120">
        <v>0.31163409360946781</v>
      </c>
      <c r="M459" s="120">
        <v>0.13588751391839629</v>
      </c>
      <c r="N459" s="9">
        <v>9.1422451364979146E-2</v>
      </c>
      <c r="O459" s="9">
        <v>4.12950499077386E-2</v>
      </c>
      <c r="P459" s="9">
        <v>1.4605714592500631E-2</v>
      </c>
      <c r="Q459" s="9">
        <v>8.002894594016742E-3</v>
      </c>
      <c r="R459" s="9">
        <v>1.9322847613576239E-2</v>
      </c>
      <c r="S459" s="9">
        <v>6.5262053199507508E-2</v>
      </c>
      <c r="T459" s="9">
        <v>1.214937481344028E-2</v>
      </c>
      <c r="U459" s="9">
        <v>3.9129397161853589E-2</v>
      </c>
      <c r="V459" s="9">
        <v>4.179650845267957E-2</v>
      </c>
      <c r="W459" s="9">
        <v>6.5435106139839966E-2</v>
      </c>
      <c r="X459" s="9">
        <v>0.1153069795217682</v>
      </c>
      <c r="Y459" s="9">
        <v>3.2999212266636123E-2</v>
      </c>
      <c r="Z459" s="9">
        <v>5.6512615359836482E-2</v>
      </c>
      <c r="AA459" s="9">
        <v>1.8170154187416271E-2</v>
      </c>
      <c r="AB459" s="9">
        <v>1.8700718223030811E-2</v>
      </c>
      <c r="AC459" s="9">
        <v>0.15394149071213781</v>
      </c>
      <c r="AD459" s="9">
        <v>4.1783600741115883E-3</v>
      </c>
      <c r="AE459" s="9">
        <v>7.3837378713731805E-2</v>
      </c>
      <c r="AF459" s="9">
        <v>1.8490299083473081E-2</v>
      </c>
      <c r="AG459" s="9">
        <v>4.4517062735674913E-2</v>
      </c>
      <c r="AH459" s="9">
        <v>2.8623648145007972E-3</v>
      </c>
      <c r="AI459" s="9">
        <v>9.4345858993270335E-3</v>
      </c>
      <c r="AJ459" s="9">
        <v>1.6326257344002039E-2</v>
      </c>
      <c r="AK459" s="9">
        <v>3.0404057119837371E-2</v>
      </c>
      <c r="AL459" s="9">
        <v>5.8970661043834596E-3</v>
      </c>
      <c r="AM459" s="9">
        <v>5.9373619551201205E-4</v>
      </c>
      <c r="AN459" s="9">
        <v>1.704289183865518E-3</v>
      </c>
      <c r="AO459" s="9">
        <v>8.2432248335305262E-4</v>
      </c>
      <c r="AP459" s="9">
        <v>6.1378964463968441E-4</v>
      </c>
      <c r="AQ459" s="9">
        <v>6.8818924107672994E-4</v>
      </c>
      <c r="AR459" s="9">
        <v>8.5802489781481325E-4</v>
      </c>
      <c r="AS459" s="9">
        <v>5.873591420577928E-4</v>
      </c>
      <c r="AT459" s="9">
        <v>7.9429447080851736E-4</v>
      </c>
      <c r="AU459" s="9">
        <v>8.0128889014286777E-4</v>
      </c>
      <c r="AV459" s="9">
        <v>7.7804514110539473E-4</v>
      </c>
      <c r="AW459" s="9">
        <v>7.8676644641678347E-4</v>
      </c>
      <c r="AX459" s="9">
        <v>6.2969521898513601E-4</v>
      </c>
      <c r="AY459" s="9">
        <v>8.4962551386018217E-4</v>
      </c>
      <c r="AZ459" s="9">
        <v>5.0957311151114898E-4</v>
      </c>
      <c r="BA459" s="9">
        <v>9.183266581094374E-4</v>
      </c>
      <c r="BB459" s="9">
        <v>7.4044580443430221E-4</v>
      </c>
      <c r="BC459" s="9">
        <v>8.1187114506295886E-4</v>
      </c>
      <c r="BD459" s="9">
        <v>6.8756360061822191E-4</v>
      </c>
      <c r="BE459" s="9">
        <v>5.2373009412173344E-4</v>
      </c>
      <c r="BF459" s="9">
        <v>8.1007693841449234E-4</v>
      </c>
      <c r="BG459" s="9">
        <v>4.5926986021170888E-4</v>
      </c>
      <c r="BH459" s="9">
        <v>8.1801369764641896E-4</v>
      </c>
      <c r="BI459" s="9">
        <v>7.7750739984081387E-4</v>
      </c>
      <c r="BJ459" s="9">
        <v>9.1352560322490372E-4</v>
      </c>
      <c r="BK459" s="9">
        <v>9.4385002271023504E-4</v>
      </c>
    </row>
    <row r="460" spans="1:63" s="95" customFormat="1" x14ac:dyDescent="0.25">
      <c r="A460" s="95" t="s">
        <v>1669</v>
      </c>
      <c r="B460" s="95" t="s">
        <v>134</v>
      </c>
      <c r="C460" s="95" t="s">
        <v>1670</v>
      </c>
      <c r="D460" s="95" t="s">
        <v>52</v>
      </c>
      <c r="E460" s="95" t="s">
        <v>1951</v>
      </c>
      <c r="F460" s="118" t="s">
        <v>1963</v>
      </c>
      <c r="G460" s="119">
        <v>15463859.881399998</v>
      </c>
      <c r="H460" s="119">
        <v>59915</v>
      </c>
      <c r="I460" s="119">
        <v>17.23</v>
      </c>
      <c r="J460" s="95">
        <v>258.09663492280731</v>
      </c>
      <c r="K460" s="120">
        <v>0.37701355200557329</v>
      </c>
      <c r="L460" s="120">
        <v>0.37510950321318109</v>
      </c>
      <c r="M460" s="120">
        <v>0.24787694478124561</v>
      </c>
      <c r="N460" s="9">
        <v>0.11065807633171409</v>
      </c>
      <c r="O460" s="9">
        <v>1.5448692130855641E-2</v>
      </c>
      <c r="P460" s="9">
        <v>7.9330018199226422E-3</v>
      </c>
      <c r="Q460" s="9">
        <v>5.5157997071887963E-3</v>
      </c>
      <c r="R460" s="9">
        <v>2.3476849519794139E-2</v>
      </c>
      <c r="S460" s="9">
        <v>5.6594329051339813E-2</v>
      </c>
      <c r="T460" s="9">
        <v>1.741614104811107E-2</v>
      </c>
      <c r="U460" s="9">
        <v>3.1531390831124162E-2</v>
      </c>
      <c r="V460" s="9">
        <v>2.404851348601628E-2</v>
      </c>
      <c r="W460" s="9">
        <v>5.9238086369260139E-2</v>
      </c>
      <c r="X460" s="9">
        <v>0.1196753172547757</v>
      </c>
      <c r="Y460" s="9">
        <v>5.1343984833833893E-2</v>
      </c>
      <c r="Z460" s="9">
        <v>4.1731187842182167E-2</v>
      </c>
      <c r="AA460" s="9">
        <v>2.4480257786521041E-2</v>
      </c>
      <c r="AB460" s="9">
        <v>1.5457591751962679E-2</v>
      </c>
      <c r="AC460" s="9">
        <v>0.21487466767774829</v>
      </c>
      <c r="AD460" s="9">
        <v>1.925203424410174E-3</v>
      </c>
      <c r="AE460" s="9">
        <v>7.8396765102621002E-2</v>
      </c>
      <c r="AF460" s="9">
        <v>6.7190476913331809E-4</v>
      </c>
      <c r="AG460" s="9">
        <v>3.5943072289812042E-2</v>
      </c>
      <c r="AH460" s="9">
        <v>5.1629993682598971E-3</v>
      </c>
      <c r="AI460" s="9">
        <v>1.3455841980795431E-2</v>
      </c>
      <c r="AJ460" s="9">
        <v>1.285610116923769E-2</v>
      </c>
      <c r="AK460" s="9">
        <v>2.804921180888028E-2</v>
      </c>
      <c r="AL460" s="9">
        <v>4.1150126444996554E-3</v>
      </c>
      <c r="AM460" s="9">
        <v>2.9419466217278618E-4</v>
      </c>
      <c r="AN460" s="9">
        <v>2.6100451505408609E-4</v>
      </c>
      <c r="AO460" s="9">
        <v>1.8328330123948609E-4</v>
      </c>
      <c r="AP460" s="9">
        <v>1.7317769582984749E-4</v>
      </c>
      <c r="AQ460" s="9">
        <v>3.4228476980894038E-4</v>
      </c>
      <c r="AR460" s="9">
        <v>3.0459521887507351E-4</v>
      </c>
      <c r="AS460" s="9">
        <v>3.4467734968942829E-4</v>
      </c>
      <c r="AT460" s="9">
        <v>2.6201883974318768E-4</v>
      </c>
      <c r="AU460" s="9">
        <v>1.887332259827755E-4</v>
      </c>
      <c r="AV460" s="9">
        <v>2.8834074321989621E-4</v>
      </c>
      <c r="AW460" s="9">
        <v>3.3427648815745971E-4</v>
      </c>
      <c r="AX460" s="9">
        <v>4.0107667304875978E-4</v>
      </c>
      <c r="AY460" s="9">
        <v>2.5683481572414481E-4</v>
      </c>
      <c r="AZ460" s="9">
        <v>2.8104436826032679E-4</v>
      </c>
      <c r="BA460" s="9">
        <v>3.1073612633675322E-4</v>
      </c>
      <c r="BB460" s="9">
        <v>4.2309102827303019E-4</v>
      </c>
      <c r="BC460" s="9">
        <v>1.5313303077488119E-4</v>
      </c>
      <c r="BD460" s="9">
        <v>2.9884483807151311E-4</v>
      </c>
      <c r="BE460" s="9">
        <v>7.7908048622034083E-6</v>
      </c>
      <c r="BF460" s="9">
        <v>2.6774783801621841E-4</v>
      </c>
      <c r="BG460" s="9">
        <v>3.3912206027449511E-4</v>
      </c>
      <c r="BH460" s="9">
        <v>4.7759483412064112E-4</v>
      </c>
      <c r="BI460" s="9">
        <v>2.5063296040338262E-4</v>
      </c>
      <c r="BJ460" s="9">
        <v>3.4500139824319119E-4</v>
      </c>
      <c r="BK460" s="9">
        <v>2.6961818312399959E-4</v>
      </c>
    </row>
    <row r="461" spans="1:63" s="95" customFormat="1" x14ac:dyDescent="0.25">
      <c r="A461" s="95" t="s">
        <v>283</v>
      </c>
      <c r="B461" s="95" t="s">
        <v>134</v>
      </c>
      <c r="C461" s="95" t="s">
        <v>284</v>
      </c>
      <c r="D461" s="95" t="s">
        <v>39</v>
      </c>
      <c r="E461" s="95" t="s">
        <v>1951</v>
      </c>
      <c r="F461" s="118" t="s">
        <v>1963</v>
      </c>
      <c r="G461" s="119">
        <v>35159862.287999995</v>
      </c>
      <c r="H461" s="119">
        <v>137066</v>
      </c>
      <c r="I461" s="119">
        <v>64.33</v>
      </c>
      <c r="J461" s="95">
        <v>256.51775267389428</v>
      </c>
      <c r="K461" s="120">
        <v>0.32546703402299493</v>
      </c>
      <c r="L461" s="120">
        <v>0.39515623266519212</v>
      </c>
      <c r="M461" s="120">
        <v>0.27937673331181301</v>
      </c>
      <c r="N461" s="9">
        <v>0.13089187069941061</v>
      </c>
      <c r="O461" s="9">
        <v>1.919019582820471E-2</v>
      </c>
      <c r="P461" s="9">
        <v>6.6840691780106079E-3</v>
      </c>
      <c r="Q461" s="9">
        <v>8.1260140751738055E-3</v>
      </c>
      <c r="R461" s="9">
        <v>2.521834692367517E-2</v>
      </c>
      <c r="S461" s="9">
        <v>5.1562587118943702E-2</v>
      </c>
      <c r="T461" s="9">
        <v>1.2403522457146619E-2</v>
      </c>
      <c r="U461" s="9">
        <v>2.796837405997504E-2</v>
      </c>
      <c r="V461" s="9">
        <v>2.7396054802669049E-2</v>
      </c>
      <c r="W461" s="9">
        <v>6.7050335700395813E-2</v>
      </c>
      <c r="X461" s="9">
        <v>0.1117722800564994</v>
      </c>
      <c r="Y461" s="9">
        <v>5.9088358352989617E-2</v>
      </c>
      <c r="Z461" s="9">
        <v>5.1091436084529408E-2</v>
      </c>
      <c r="AA461" s="9">
        <v>2.6543255985469499E-2</v>
      </c>
      <c r="AB461" s="9">
        <v>1.7479532669873669E-2</v>
      </c>
      <c r="AC461" s="9">
        <v>0.18843743133365889</v>
      </c>
      <c r="AD461" s="9">
        <v>1.885660894635663E-3</v>
      </c>
      <c r="AE461" s="9">
        <v>5.3509702902774042E-2</v>
      </c>
      <c r="AF461" s="9">
        <v>8.990563217084295E-5</v>
      </c>
      <c r="AG461" s="9">
        <v>3.5762799743325108E-2</v>
      </c>
      <c r="AH461" s="9">
        <v>7.2164714726787238E-3</v>
      </c>
      <c r="AI461" s="9">
        <v>1.522342805509479E-2</v>
      </c>
      <c r="AJ461" s="9">
        <v>1.9021097234510068E-2</v>
      </c>
      <c r="AK461" s="9">
        <v>3.3387582765714623E-2</v>
      </c>
      <c r="AL461" s="9">
        <v>2.9996859724704889E-3</v>
      </c>
      <c r="AM461" s="9">
        <v>7.9074653343169719E-4</v>
      </c>
      <c r="AN461" s="9">
        <v>7.3673051390383073E-4</v>
      </c>
      <c r="AO461" s="9">
        <v>3.5091281644161358E-4</v>
      </c>
      <c r="AP461" s="9">
        <v>5.7974096528654116E-4</v>
      </c>
      <c r="AQ461" s="9">
        <v>8.3548243452127922E-4</v>
      </c>
      <c r="AR461" s="9">
        <v>6.3060558930217499E-4</v>
      </c>
      <c r="AS461" s="9">
        <v>5.5780037058562524E-4</v>
      </c>
      <c r="AT461" s="9">
        <v>5.2811628610200116E-4</v>
      </c>
      <c r="AU461" s="9">
        <v>4.8856359502205606E-4</v>
      </c>
      <c r="AV461" s="9">
        <v>7.4161567237246157E-4</v>
      </c>
      <c r="AW461" s="9">
        <v>7.0942796383209258E-4</v>
      </c>
      <c r="AX461" s="9">
        <v>1.048848366227725E-3</v>
      </c>
      <c r="AY461" s="9">
        <v>7.1451970111493341E-4</v>
      </c>
      <c r="AZ461" s="9">
        <v>6.9244621433050798E-4</v>
      </c>
      <c r="BA461" s="9">
        <v>7.9845911164282666E-4</v>
      </c>
      <c r="BB461" s="9">
        <v>8.431187026247686E-4</v>
      </c>
      <c r="BC461" s="9">
        <v>3.4082292299207661E-4</v>
      </c>
      <c r="BD461" s="9">
        <v>4.6350359317036562E-4</v>
      </c>
      <c r="BE461" s="9">
        <v>2.3688330385146308E-6</v>
      </c>
      <c r="BF461" s="9">
        <v>6.0536211285313289E-4</v>
      </c>
      <c r="BG461" s="9">
        <v>1.07708956609418E-3</v>
      </c>
      <c r="BH461" s="9">
        <v>1.227818438343865E-3</v>
      </c>
      <c r="BI461" s="9">
        <v>8.4263097116921387E-4</v>
      </c>
      <c r="BJ461" s="9">
        <v>9.3316431021036694E-4</v>
      </c>
      <c r="BK461" s="9">
        <v>4.4660825427226002E-4</v>
      </c>
    </row>
    <row r="462" spans="1:63" s="95" customFormat="1" x14ac:dyDescent="0.25">
      <c r="A462" s="95" t="s">
        <v>115</v>
      </c>
      <c r="B462" s="95" t="s">
        <v>80</v>
      </c>
      <c r="C462" s="95" t="s">
        <v>116</v>
      </c>
      <c r="D462" s="95" t="s">
        <v>114</v>
      </c>
      <c r="E462" s="95" t="s">
        <v>1948</v>
      </c>
      <c r="F462" s="118" t="s">
        <v>1963</v>
      </c>
      <c r="G462" s="119">
        <v>42339817.603199996</v>
      </c>
      <c r="H462" s="119">
        <v>170019</v>
      </c>
      <c r="I462" s="119">
        <v>60.6</v>
      </c>
      <c r="J462" s="95">
        <v>249.02991785153421</v>
      </c>
      <c r="K462" s="120">
        <v>0.34590327539642302</v>
      </c>
      <c r="L462" s="120">
        <v>0.39139144971852829</v>
      </c>
      <c r="M462" s="120">
        <v>0.26270527488504858</v>
      </c>
      <c r="N462" s="9">
        <v>0.1095740502545661</v>
      </c>
      <c r="O462" s="9">
        <v>1.4757789569555689E-2</v>
      </c>
      <c r="P462" s="9">
        <v>5.1114392492881966E-3</v>
      </c>
      <c r="Q462" s="9">
        <v>6.4376458595118806E-3</v>
      </c>
      <c r="R462" s="9">
        <v>3.2788212468585251E-2</v>
      </c>
      <c r="S462" s="9">
        <v>6.8758981437070418E-2</v>
      </c>
      <c r="T462" s="9">
        <v>1.349100925285753E-2</v>
      </c>
      <c r="U462" s="9">
        <v>3.6302913074031613E-2</v>
      </c>
      <c r="V462" s="9">
        <v>2.6551579205884829E-2</v>
      </c>
      <c r="W462" s="9">
        <v>5.7543404645889591E-2</v>
      </c>
      <c r="X462" s="9">
        <v>0.11706192228429869</v>
      </c>
      <c r="Y462" s="9">
        <v>5.7416633212967458E-2</v>
      </c>
      <c r="Z462" s="9">
        <v>5.0348188185016053E-2</v>
      </c>
      <c r="AA462" s="9">
        <v>4.3282269988485597E-2</v>
      </c>
      <c r="AB462" s="9">
        <v>1.1320495167542801E-2</v>
      </c>
      <c r="AC462" s="9">
        <v>0.1788701145558188</v>
      </c>
      <c r="AD462" s="9">
        <v>2.6429920529149392E-3</v>
      </c>
      <c r="AE462" s="9">
        <v>5.0549197067388703E-2</v>
      </c>
      <c r="AF462" s="9">
        <v>6.5002679211208095E-5</v>
      </c>
      <c r="AG462" s="9">
        <v>2.8288615580421062E-2</v>
      </c>
      <c r="AH462" s="9">
        <v>5.8819023300902933E-3</v>
      </c>
      <c r="AI462" s="9">
        <v>2.341488792108383E-2</v>
      </c>
      <c r="AJ462" s="9">
        <v>1.1876783031088479E-2</v>
      </c>
      <c r="AK462" s="9">
        <v>4.1532884455604262E-2</v>
      </c>
      <c r="AL462" s="9">
        <v>6.1310864708267118E-3</v>
      </c>
      <c r="AM462" s="9">
        <v>7.9677113093438957E-4</v>
      </c>
      <c r="AN462" s="9">
        <v>6.8194887580839871E-4</v>
      </c>
      <c r="AO462" s="9">
        <v>3.2300016988290499E-4</v>
      </c>
      <c r="AP462" s="9">
        <v>5.5282128254297914E-4</v>
      </c>
      <c r="AQ462" s="9">
        <v>1.3074939931796039E-3</v>
      </c>
      <c r="AR462" s="9">
        <v>1.012170798841314E-3</v>
      </c>
      <c r="AS462" s="9">
        <v>7.3026326468179177E-4</v>
      </c>
      <c r="AT462" s="9">
        <v>8.2509711747535985E-4</v>
      </c>
      <c r="AU462" s="9">
        <v>5.6993415757883629E-4</v>
      </c>
      <c r="AV462" s="9">
        <v>7.6608110277272398E-4</v>
      </c>
      <c r="AW462" s="9">
        <v>8.9431619928322049E-4</v>
      </c>
      <c r="AX462" s="9">
        <v>1.226732179312538E-3</v>
      </c>
      <c r="AY462" s="9">
        <v>8.475224238496216E-4</v>
      </c>
      <c r="AZ462" s="9">
        <v>1.3590740889216409E-3</v>
      </c>
      <c r="BA462" s="9">
        <v>6.2242860119407506E-4</v>
      </c>
      <c r="BB462" s="9">
        <v>9.6329783855652056E-4</v>
      </c>
      <c r="BC462" s="9">
        <v>5.7499267540177257E-4</v>
      </c>
      <c r="BD462" s="9">
        <v>5.270309016436193E-4</v>
      </c>
      <c r="BE462" s="9">
        <v>2.0614844480744411E-6</v>
      </c>
      <c r="BF462" s="9">
        <v>5.7636376936284425E-4</v>
      </c>
      <c r="BG462" s="9">
        <v>1.056686067917263E-3</v>
      </c>
      <c r="BH462" s="9">
        <v>2.2730816088825461E-3</v>
      </c>
      <c r="BI462" s="9">
        <v>6.3328897557113145E-4</v>
      </c>
      <c r="BJ462" s="9">
        <v>1.397225456882243E-3</v>
      </c>
      <c r="BK462" s="9">
        <v>1.0987266222707941E-3</v>
      </c>
    </row>
    <row r="463" spans="1:63" s="95" customFormat="1" x14ac:dyDescent="0.25">
      <c r="A463" s="95" t="s">
        <v>714</v>
      </c>
      <c r="B463" s="95" t="s">
        <v>134</v>
      </c>
      <c r="C463" s="95" t="s">
        <v>715</v>
      </c>
      <c r="D463" s="95" t="s">
        <v>114</v>
      </c>
      <c r="E463" s="95" t="s">
        <v>1948</v>
      </c>
      <c r="F463" s="118" t="s">
        <v>1963</v>
      </c>
      <c r="G463" s="119">
        <v>28573027.255599998</v>
      </c>
      <c r="H463" s="119">
        <v>105760</v>
      </c>
      <c r="I463" s="119">
        <v>71.900000000000006</v>
      </c>
      <c r="J463" s="95">
        <v>270.16856330937969</v>
      </c>
      <c r="K463" s="120">
        <v>0.38090364447547059</v>
      </c>
      <c r="L463" s="120">
        <v>0.37480651270862642</v>
      </c>
      <c r="M463" s="120">
        <v>0.24428984281590299</v>
      </c>
      <c r="N463" s="9">
        <v>0.13535772577588481</v>
      </c>
      <c r="O463" s="9">
        <v>1.7631961755039401E-2</v>
      </c>
      <c r="P463" s="9">
        <v>5.7315786928740092E-3</v>
      </c>
      <c r="Q463" s="9">
        <v>6.0185520926720713E-3</v>
      </c>
      <c r="R463" s="9">
        <v>3.3770903359521952E-2</v>
      </c>
      <c r="S463" s="9">
        <v>5.7976191003035658E-2</v>
      </c>
      <c r="T463" s="9">
        <v>1.414056715144325E-2</v>
      </c>
      <c r="U463" s="9">
        <v>3.2708800938173549E-2</v>
      </c>
      <c r="V463" s="9">
        <v>3.5710337727977909E-2</v>
      </c>
      <c r="W463" s="9">
        <v>6.2525974562976427E-2</v>
      </c>
      <c r="X463" s="9">
        <v>0.10889263214794009</v>
      </c>
      <c r="Y463" s="9">
        <v>5.0947759181545843E-2</v>
      </c>
      <c r="Z463" s="9">
        <v>4.6906861136203508E-2</v>
      </c>
      <c r="AA463" s="9">
        <v>2.5255267002225721E-2</v>
      </c>
      <c r="AB463" s="9">
        <v>1.39524821712598E-2</v>
      </c>
      <c r="AC463" s="9">
        <v>0.17360369001000581</v>
      </c>
      <c r="AD463" s="9">
        <v>3.2923360022767451E-3</v>
      </c>
      <c r="AE463" s="9">
        <v>5.8789482281317078E-2</v>
      </c>
      <c r="AF463" s="9">
        <v>1.155678044453637E-2</v>
      </c>
      <c r="AG463" s="9">
        <v>3.4618257952189938E-2</v>
      </c>
      <c r="AH463" s="9">
        <v>4.8180673005897784E-3</v>
      </c>
      <c r="AI463" s="9">
        <v>1.1989790836354861E-2</v>
      </c>
      <c r="AJ463" s="9">
        <v>1.7132894927523699E-2</v>
      </c>
      <c r="AK463" s="9">
        <v>3.319719074240355E-2</v>
      </c>
      <c r="AL463" s="9">
        <v>3.4739148040281308E-3</v>
      </c>
      <c r="AM463" s="9">
        <v>6.6562234601748598E-4</v>
      </c>
      <c r="AN463" s="9">
        <v>5.5099810978208471E-4</v>
      </c>
      <c r="AO463" s="9">
        <v>2.4493608749594719E-4</v>
      </c>
      <c r="AP463" s="9">
        <v>3.49517290863703E-4</v>
      </c>
      <c r="AQ463" s="9">
        <v>9.1071734756652852E-4</v>
      </c>
      <c r="AR463" s="9">
        <v>5.7715573803612591E-4</v>
      </c>
      <c r="AS463" s="9">
        <v>5.1763163730473075E-4</v>
      </c>
      <c r="AT463" s="9">
        <v>5.0274433708388225E-4</v>
      </c>
      <c r="AU463" s="9">
        <v>5.183788292122426E-4</v>
      </c>
      <c r="AV463" s="9">
        <v>5.6293549679020021E-4</v>
      </c>
      <c r="AW463" s="9">
        <v>5.62591169623205E-4</v>
      </c>
      <c r="AX463" s="9">
        <v>7.3613266890496887E-4</v>
      </c>
      <c r="AY463" s="9">
        <v>5.3397717408865705E-4</v>
      </c>
      <c r="AZ463" s="9">
        <v>5.3629535652287231E-4</v>
      </c>
      <c r="BA463" s="9">
        <v>5.1879354378848433E-4</v>
      </c>
      <c r="BB463" s="9">
        <v>6.3226730140083121E-4</v>
      </c>
      <c r="BC463" s="9">
        <v>4.8438376191760931E-4</v>
      </c>
      <c r="BD463" s="9">
        <v>4.1451516497206982E-4</v>
      </c>
      <c r="BE463" s="9">
        <v>2.4785896832331498E-4</v>
      </c>
      <c r="BF463" s="9">
        <v>4.7698987249350348E-4</v>
      </c>
      <c r="BG463" s="9">
        <v>5.8535590569222182E-4</v>
      </c>
      <c r="BH463" s="9">
        <v>7.871427889844495E-4</v>
      </c>
      <c r="BI463" s="9">
        <v>6.1780700191460146E-4</v>
      </c>
      <c r="BJ463" s="9">
        <v>7.5525689564746683E-4</v>
      </c>
      <c r="BK463" s="9">
        <v>4.2100799114340622E-4</v>
      </c>
    </row>
    <row r="464" spans="1:63" s="95" customFormat="1" x14ac:dyDescent="0.25">
      <c r="A464" s="95" t="s">
        <v>832</v>
      </c>
      <c r="B464" s="95" t="s">
        <v>736</v>
      </c>
      <c r="C464" s="95" t="s">
        <v>833</v>
      </c>
      <c r="D464" s="95" t="s">
        <v>114</v>
      </c>
      <c r="E464" s="95" t="s">
        <v>1948</v>
      </c>
      <c r="F464" s="118" t="s">
        <v>1963</v>
      </c>
      <c r="G464" s="119">
        <v>22840623.078600001</v>
      </c>
      <c r="H464" s="119">
        <v>82360</v>
      </c>
      <c r="I464" s="119">
        <v>21</v>
      </c>
      <c r="J464" s="95">
        <v>277.32665224137929</v>
      </c>
      <c r="K464" s="120">
        <v>0.38244055057001197</v>
      </c>
      <c r="L464" s="120">
        <v>0.37527955143244668</v>
      </c>
      <c r="M464" s="120">
        <v>0.24227989799754129</v>
      </c>
      <c r="N464" s="9">
        <v>0.1177658233364072</v>
      </c>
      <c r="O464" s="9">
        <v>2.0118162758081318E-2</v>
      </c>
      <c r="P464" s="9">
        <v>7.1957966530771479E-3</v>
      </c>
      <c r="Q464" s="9">
        <v>9.343014227579275E-3</v>
      </c>
      <c r="R464" s="9">
        <v>2.6391449820120341E-2</v>
      </c>
      <c r="S464" s="9">
        <v>3.9815613465208857E-2</v>
      </c>
      <c r="T464" s="9">
        <v>1.5641104462771539E-2</v>
      </c>
      <c r="U464" s="9">
        <v>3.3607832749709889E-2</v>
      </c>
      <c r="V464" s="9">
        <v>4.2483495886552057E-2</v>
      </c>
      <c r="W464" s="9">
        <v>5.9343054115448379E-2</v>
      </c>
      <c r="X464" s="9">
        <v>0.113147719279921</v>
      </c>
      <c r="Y464" s="9">
        <v>5.5472460632767853E-2</v>
      </c>
      <c r="Z464" s="9">
        <v>4.7600562405042152E-2</v>
      </c>
      <c r="AA464" s="9">
        <v>2.634784639444436E-2</v>
      </c>
      <c r="AB464" s="9">
        <v>1.4187673233791019E-2</v>
      </c>
      <c r="AC464" s="9">
        <v>0.19250573154055201</v>
      </c>
      <c r="AD464" s="9">
        <v>2.505354238284152E-3</v>
      </c>
      <c r="AE464" s="9">
        <v>6.6700964719353995E-2</v>
      </c>
      <c r="AF464" s="9">
        <v>7.8973594097172411E-4</v>
      </c>
      <c r="AG464" s="9">
        <v>3.286817566805806E-2</v>
      </c>
      <c r="AH464" s="9">
        <v>4.5383621587359122E-3</v>
      </c>
      <c r="AI464" s="9">
        <v>1.51674483940134E-2</v>
      </c>
      <c r="AJ464" s="9">
        <v>2.174158336367208E-2</v>
      </c>
      <c r="AK464" s="9">
        <v>3.1532611995593741E-2</v>
      </c>
      <c r="AL464" s="9">
        <v>3.1884225598425458E-3</v>
      </c>
      <c r="AM464" s="9">
        <v>4.6142725493724979E-4</v>
      </c>
      <c r="AN464" s="9">
        <v>5.0092985622022677E-4</v>
      </c>
      <c r="AO464" s="9">
        <v>2.4501717308338171E-4</v>
      </c>
      <c r="AP464" s="9">
        <v>4.3231746202035371E-4</v>
      </c>
      <c r="AQ464" s="9">
        <v>5.6707866212633927E-4</v>
      </c>
      <c r="AR464" s="9">
        <v>3.1581727079605071E-4</v>
      </c>
      <c r="AS464" s="9">
        <v>4.5620550991411132E-4</v>
      </c>
      <c r="AT464" s="9">
        <v>4.1158751913333678E-4</v>
      </c>
      <c r="AU464" s="9">
        <v>4.9137456428093474E-4</v>
      </c>
      <c r="AV464" s="9">
        <v>4.2570346460363718E-4</v>
      </c>
      <c r="AW464" s="9">
        <v>4.6577840119330657E-4</v>
      </c>
      <c r="AX464" s="9">
        <v>6.3862741942508202E-4</v>
      </c>
      <c r="AY464" s="9">
        <v>4.3175515374286542E-4</v>
      </c>
      <c r="AZ464" s="9">
        <v>4.4579615792371332E-4</v>
      </c>
      <c r="BA464" s="9">
        <v>4.2033290557688452E-4</v>
      </c>
      <c r="BB464" s="9">
        <v>5.5863039332679904E-4</v>
      </c>
      <c r="BC464" s="9">
        <v>2.9369306469149438E-4</v>
      </c>
      <c r="BD464" s="9">
        <v>3.7472444873236978E-4</v>
      </c>
      <c r="BE464" s="9">
        <v>1.349549455305668E-5</v>
      </c>
      <c r="BF464" s="9">
        <v>3.6084332324781883E-4</v>
      </c>
      <c r="BG464" s="9">
        <v>4.3932449408716782E-4</v>
      </c>
      <c r="BH464" s="9">
        <v>7.9340250315226878E-4</v>
      </c>
      <c r="BI464" s="9">
        <v>6.2467247444496709E-4</v>
      </c>
      <c r="BJ464" s="9">
        <v>5.7160028705399821E-4</v>
      </c>
      <c r="BK464" s="9">
        <v>3.0788333000238128E-4</v>
      </c>
    </row>
    <row r="465" spans="1:63" s="95" customFormat="1" x14ac:dyDescent="0.25">
      <c r="A465" s="95" t="s">
        <v>896</v>
      </c>
      <c r="B465" s="95" t="s">
        <v>736</v>
      </c>
      <c r="C465" s="95" t="s">
        <v>897</v>
      </c>
      <c r="D465" s="95" t="s">
        <v>114</v>
      </c>
      <c r="E465" s="95" t="s">
        <v>1948</v>
      </c>
      <c r="F465" s="118" t="s">
        <v>1963</v>
      </c>
      <c r="G465" s="119">
        <v>12799418.869199999</v>
      </c>
      <c r="H465" s="119">
        <v>45760</v>
      </c>
      <c r="I465" s="119">
        <v>37.700000000000003</v>
      </c>
      <c r="J465" s="95">
        <v>279.70758018356639</v>
      </c>
      <c r="K465" s="120">
        <v>0.36769680729850218</v>
      </c>
      <c r="L465" s="120">
        <v>0.39256342153120322</v>
      </c>
      <c r="M465" s="120">
        <v>0.2397397711702946</v>
      </c>
      <c r="N465" s="9">
        <v>0.1108065224256574</v>
      </c>
      <c r="O465" s="9">
        <v>1.152915731472544E-2</v>
      </c>
      <c r="P465" s="9">
        <v>8.7743391696211027E-3</v>
      </c>
      <c r="Q465" s="9">
        <v>3.9101050173085111E-3</v>
      </c>
      <c r="R465" s="9">
        <v>2.2288834723534261E-2</v>
      </c>
      <c r="S465" s="9">
        <v>0.13337040276328449</v>
      </c>
      <c r="T465" s="9">
        <v>1.4238003291201499E-2</v>
      </c>
      <c r="U465" s="9">
        <v>4.0985503084917843E-2</v>
      </c>
      <c r="V465" s="9">
        <v>2.48493311749063E-2</v>
      </c>
      <c r="W465" s="9">
        <v>6.594792201424611E-2</v>
      </c>
      <c r="X465" s="9">
        <v>0.11104331885543881</v>
      </c>
      <c r="Y465" s="9">
        <v>4.3931204769693637E-2</v>
      </c>
      <c r="Z465" s="9">
        <v>4.8723027415757722E-2</v>
      </c>
      <c r="AA465" s="9">
        <v>4.2589480246689813E-2</v>
      </c>
      <c r="AB465" s="9">
        <v>9.4929513960687207E-3</v>
      </c>
      <c r="AC465" s="9">
        <v>0.1441807386990544</v>
      </c>
      <c r="AD465" s="9">
        <v>2.8049644161903791E-3</v>
      </c>
      <c r="AE465" s="9">
        <v>6.0687870655293137E-2</v>
      </c>
      <c r="AF465" s="9">
        <v>0</v>
      </c>
      <c r="AG465" s="9">
        <v>2.6248639745347718E-2</v>
      </c>
      <c r="AH465" s="9">
        <v>3.885762797080642E-3</v>
      </c>
      <c r="AI465" s="9">
        <v>1.931961624393623E-2</v>
      </c>
      <c r="AJ465" s="9">
        <v>1.315295251547084E-2</v>
      </c>
      <c r="AK465" s="9">
        <v>3.2372473066654223E-2</v>
      </c>
      <c r="AL465" s="9">
        <v>4.8668781979208748E-3</v>
      </c>
      <c r="AM465" s="9">
        <v>2.432597486156425E-4</v>
      </c>
      <c r="AN465" s="9">
        <v>1.6084483625255019E-4</v>
      </c>
      <c r="AO465" s="9">
        <v>1.6739906142731369E-4</v>
      </c>
      <c r="AP465" s="9">
        <v>1.013736648493714E-4</v>
      </c>
      <c r="AQ465" s="9">
        <v>2.6834183109481418E-4</v>
      </c>
      <c r="AR465" s="9">
        <v>5.9273815671928229E-4</v>
      </c>
      <c r="AS465" s="9">
        <v>2.3268219746130811E-4</v>
      </c>
      <c r="AT465" s="9">
        <v>2.8123729870669419E-4</v>
      </c>
      <c r="AU465" s="9">
        <v>1.610378957129015E-4</v>
      </c>
      <c r="AV465" s="9">
        <v>2.650692594028861E-4</v>
      </c>
      <c r="AW465" s="9">
        <v>2.5612202859146411E-4</v>
      </c>
      <c r="AX465" s="9">
        <v>2.8337674134742692E-4</v>
      </c>
      <c r="AY465" s="9">
        <v>2.4761712096286559E-4</v>
      </c>
      <c r="AZ465" s="9">
        <v>4.0375182311230303E-4</v>
      </c>
      <c r="BA465" s="9">
        <v>1.575812088589819E-4</v>
      </c>
      <c r="BB465" s="9">
        <v>2.344277937901985E-4</v>
      </c>
      <c r="BC465" s="9">
        <v>1.8423530801369879E-4</v>
      </c>
      <c r="BD465" s="9">
        <v>1.9103052611547759E-4</v>
      </c>
      <c r="BE465" s="9">
        <v>0</v>
      </c>
      <c r="BF465" s="9">
        <v>1.6146218851054221E-4</v>
      </c>
      <c r="BG465" s="9">
        <v>2.1075772992122839E-4</v>
      </c>
      <c r="BH465" s="9">
        <v>5.6623993294524033E-4</v>
      </c>
      <c r="BI465" s="9">
        <v>2.117412198694468E-4</v>
      </c>
      <c r="BJ465" s="9">
        <v>3.2879812138674028E-4</v>
      </c>
      <c r="BK465" s="9">
        <v>2.6331872114145928E-4</v>
      </c>
    </row>
    <row r="466" spans="1:63" s="95" customFormat="1" x14ac:dyDescent="0.25">
      <c r="A466" s="95" t="s">
        <v>1167</v>
      </c>
      <c r="B466" s="95" t="s">
        <v>693</v>
      </c>
      <c r="C466" s="95" t="s">
        <v>1168</v>
      </c>
      <c r="D466" s="95" t="s">
        <v>114</v>
      </c>
      <c r="E466" s="95" t="s">
        <v>1948</v>
      </c>
      <c r="F466" s="118" t="s">
        <v>1963</v>
      </c>
      <c r="G466" s="119">
        <v>51813200.377599999</v>
      </c>
      <c r="H466" s="119">
        <v>170467</v>
      </c>
      <c r="I466" s="119">
        <v>23</v>
      </c>
      <c r="J466" s="95">
        <v>303.94856703995492</v>
      </c>
      <c r="K466" s="120">
        <v>0.38339370819568708</v>
      </c>
      <c r="L466" s="120">
        <v>0.37976698676446918</v>
      </c>
      <c r="M466" s="120">
        <v>0.2368393050398436</v>
      </c>
      <c r="N466" s="9">
        <v>0.13732705270298259</v>
      </c>
      <c r="O466" s="9">
        <v>1.957072111834763E-2</v>
      </c>
      <c r="P466" s="9">
        <v>6.8848023997719922E-3</v>
      </c>
      <c r="Q466" s="9">
        <v>1.4262788783987851E-2</v>
      </c>
      <c r="R466" s="9">
        <v>2.453262477171465E-2</v>
      </c>
      <c r="S466" s="9">
        <v>5.6976375097221039E-2</v>
      </c>
      <c r="T466" s="9">
        <v>1.5874209493722709E-2</v>
      </c>
      <c r="U466" s="9">
        <v>4.0190714915772398E-2</v>
      </c>
      <c r="V466" s="9">
        <v>3.2335888797879159E-2</v>
      </c>
      <c r="W466" s="9">
        <v>6.4988061873401115E-2</v>
      </c>
      <c r="X466" s="9">
        <v>0.1166718129546999</v>
      </c>
      <c r="Y466" s="9">
        <v>4.4941146446625981E-2</v>
      </c>
      <c r="Z466" s="9">
        <v>3.7711819796450087E-2</v>
      </c>
      <c r="AA466" s="9">
        <v>2.7466681383464711E-2</v>
      </c>
      <c r="AB466" s="9">
        <v>1.3237071095072279E-2</v>
      </c>
      <c r="AC466" s="9">
        <v>0.1757121620967117</v>
      </c>
      <c r="AD466" s="9">
        <v>3.1763933996291779E-3</v>
      </c>
      <c r="AE466" s="9">
        <v>7.6048393321622568E-2</v>
      </c>
      <c r="AF466" s="9">
        <v>1.3302870297746559E-4</v>
      </c>
      <c r="AG466" s="9">
        <v>2.9256047653469171E-2</v>
      </c>
      <c r="AH466" s="9">
        <v>4.1638499380032678E-3</v>
      </c>
      <c r="AI466" s="9">
        <v>1.4544880680683259E-2</v>
      </c>
      <c r="AJ466" s="9">
        <v>1.601717835184031E-2</v>
      </c>
      <c r="AK466" s="9">
        <v>2.539967505258324E-2</v>
      </c>
      <c r="AL466" s="9">
        <v>2.5766191713658161E-3</v>
      </c>
      <c r="AM466" s="9">
        <v>1.223554833656148E-3</v>
      </c>
      <c r="AN466" s="9">
        <v>1.1080995926904709E-3</v>
      </c>
      <c r="AO466" s="9">
        <v>5.3308012393825095E-4</v>
      </c>
      <c r="AP466" s="9">
        <v>1.500733529008227E-3</v>
      </c>
      <c r="AQ466" s="9">
        <v>1.1986915410637021E-3</v>
      </c>
      <c r="AR466" s="9">
        <v>1.0276864897199301E-3</v>
      </c>
      <c r="AS466" s="9">
        <v>1.0528550492691379E-3</v>
      </c>
      <c r="AT466" s="9">
        <v>1.11925949746133E-3</v>
      </c>
      <c r="AU466" s="9">
        <v>8.5047312550870155E-4</v>
      </c>
      <c r="AV466" s="9">
        <v>1.060118085094128E-3</v>
      </c>
      <c r="AW466" s="9">
        <v>1.0921514206771569E-3</v>
      </c>
      <c r="AX466" s="9">
        <v>1.176515476743697E-3</v>
      </c>
      <c r="AY466" s="9">
        <v>7.7783289080041217E-4</v>
      </c>
      <c r="AZ466" s="9">
        <v>1.056770679582202E-3</v>
      </c>
      <c r="BA466" s="9">
        <v>8.917794925955519E-4</v>
      </c>
      <c r="BB466" s="9">
        <v>1.1594875399001481E-3</v>
      </c>
      <c r="BC466" s="9">
        <v>8.4672464895107255E-4</v>
      </c>
      <c r="BD466" s="9">
        <v>9.7152353173624549E-4</v>
      </c>
      <c r="BE466" s="9">
        <v>5.1693462749611102E-6</v>
      </c>
      <c r="BF466" s="9">
        <v>7.3036860428533066E-4</v>
      </c>
      <c r="BG466" s="9">
        <v>9.1656802974991042E-4</v>
      </c>
      <c r="BH466" s="9">
        <v>1.730113402071836E-3</v>
      </c>
      <c r="BI466" s="9">
        <v>1.046479148308169E-3</v>
      </c>
      <c r="BJ466" s="9">
        <v>1.0469935808531091E-3</v>
      </c>
      <c r="BK466" s="9">
        <v>5.6577519475004413E-4</v>
      </c>
    </row>
    <row r="467" spans="1:63" s="95" customFormat="1" x14ac:dyDescent="0.25">
      <c r="A467" s="95" t="s">
        <v>1177</v>
      </c>
      <c r="B467" s="95" t="s">
        <v>693</v>
      </c>
      <c r="C467" s="95" t="s">
        <v>1178</v>
      </c>
      <c r="D467" s="95" t="s">
        <v>114</v>
      </c>
      <c r="E467" s="95" t="s">
        <v>1948</v>
      </c>
      <c r="F467" s="118" t="s">
        <v>1963</v>
      </c>
      <c r="G467" s="119">
        <v>16389446.283599999</v>
      </c>
      <c r="H467" s="119">
        <v>58554</v>
      </c>
      <c r="I467" s="119">
        <v>26</v>
      </c>
      <c r="J467" s="95">
        <v>279.90310283840557</v>
      </c>
      <c r="K467" s="120">
        <v>0.36959885421711758</v>
      </c>
      <c r="L467" s="120">
        <v>0.37915450785777122</v>
      </c>
      <c r="M467" s="120">
        <v>0.25124663792511109</v>
      </c>
      <c r="N467" s="9">
        <v>0.15324974492992591</v>
      </c>
      <c r="O467" s="9">
        <v>1.4798327529199269E-2</v>
      </c>
      <c r="P467" s="9">
        <v>4.0107643517602156E-3</v>
      </c>
      <c r="Q467" s="9">
        <v>9.9749372237026707E-3</v>
      </c>
      <c r="R467" s="9">
        <v>2.4946301332575461E-2</v>
      </c>
      <c r="S467" s="9">
        <v>5.8656501476263369E-2</v>
      </c>
      <c r="T467" s="9">
        <v>1.7280735582853091E-2</v>
      </c>
      <c r="U467" s="9">
        <v>3.5129420470633763E-2</v>
      </c>
      <c r="V467" s="9">
        <v>4.2332169086881317E-2</v>
      </c>
      <c r="W467" s="9">
        <v>6.1716722511880887E-2</v>
      </c>
      <c r="X467" s="9">
        <v>0.1171006770750032</v>
      </c>
      <c r="Y467" s="9">
        <v>4.8105721394262738E-2</v>
      </c>
      <c r="Z467" s="9">
        <v>3.8206478533071998E-2</v>
      </c>
      <c r="AA467" s="9">
        <v>2.6277269173333621E-2</v>
      </c>
      <c r="AB467" s="9">
        <v>1.014221926628802E-2</v>
      </c>
      <c r="AC467" s="9">
        <v>0.1649430731156212</v>
      </c>
      <c r="AD467" s="9">
        <v>2.283184412616962E-3</v>
      </c>
      <c r="AE467" s="9">
        <v>7.5454308645570026E-2</v>
      </c>
      <c r="AF467" s="9">
        <v>6.6967663605481029E-4</v>
      </c>
      <c r="AG467" s="9">
        <v>2.1579567185995619E-2</v>
      </c>
      <c r="AH467" s="9">
        <v>3.064795065551133E-3</v>
      </c>
      <c r="AI467" s="9">
        <v>1.826921009126976E-2</v>
      </c>
      <c r="AJ467" s="9">
        <v>1.8213858583241781E-2</v>
      </c>
      <c r="AK467" s="9">
        <v>3.0054294849655001E-2</v>
      </c>
      <c r="AL467" s="9">
        <v>3.5400414767880542E-3</v>
      </c>
      <c r="AM467" s="9">
        <v>4.3223230699242432E-4</v>
      </c>
      <c r="AN467" s="9">
        <v>2.652373798445861E-4</v>
      </c>
      <c r="AO467" s="9">
        <v>9.8305605608111431E-5</v>
      </c>
      <c r="AP467" s="9">
        <v>3.3224574884384609E-4</v>
      </c>
      <c r="AQ467" s="9">
        <v>3.858510755283931E-4</v>
      </c>
      <c r="AR467" s="9">
        <v>3.3491308435404051E-4</v>
      </c>
      <c r="AS467" s="9">
        <v>3.6281800308687152E-4</v>
      </c>
      <c r="AT467" s="9">
        <v>3.0968927754421231E-4</v>
      </c>
      <c r="AU467" s="9">
        <v>3.5244912853955862E-4</v>
      </c>
      <c r="AV467" s="9">
        <v>3.1869381838188591E-4</v>
      </c>
      <c r="AW467" s="9">
        <v>3.4699757657086601E-4</v>
      </c>
      <c r="AX467" s="9">
        <v>3.9865788293308191E-4</v>
      </c>
      <c r="AY467" s="9">
        <v>2.4945714709145991E-4</v>
      </c>
      <c r="AZ467" s="9">
        <v>3.200404866772861E-4</v>
      </c>
      <c r="BA467" s="9">
        <v>2.1629610652685669E-4</v>
      </c>
      <c r="BB467" s="9">
        <v>3.4454699933077968E-4</v>
      </c>
      <c r="BC467" s="9">
        <v>1.926633180667802E-4</v>
      </c>
      <c r="BD467" s="9">
        <v>3.0513881286004999E-4</v>
      </c>
      <c r="BE467" s="9">
        <v>8.237691854505468E-6</v>
      </c>
      <c r="BF467" s="9">
        <v>1.705372668427281E-4</v>
      </c>
      <c r="BG467" s="9">
        <v>2.1356063423107831E-4</v>
      </c>
      <c r="BH467" s="9">
        <v>6.8791424778594614E-4</v>
      </c>
      <c r="BI467" s="9">
        <v>3.7670089745284419E-4</v>
      </c>
      <c r="BJ467" s="9">
        <v>3.9216833838883592E-4</v>
      </c>
      <c r="BK467" s="9">
        <v>2.4606630412683642E-4</v>
      </c>
    </row>
    <row r="468" spans="1:63" s="95" customFormat="1" x14ac:dyDescent="0.25">
      <c r="A468" s="95" t="s">
        <v>1251</v>
      </c>
      <c r="B468" s="95" t="s">
        <v>693</v>
      </c>
      <c r="C468" s="95" t="s">
        <v>1252</v>
      </c>
      <c r="D468" s="95" t="s">
        <v>114</v>
      </c>
      <c r="E468" s="95" t="s">
        <v>1948</v>
      </c>
      <c r="F468" s="118" t="s">
        <v>1963</v>
      </c>
      <c r="G468" s="119">
        <v>25466249.782399997</v>
      </c>
      <c r="H468" s="119">
        <v>94386</v>
      </c>
      <c r="I468" s="119">
        <v>15</v>
      </c>
      <c r="J468" s="95">
        <v>269.80960928951322</v>
      </c>
      <c r="K468" s="120">
        <v>0.37772779736059248</v>
      </c>
      <c r="L468" s="120">
        <v>0.38500792739157719</v>
      </c>
      <c r="M468" s="120">
        <v>0.23726427524783031</v>
      </c>
      <c r="N468" s="9">
        <v>0.1201395485022346</v>
      </c>
      <c r="O468" s="9">
        <v>1.7730218912416239E-2</v>
      </c>
      <c r="P468" s="9">
        <v>5.769320869743016E-3</v>
      </c>
      <c r="Q468" s="9">
        <v>1.313717143271202E-2</v>
      </c>
      <c r="R468" s="9">
        <v>2.3967287972555849E-2</v>
      </c>
      <c r="S468" s="9">
        <v>5.3088516057849373E-2</v>
      </c>
      <c r="T468" s="9">
        <v>1.7286187563291169E-2</v>
      </c>
      <c r="U468" s="9">
        <v>3.211594790828045E-2</v>
      </c>
      <c r="V468" s="9">
        <v>3.7894988417729598E-2</v>
      </c>
      <c r="W468" s="9">
        <v>5.5025296396369307E-2</v>
      </c>
      <c r="X468" s="9">
        <v>0.111960323248806</v>
      </c>
      <c r="Y468" s="9">
        <v>5.4891215428581747E-2</v>
      </c>
      <c r="Z468" s="9">
        <v>4.2453942797802867E-2</v>
      </c>
      <c r="AA468" s="9">
        <v>2.9013705377787361E-2</v>
      </c>
      <c r="AB468" s="9">
        <v>1.5892977472033581E-2</v>
      </c>
      <c r="AC468" s="9">
        <v>0.203256518506478</v>
      </c>
      <c r="AD468" s="9">
        <v>2.9863240836253092E-3</v>
      </c>
      <c r="AE468" s="9">
        <v>7.3466838714073265E-2</v>
      </c>
      <c r="AF468" s="9">
        <v>8.8200160298908793E-5</v>
      </c>
      <c r="AG468" s="9">
        <v>2.850164889739485E-2</v>
      </c>
      <c r="AH468" s="9">
        <v>2.9749595300108209E-3</v>
      </c>
      <c r="AI468" s="9">
        <v>9.202335327432927E-3</v>
      </c>
      <c r="AJ468" s="9">
        <v>1.3026275837935589E-2</v>
      </c>
      <c r="AK468" s="9">
        <v>2.991181939234543E-2</v>
      </c>
      <c r="AL468" s="9">
        <v>6.2184311922118488E-3</v>
      </c>
      <c r="AM468" s="9">
        <v>5.256359249146325E-4</v>
      </c>
      <c r="AN468" s="9">
        <v>4.929669130383608E-4</v>
      </c>
      <c r="AO468" s="9">
        <v>2.193599861541016E-4</v>
      </c>
      <c r="AP468" s="9">
        <v>6.7878573758475575E-4</v>
      </c>
      <c r="AQ468" s="9">
        <v>5.7506114519754602E-4</v>
      </c>
      <c r="AR468" s="9">
        <v>4.7021678122270651E-4</v>
      </c>
      <c r="AS468" s="9">
        <v>5.6299871595247037E-4</v>
      </c>
      <c r="AT468" s="9">
        <v>4.391951222090431E-4</v>
      </c>
      <c r="AU468" s="9">
        <v>4.8942852480940847E-4</v>
      </c>
      <c r="AV468" s="9">
        <v>4.4077276835143448E-4</v>
      </c>
      <c r="AW468" s="9">
        <v>5.1465092640225164E-4</v>
      </c>
      <c r="AX468" s="9">
        <v>7.0564789657835214E-4</v>
      </c>
      <c r="AY468" s="9">
        <v>4.2999019290435861E-4</v>
      </c>
      <c r="AZ468" s="9">
        <v>5.4816268514808284E-4</v>
      </c>
      <c r="BA468" s="9">
        <v>5.2577817421826326E-4</v>
      </c>
      <c r="BB468" s="9">
        <v>6.5862839816077906E-4</v>
      </c>
      <c r="BC468" s="9">
        <v>3.9090980252305002E-4</v>
      </c>
      <c r="BD468" s="9">
        <v>4.6087838485637497E-4</v>
      </c>
      <c r="BE468" s="9">
        <v>1.683028030438333E-6</v>
      </c>
      <c r="BF468" s="9">
        <v>3.4940421033658083E-4</v>
      </c>
      <c r="BG468" s="9">
        <v>3.2157509309364331E-4</v>
      </c>
      <c r="BH468" s="9">
        <v>5.3751943139329563E-4</v>
      </c>
      <c r="BI468" s="9">
        <v>4.1792326154914698E-4</v>
      </c>
      <c r="BJ468" s="9">
        <v>6.0546688465583972E-4</v>
      </c>
      <c r="BK468" s="9">
        <v>6.7051146568915026E-4</v>
      </c>
    </row>
    <row r="469" spans="1:63" s="95" customFormat="1" x14ac:dyDescent="0.25">
      <c r="A469" s="95" t="s">
        <v>1751</v>
      </c>
      <c r="B469" s="95" t="s">
        <v>392</v>
      </c>
      <c r="C469" s="95" t="s">
        <v>1752</v>
      </c>
      <c r="D469" s="95" t="s">
        <v>114</v>
      </c>
      <c r="E469" s="95" t="s">
        <v>1948</v>
      </c>
      <c r="F469" s="118" t="s">
        <v>1963</v>
      </c>
      <c r="G469" s="119">
        <v>51719713.257600002</v>
      </c>
      <c r="H469" s="119">
        <v>176130</v>
      </c>
      <c r="I469" s="119">
        <v>45.2</v>
      </c>
      <c r="J469" s="95">
        <v>293.64511018906489</v>
      </c>
      <c r="K469" s="120">
        <v>0.37652584983066179</v>
      </c>
      <c r="L469" s="120">
        <v>0.38998740247399749</v>
      </c>
      <c r="M469" s="120">
        <v>0.2334867476953407</v>
      </c>
      <c r="N469" s="9">
        <v>0.15166501571760091</v>
      </c>
      <c r="O469" s="9">
        <v>1.54189504180755E-2</v>
      </c>
      <c r="P469" s="9">
        <v>7.8492202969219355E-3</v>
      </c>
      <c r="Q469" s="9">
        <v>1.297802358847887E-2</v>
      </c>
      <c r="R469" s="9">
        <v>2.4758847493020611E-2</v>
      </c>
      <c r="S469" s="9">
        <v>6.1204211983519059E-2</v>
      </c>
      <c r="T469" s="9">
        <v>1.9547076846474359E-2</v>
      </c>
      <c r="U469" s="9">
        <v>3.4149425085481973E-2</v>
      </c>
      <c r="V469" s="9">
        <v>2.9120711817393521E-2</v>
      </c>
      <c r="W469" s="9">
        <v>6.6615629894545836E-2</v>
      </c>
      <c r="X469" s="9">
        <v>0.1066488953971348</v>
      </c>
      <c r="Y469" s="9">
        <v>4.9238759102579993E-2</v>
      </c>
      <c r="Z469" s="9">
        <v>4.1725056627219093E-2</v>
      </c>
      <c r="AA469" s="9">
        <v>2.864275797046912E-2</v>
      </c>
      <c r="AB469" s="9">
        <v>1.157865061143758E-2</v>
      </c>
      <c r="AC469" s="9">
        <v>0.18655840697392509</v>
      </c>
      <c r="AD469" s="9">
        <v>5.6504447483733651E-3</v>
      </c>
      <c r="AE469" s="9">
        <v>5.9310242050438451E-2</v>
      </c>
      <c r="AF469" s="9">
        <v>3.6404319283037802E-3</v>
      </c>
      <c r="AG469" s="9">
        <v>1.917834836692834E-2</v>
      </c>
      <c r="AH469" s="9">
        <v>3.2659674885643871E-3</v>
      </c>
      <c r="AI469" s="9">
        <v>1.4982333540433121E-2</v>
      </c>
      <c r="AJ469" s="9">
        <v>2.3418450114390602E-2</v>
      </c>
      <c r="AK469" s="9">
        <v>2.0009160835840679E-2</v>
      </c>
      <c r="AL469" s="9">
        <v>2.8449811024489459E-3</v>
      </c>
      <c r="AM469" s="9">
        <v>1.3504204908628529E-3</v>
      </c>
      <c r="AN469" s="9">
        <v>8.7245502005281483E-4</v>
      </c>
      <c r="AO469" s="9">
        <v>6.073566558595175E-4</v>
      </c>
      <c r="AP469" s="9">
        <v>1.364658425632728E-3</v>
      </c>
      <c r="AQ469" s="9">
        <v>1.2089549451845399E-3</v>
      </c>
      <c r="AR469" s="9">
        <v>1.103223259201376E-3</v>
      </c>
      <c r="AS469" s="9">
        <v>1.2956108138727331E-3</v>
      </c>
      <c r="AT469" s="9">
        <v>9.5039626398243959E-4</v>
      </c>
      <c r="AU469" s="9">
        <v>7.6540984790030454E-4</v>
      </c>
      <c r="AV469" s="9">
        <v>1.085958087486243E-3</v>
      </c>
      <c r="AW469" s="9">
        <v>9.9767602842536674E-4</v>
      </c>
      <c r="AX469" s="9">
        <v>1.2881809252443901E-3</v>
      </c>
      <c r="AY469" s="9">
        <v>8.6004666335547022E-4</v>
      </c>
      <c r="AZ469" s="9">
        <v>1.10130006734063E-3</v>
      </c>
      <c r="BA469" s="9">
        <v>7.7954249706018732E-4</v>
      </c>
      <c r="BB469" s="9">
        <v>1.2302556125741899E-3</v>
      </c>
      <c r="BC469" s="9">
        <v>1.505243697421078E-3</v>
      </c>
      <c r="BD469" s="9">
        <v>7.5719762776791267E-4</v>
      </c>
      <c r="BE469" s="9">
        <v>1.413707134933793E-4</v>
      </c>
      <c r="BF469" s="9">
        <v>4.7846911753376069E-4</v>
      </c>
      <c r="BG469" s="9">
        <v>7.1845200247627999E-4</v>
      </c>
      <c r="BH469" s="9">
        <v>1.7809844834973929E-3</v>
      </c>
      <c r="BI469" s="9">
        <v>1.5290404826247179E-3</v>
      </c>
      <c r="BJ469" s="9">
        <v>8.2425388092198786E-4</v>
      </c>
      <c r="BK469" s="9">
        <v>6.2429423140322174E-4</v>
      </c>
    </row>
    <row r="470" spans="1:63" s="95" customFormat="1" x14ac:dyDescent="0.25">
      <c r="A470" s="95" t="s">
        <v>1763</v>
      </c>
      <c r="B470" s="95" t="s">
        <v>392</v>
      </c>
      <c r="C470" s="95" t="s">
        <v>1764</v>
      </c>
      <c r="D470" s="95" t="s">
        <v>114</v>
      </c>
      <c r="E470" s="95" t="s">
        <v>1948</v>
      </c>
      <c r="F470" s="118" t="s">
        <v>1963</v>
      </c>
      <c r="G470" s="119">
        <v>39189074.9846</v>
      </c>
      <c r="H470" s="119">
        <v>125497</v>
      </c>
      <c r="I470" s="119">
        <v>61.3</v>
      </c>
      <c r="J470" s="95">
        <v>312.27101033968938</v>
      </c>
      <c r="K470" s="120">
        <v>0.38118390589464451</v>
      </c>
      <c r="L470" s="120">
        <v>0.38872236830129592</v>
      </c>
      <c r="M470" s="120">
        <v>0.2300937258040596</v>
      </c>
      <c r="N470" s="9">
        <v>0.16217428410055451</v>
      </c>
      <c r="O470" s="9">
        <v>2.671033724533135E-2</v>
      </c>
      <c r="P470" s="9">
        <v>8.8800150913824968E-3</v>
      </c>
      <c r="Q470" s="9">
        <v>1.3034213413758161E-2</v>
      </c>
      <c r="R470" s="9">
        <v>2.0880706737867419E-2</v>
      </c>
      <c r="S470" s="9">
        <v>5.6191260466665061E-2</v>
      </c>
      <c r="T470" s="9">
        <v>1.549828349624747E-2</v>
      </c>
      <c r="U470" s="9">
        <v>4.1382568083430563E-2</v>
      </c>
      <c r="V470" s="9">
        <v>3.6666938952460537E-2</v>
      </c>
      <c r="W470" s="9">
        <v>6.6115302519045488E-2</v>
      </c>
      <c r="X470" s="9">
        <v>0.1104430899924746</v>
      </c>
      <c r="Y470" s="9">
        <v>4.5047261232175291E-2</v>
      </c>
      <c r="Z470" s="9">
        <v>4.6543904102453237E-2</v>
      </c>
      <c r="AA470" s="9">
        <v>2.7789254545025711E-2</v>
      </c>
      <c r="AB470" s="9">
        <v>1.231744616174615E-2</v>
      </c>
      <c r="AC470" s="9">
        <v>0.1396746405923206</v>
      </c>
      <c r="AD470" s="9">
        <v>2.8994800816951188E-3</v>
      </c>
      <c r="AE470" s="9">
        <v>6.9467449129562625E-2</v>
      </c>
      <c r="AF470" s="9">
        <v>6.585638829597777E-4</v>
      </c>
      <c r="AG470" s="9">
        <v>3.0570743751870699E-2</v>
      </c>
      <c r="AH470" s="9">
        <v>5.0053950544561082E-3</v>
      </c>
      <c r="AI470" s="9">
        <v>1.784897855061111E-2</v>
      </c>
      <c r="AJ470" s="9">
        <v>1.9532624575768039E-2</v>
      </c>
      <c r="AK470" s="9">
        <v>1.9979386098307041E-2</v>
      </c>
      <c r="AL470" s="9">
        <v>4.6878721418308822E-3</v>
      </c>
      <c r="AM470" s="9">
        <v>1.093465227563299E-3</v>
      </c>
      <c r="AN470" s="9">
        <v>1.1444767862942571E-3</v>
      </c>
      <c r="AO470" s="9">
        <v>5.2031981307355574E-4</v>
      </c>
      <c r="AP470" s="9">
        <v>1.037862002344527E-3</v>
      </c>
      <c r="AQ470" s="9">
        <v>7.7208349401756038E-4</v>
      </c>
      <c r="AR470" s="9">
        <v>7.6699097847910595E-4</v>
      </c>
      <c r="AS470" s="9">
        <v>7.7788559172876773E-4</v>
      </c>
      <c r="AT470" s="9">
        <v>8.7212381277366449E-4</v>
      </c>
      <c r="AU470" s="9">
        <v>7.2980376131757355E-4</v>
      </c>
      <c r="AV470" s="9">
        <v>8.1616562132621985E-4</v>
      </c>
      <c r="AW470" s="9">
        <v>7.8236805130806823E-4</v>
      </c>
      <c r="AX470" s="9">
        <v>8.924369419096265E-4</v>
      </c>
      <c r="AY470" s="9">
        <v>7.2648603828683641E-4</v>
      </c>
      <c r="AZ470" s="9">
        <v>8.0910914926309876E-4</v>
      </c>
      <c r="BA470" s="9">
        <v>6.2797434576976612E-4</v>
      </c>
      <c r="BB470" s="9">
        <v>6.9748918119405285E-4</v>
      </c>
      <c r="BC470" s="9">
        <v>5.8490279574311657E-4</v>
      </c>
      <c r="BD470" s="9">
        <v>6.7158391010688678E-4</v>
      </c>
      <c r="BE470" s="9">
        <v>1.9366173900767901E-5</v>
      </c>
      <c r="BF470" s="9">
        <v>5.775480157573016E-4</v>
      </c>
      <c r="BG470" s="9">
        <v>8.3380336850814819E-4</v>
      </c>
      <c r="BH470" s="9">
        <v>1.6066949362426089E-3</v>
      </c>
      <c r="BI470" s="9">
        <v>9.6574133539455316E-4</v>
      </c>
      <c r="BJ470" s="9">
        <v>6.2323760199745222E-4</v>
      </c>
      <c r="BK470" s="9">
        <v>7.7897779269553576E-4</v>
      </c>
    </row>
    <row r="471" spans="1:63" s="95" customFormat="1" x14ac:dyDescent="0.25">
      <c r="A471" s="95" t="s">
        <v>1781</v>
      </c>
      <c r="B471" s="95" t="s">
        <v>693</v>
      </c>
      <c r="C471" s="95" t="s">
        <v>1782</v>
      </c>
      <c r="D471" s="95" t="s">
        <v>114</v>
      </c>
      <c r="E471" s="95" t="s">
        <v>1953</v>
      </c>
      <c r="F471" s="118" t="s">
        <v>1963</v>
      </c>
      <c r="G471" s="119">
        <v>44261491.277599998</v>
      </c>
      <c r="H471" s="119">
        <v>138718</v>
      </c>
      <c r="I471" s="119">
        <v>65</v>
      </c>
      <c r="J471" s="95">
        <v>319.0753274816534</v>
      </c>
      <c r="K471" s="120">
        <v>0.38714095487460648</v>
      </c>
      <c r="L471" s="120">
        <v>0.38772211025768538</v>
      </c>
      <c r="M471" s="120">
        <v>0.22513693486770819</v>
      </c>
      <c r="N471" s="9">
        <v>0.15329710800022661</v>
      </c>
      <c r="O471" s="9">
        <v>1.8231510345215241E-2</v>
      </c>
      <c r="P471" s="9">
        <v>5.0002337760402709E-3</v>
      </c>
      <c r="Q471" s="9">
        <v>1.731620917964578E-2</v>
      </c>
      <c r="R471" s="9">
        <v>2.32385086386282E-2</v>
      </c>
      <c r="S471" s="9">
        <v>7.4252196611131194E-2</v>
      </c>
      <c r="T471" s="9">
        <v>1.6039038608098209E-2</v>
      </c>
      <c r="U471" s="9">
        <v>4.4810312489177898E-2</v>
      </c>
      <c r="V471" s="9">
        <v>3.029720506072341E-2</v>
      </c>
      <c r="W471" s="9">
        <v>7.8131330398983803E-2</v>
      </c>
      <c r="X471" s="9">
        <v>0.1145572653329347</v>
      </c>
      <c r="Y471" s="9">
        <v>4.7036132716020002E-2</v>
      </c>
      <c r="Z471" s="9">
        <v>4.6037426923106001E-2</v>
      </c>
      <c r="AA471" s="9">
        <v>3.3323219605298098E-2</v>
      </c>
      <c r="AB471" s="9">
        <v>1.147218254501442E-2</v>
      </c>
      <c r="AC471" s="9">
        <v>0.15090875410677529</v>
      </c>
      <c r="AD471" s="9">
        <v>1.8780572278221371E-3</v>
      </c>
      <c r="AE471" s="9">
        <v>4.7009084005832848E-2</v>
      </c>
      <c r="AF471" s="9">
        <v>2.2923839168993389E-4</v>
      </c>
      <c r="AG471" s="9">
        <v>2.730760788925626E-2</v>
      </c>
      <c r="AH471" s="9">
        <v>4.0708129713937519E-3</v>
      </c>
      <c r="AI471" s="9">
        <v>1.2454176817218721E-2</v>
      </c>
      <c r="AJ471" s="9">
        <v>1.743589853617419E-2</v>
      </c>
      <c r="AK471" s="9">
        <v>2.2713694079416331E-2</v>
      </c>
      <c r="AL471" s="9">
        <v>2.952795744176704E-3</v>
      </c>
      <c r="AM471" s="9">
        <v>1.1663122098175341E-3</v>
      </c>
      <c r="AN471" s="9">
        <v>8.8147122131740515E-4</v>
      </c>
      <c r="AO471" s="9">
        <v>3.3060151693864139E-4</v>
      </c>
      <c r="AP471" s="9">
        <v>1.5558419631820229E-3</v>
      </c>
      <c r="AQ471" s="9">
        <v>9.6958346412354438E-4</v>
      </c>
      <c r="AR471" s="9">
        <v>1.1436382185890379E-3</v>
      </c>
      <c r="AS471" s="9">
        <v>9.083816075939388E-4</v>
      </c>
      <c r="AT471" s="9">
        <v>1.0656057417904471E-3</v>
      </c>
      <c r="AU471" s="9">
        <v>6.8044320433664925E-4</v>
      </c>
      <c r="AV471" s="9">
        <v>1.088326991585674E-3</v>
      </c>
      <c r="AW471" s="9">
        <v>9.1569969408812461E-4</v>
      </c>
      <c r="AX471" s="9">
        <v>1.0514742155068649E-3</v>
      </c>
      <c r="AY471" s="9">
        <v>8.108366648857066E-4</v>
      </c>
      <c r="AZ471" s="9">
        <v>1.094800641816492E-3</v>
      </c>
      <c r="BA471" s="9">
        <v>6.5997145391086406E-4</v>
      </c>
      <c r="BB471" s="9">
        <v>8.5033923799160253E-4</v>
      </c>
      <c r="BC471" s="9">
        <v>4.2749423491733677E-4</v>
      </c>
      <c r="BD471" s="9">
        <v>5.1281248815823613E-4</v>
      </c>
      <c r="BE471" s="9">
        <v>7.6066098881416921E-6</v>
      </c>
      <c r="BF471" s="9">
        <v>5.821348807499504E-4</v>
      </c>
      <c r="BG471" s="9">
        <v>7.6518122916395548E-4</v>
      </c>
      <c r="BH471" s="9">
        <v>1.265007083713398E-3</v>
      </c>
      <c r="BI471" s="9">
        <v>9.7275265195192096E-4</v>
      </c>
      <c r="BJ471" s="9">
        <v>7.9949757958369563E-4</v>
      </c>
      <c r="BK471" s="9">
        <v>5.5365674848084601E-4</v>
      </c>
    </row>
    <row r="472" spans="1:63" s="95" customFormat="1" x14ac:dyDescent="0.25">
      <c r="A472" s="95" t="s">
        <v>1835</v>
      </c>
      <c r="B472" s="95" t="s">
        <v>392</v>
      </c>
      <c r="C472" s="95" t="s">
        <v>1836</v>
      </c>
      <c r="D472" s="95" t="s">
        <v>114</v>
      </c>
      <c r="E472" s="95" t="s">
        <v>1948</v>
      </c>
      <c r="F472" s="118" t="s">
        <v>1962</v>
      </c>
      <c r="G472" s="119">
        <v>22562402.762599997</v>
      </c>
      <c r="H472" s="119">
        <v>69305</v>
      </c>
      <c r="I472" s="119">
        <v>44.3</v>
      </c>
      <c r="J472" s="95">
        <v>325.55230881754557</v>
      </c>
      <c r="K472" s="120">
        <v>0.3774344706363531</v>
      </c>
      <c r="L472" s="120">
        <v>0.36765914243568221</v>
      </c>
      <c r="M472" s="120">
        <v>0.25490638692796458</v>
      </c>
      <c r="N472" s="9">
        <v>0.15140696775426349</v>
      </c>
      <c r="O472" s="9">
        <v>1.7756473330369359E-2</v>
      </c>
      <c r="P472" s="9">
        <v>7.1037278536754313E-3</v>
      </c>
      <c r="Q472" s="9">
        <v>9.8611632437145633E-3</v>
      </c>
      <c r="R472" s="9">
        <v>1.5721954216030429E-2</v>
      </c>
      <c r="S472" s="9">
        <v>9.1994245423748178E-2</v>
      </c>
      <c r="T472" s="9">
        <v>1.641482268185358E-2</v>
      </c>
      <c r="U472" s="9">
        <v>3.8671257456029777E-2</v>
      </c>
      <c r="V472" s="9">
        <v>4.0400813522835782E-2</v>
      </c>
      <c r="W472" s="9">
        <v>6.0376685522085631E-2</v>
      </c>
      <c r="X472" s="9">
        <v>0.117588863028388</v>
      </c>
      <c r="Y472" s="9">
        <v>4.0572305572662962E-2</v>
      </c>
      <c r="Z472" s="9">
        <v>5.4894066866040939E-2</v>
      </c>
      <c r="AA472" s="9">
        <v>2.245563114713969E-2</v>
      </c>
      <c r="AB472" s="9">
        <v>1.2856089914568851E-2</v>
      </c>
      <c r="AC472" s="9">
        <v>0.13029050010687651</v>
      </c>
      <c r="AD472" s="9">
        <v>3.1365459988942439E-3</v>
      </c>
      <c r="AE472" s="9">
        <v>7.2680816967635578E-2</v>
      </c>
      <c r="AF472" s="9">
        <v>1.789983904986938E-3</v>
      </c>
      <c r="AG472" s="9">
        <v>3.1780463656211858E-2</v>
      </c>
      <c r="AH472" s="9">
        <v>5.1357377240321472E-3</v>
      </c>
      <c r="AI472" s="9">
        <v>1.8425597157549191E-2</v>
      </c>
      <c r="AJ472" s="9">
        <v>1.355509544241231E-2</v>
      </c>
      <c r="AK472" s="9">
        <v>2.3431881931065181E-2</v>
      </c>
      <c r="AL472" s="9">
        <v>1.6983095769293689E-3</v>
      </c>
      <c r="AM472" s="9">
        <v>8.2809519128201827E-4</v>
      </c>
      <c r="AN472" s="9">
        <v>6.1715711970622368E-4</v>
      </c>
      <c r="AO472" s="9">
        <v>3.376403860773321E-4</v>
      </c>
      <c r="AP472" s="9">
        <v>6.3693387341307158E-4</v>
      </c>
      <c r="AQ472" s="9">
        <v>4.7156006044240801E-4</v>
      </c>
      <c r="AR472" s="9">
        <v>1.0185762753853059E-3</v>
      </c>
      <c r="AS472" s="9">
        <v>6.6831273318225949E-4</v>
      </c>
      <c r="AT472" s="9">
        <v>6.6108973535419606E-4</v>
      </c>
      <c r="AU472" s="9">
        <v>6.5227835235088616E-4</v>
      </c>
      <c r="AV472" s="9">
        <v>6.0458447294688838E-4</v>
      </c>
      <c r="AW472" s="9">
        <v>6.7569415635220604E-4</v>
      </c>
      <c r="AX472" s="9">
        <v>6.5200398248014006E-4</v>
      </c>
      <c r="AY472" s="9">
        <v>6.9502637188382751E-4</v>
      </c>
      <c r="AZ472" s="9">
        <v>5.3035527732340896E-4</v>
      </c>
      <c r="BA472" s="9">
        <v>5.3166925139893544E-4</v>
      </c>
      <c r="BB472" s="9">
        <v>5.2776924358468615E-4</v>
      </c>
      <c r="BC472" s="9">
        <v>5.1324726289695723E-4</v>
      </c>
      <c r="BD472" s="9">
        <v>5.6996756844738151E-4</v>
      </c>
      <c r="BE472" s="9">
        <v>4.2697894248922627E-5</v>
      </c>
      <c r="BF472" s="9">
        <v>4.870277796769362E-4</v>
      </c>
      <c r="BG472" s="9">
        <v>6.9396814438054354E-4</v>
      </c>
      <c r="BH472" s="9">
        <v>1.3454050160878789E-3</v>
      </c>
      <c r="BI472" s="9">
        <v>5.4364351364040941E-4</v>
      </c>
      <c r="BJ472" s="9">
        <v>5.9291179769682093E-4</v>
      </c>
      <c r="BK472" s="9">
        <v>2.2891676017052591E-4</v>
      </c>
    </row>
    <row r="473" spans="1:63" s="95" customFormat="1" x14ac:dyDescent="0.25">
      <c r="A473" s="95" t="s">
        <v>1871</v>
      </c>
      <c r="B473" s="95" t="s">
        <v>693</v>
      </c>
      <c r="C473" s="95" t="s">
        <v>1872</v>
      </c>
      <c r="D473" s="95" t="s">
        <v>114</v>
      </c>
      <c r="E473" s="95" t="s">
        <v>1953</v>
      </c>
      <c r="F473" s="118" t="s">
        <v>1963</v>
      </c>
      <c r="G473" s="119">
        <v>18856146.984999999</v>
      </c>
      <c r="H473" s="119">
        <v>71960</v>
      </c>
      <c r="I473" s="119">
        <v>15</v>
      </c>
      <c r="J473" s="95">
        <v>262.03650618399109</v>
      </c>
      <c r="K473" s="120">
        <v>0.38083351265876042</v>
      </c>
      <c r="L473" s="120">
        <v>0.37847961252062817</v>
      </c>
      <c r="M473" s="120">
        <v>0.24068687482061149</v>
      </c>
      <c r="N473" s="9">
        <v>7.1999024970074377E-2</v>
      </c>
      <c r="O473" s="9">
        <v>1.615808335492663E-2</v>
      </c>
      <c r="P473" s="9">
        <v>8.5307003004191952E-3</v>
      </c>
      <c r="Q473" s="9">
        <v>7.9511486549979325E-3</v>
      </c>
      <c r="R473" s="9">
        <v>2.3326027504114999E-2</v>
      </c>
      <c r="S473" s="9">
        <v>5.7289315274982752E-2</v>
      </c>
      <c r="T473" s="9">
        <v>1.407463664919173E-2</v>
      </c>
      <c r="U473" s="9">
        <v>3.6749829419735008E-2</v>
      </c>
      <c r="V473" s="9">
        <v>3.5754102355219468E-2</v>
      </c>
      <c r="W473" s="9">
        <v>6.3828729048825403E-2</v>
      </c>
      <c r="X473" s="9">
        <v>0.1158617631856373</v>
      </c>
      <c r="Y473" s="9">
        <v>4.5236387644220381E-2</v>
      </c>
      <c r="Z473" s="9">
        <v>5.3219115248007397E-2</v>
      </c>
      <c r="AA473" s="9">
        <v>2.3260010661509699E-2</v>
      </c>
      <c r="AB473" s="9">
        <v>1.975097893704757E-2</v>
      </c>
      <c r="AC473" s="9">
        <v>0.18395996011234481</v>
      </c>
      <c r="AD473" s="9">
        <v>1.196752094840365E-2</v>
      </c>
      <c r="AE473" s="9">
        <v>9.8288430590719192E-2</v>
      </c>
      <c r="AF473" s="9">
        <v>1.037688544304045E-2</v>
      </c>
      <c r="AG473" s="9">
        <v>4.3405628102243687E-2</v>
      </c>
      <c r="AH473" s="9">
        <v>3.3913915616234228E-3</v>
      </c>
      <c r="AI473" s="9">
        <v>5.9735279032933214E-3</v>
      </c>
      <c r="AJ473" s="9">
        <v>1.255448238655176E-2</v>
      </c>
      <c r="AK473" s="9">
        <v>2.86951721351703E-2</v>
      </c>
      <c r="AL473" s="9">
        <v>8.3971476076995927E-3</v>
      </c>
      <c r="AM473" s="9">
        <v>2.004131619484671E-4</v>
      </c>
      <c r="AN473" s="9">
        <v>2.8582097629983042E-4</v>
      </c>
      <c r="AO473" s="9">
        <v>2.0635641852710291E-4</v>
      </c>
      <c r="AP473" s="9">
        <v>2.6137334447745429E-4</v>
      </c>
      <c r="AQ473" s="9">
        <v>3.5607091032293042E-4</v>
      </c>
      <c r="AR473" s="9">
        <v>3.2282841251765642E-4</v>
      </c>
      <c r="AS473" s="9">
        <v>2.9163923875069852E-4</v>
      </c>
      <c r="AT473" s="9">
        <v>3.1973683490166402E-4</v>
      </c>
      <c r="AU473" s="9">
        <v>2.9378793615926691E-4</v>
      </c>
      <c r="AV473" s="9">
        <v>3.2528882387415479E-4</v>
      </c>
      <c r="AW473" s="9">
        <v>3.3883583067683488E-4</v>
      </c>
      <c r="AX473" s="9">
        <v>3.6997612697089939E-4</v>
      </c>
      <c r="AY473" s="9">
        <v>3.4293258325508339E-4</v>
      </c>
      <c r="AZ473" s="9">
        <v>2.7958686355367899E-4</v>
      </c>
      <c r="BA473" s="9">
        <v>4.1570619132090119E-4</v>
      </c>
      <c r="BB473" s="9">
        <v>3.7924499435367491E-4</v>
      </c>
      <c r="BC473" s="9">
        <v>9.9665397069640576E-4</v>
      </c>
      <c r="BD473" s="9">
        <v>3.9228162799373088E-4</v>
      </c>
      <c r="BE473" s="9">
        <v>1.2597651144607009E-4</v>
      </c>
      <c r="BF473" s="9">
        <v>3.3853593404646929E-4</v>
      </c>
      <c r="BG473" s="9">
        <v>2.33227554100269E-4</v>
      </c>
      <c r="BH473" s="9">
        <v>2.2198702522395049E-4</v>
      </c>
      <c r="BI473" s="9">
        <v>2.5625695816068578E-4</v>
      </c>
      <c r="BJ473" s="9">
        <v>3.6953619268178671E-4</v>
      </c>
      <c r="BK473" s="9">
        <v>5.7604676705471649E-4</v>
      </c>
    </row>
    <row r="474" spans="1:63" s="95" customFormat="1" x14ac:dyDescent="0.25">
      <c r="A474" s="95" t="s">
        <v>133</v>
      </c>
      <c r="B474" s="95" t="s">
        <v>134</v>
      </c>
      <c r="C474" s="95" t="s">
        <v>135</v>
      </c>
      <c r="D474" s="95" t="s">
        <v>114</v>
      </c>
      <c r="E474" s="95" t="s">
        <v>1948</v>
      </c>
      <c r="F474" s="118" t="s">
        <v>1962</v>
      </c>
      <c r="G474" s="119">
        <v>172407113.99520001</v>
      </c>
      <c r="H474" s="119">
        <v>431050</v>
      </c>
      <c r="I474" s="119">
        <v>86.1</v>
      </c>
      <c r="J474" s="95">
        <v>399.97010554506437</v>
      </c>
      <c r="K474" s="120">
        <v>0.48906925884082159</v>
      </c>
      <c r="L474" s="120">
        <v>0.34922978038979591</v>
      </c>
      <c r="M474" s="120">
        <v>0.1617009607693824</v>
      </c>
      <c r="N474" s="9">
        <v>8.9520470849413433E-2</v>
      </c>
      <c r="O474" s="9">
        <v>2.015144038329364E-2</v>
      </c>
      <c r="P474" s="9">
        <v>1.7574726790844819E-2</v>
      </c>
      <c r="Q474" s="9">
        <v>1.1446913861669799E-2</v>
      </c>
      <c r="R474" s="9">
        <v>3.654245653469361E-2</v>
      </c>
      <c r="S474" s="9">
        <v>5.3423559518033008E-2</v>
      </c>
      <c r="T474" s="9">
        <v>1.2474129896244629E-2</v>
      </c>
      <c r="U474" s="9">
        <v>4.7323791228947067E-2</v>
      </c>
      <c r="V474" s="9">
        <v>4.7315146490920293E-2</v>
      </c>
      <c r="W474" s="9">
        <v>6.5222402917297972E-2</v>
      </c>
      <c r="X474" s="9">
        <v>0.1082644639324902</v>
      </c>
      <c r="Y474" s="9">
        <v>4.3163284163694783E-2</v>
      </c>
      <c r="Z474" s="9">
        <v>4.2481161083592907E-2</v>
      </c>
      <c r="AA474" s="9">
        <v>2.0416435972022431E-2</v>
      </c>
      <c r="AB474" s="9">
        <v>1.331708574360493E-2</v>
      </c>
      <c r="AC474" s="9">
        <v>0.14185180722607171</v>
      </c>
      <c r="AD474" s="9">
        <v>3.5280990425870678E-3</v>
      </c>
      <c r="AE474" s="9">
        <v>8.8355841757384715E-2</v>
      </c>
      <c r="AF474" s="9">
        <v>2.6328758289000751E-2</v>
      </c>
      <c r="AG474" s="9">
        <v>4.156335624528848E-2</v>
      </c>
      <c r="AH474" s="9">
        <v>8.5173132634464004E-3</v>
      </c>
      <c r="AI474" s="9">
        <v>8.1262426024353678E-3</v>
      </c>
      <c r="AJ474" s="9">
        <v>2.2317124136512021E-2</v>
      </c>
      <c r="AK474" s="9">
        <v>2.6608043939005829E-2</v>
      </c>
      <c r="AL474" s="9">
        <v>4.1659441315040754E-3</v>
      </c>
      <c r="AM474" s="9">
        <v>2.6513605382469611E-3</v>
      </c>
      <c r="AN474" s="9">
        <v>3.7927756462467332E-3</v>
      </c>
      <c r="AO474" s="9">
        <v>4.5234384467907609E-3</v>
      </c>
      <c r="AP474" s="9">
        <v>4.003747146532623E-3</v>
      </c>
      <c r="AQ474" s="9">
        <v>5.9352669374498667E-3</v>
      </c>
      <c r="AR474" s="9">
        <v>3.2031534567303161E-3</v>
      </c>
      <c r="AS474" s="9">
        <v>2.7502098403681561E-3</v>
      </c>
      <c r="AT474" s="9">
        <v>4.380903422516463E-3</v>
      </c>
      <c r="AU474" s="9">
        <v>4.1367099771029304E-3</v>
      </c>
      <c r="AV474" s="9">
        <v>3.5366863466666939E-3</v>
      </c>
      <c r="AW474" s="9">
        <v>3.3688519934486939E-3</v>
      </c>
      <c r="AX474" s="9">
        <v>3.7561858440804089E-3</v>
      </c>
      <c r="AY474" s="9">
        <v>2.9126230654487831E-3</v>
      </c>
      <c r="AZ474" s="9">
        <v>2.6111606312042672E-3</v>
      </c>
      <c r="BA474" s="9">
        <v>2.9823174410800219E-3</v>
      </c>
      <c r="BB474" s="9">
        <v>3.1115603532642601E-3</v>
      </c>
      <c r="BC474" s="9">
        <v>3.126279327251544E-3</v>
      </c>
      <c r="BD474" s="9">
        <v>3.7521279751986649E-3</v>
      </c>
      <c r="BE474" s="9">
        <v>3.4009460158471948E-3</v>
      </c>
      <c r="BF474" s="9">
        <v>3.4491822610197491E-3</v>
      </c>
      <c r="BG474" s="9">
        <v>6.2323430260742959E-3</v>
      </c>
      <c r="BH474" s="9">
        <v>3.2131668954708979E-3</v>
      </c>
      <c r="BI474" s="9">
        <v>4.8468757818132232E-3</v>
      </c>
      <c r="BJ474" s="9">
        <v>3.6459264238555369E-3</v>
      </c>
      <c r="BK474" s="9">
        <v>3.0407884225173471E-3</v>
      </c>
    </row>
    <row r="475" spans="1:63" s="95" customFormat="1" x14ac:dyDescent="0.25">
      <c r="A475" s="95" t="s">
        <v>315</v>
      </c>
      <c r="B475" s="95" t="s">
        <v>134</v>
      </c>
      <c r="C475" s="95" t="s">
        <v>316</v>
      </c>
      <c r="D475" s="95" t="s">
        <v>114</v>
      </c>
      <c r="E475" s="95" t="s">
        <v>1948</v>
      </c>
      <c r="F475" s="118" t="s">
        <v>1963</v>
      </c>
      <c r="G475" s="119">
        <v>144691774.80520001</v>
      </c>
      <c r="H475" s="119">
        <v>431559</v>
      </c>
      <c r="I475" s="119">
        <v>73.47</v>
      </c>
      <c r="J475" s="95">
        <v>335.27692576264201</v>
      </c>
      <c r="K475" s="120">
        <v>0.42931268654611571</v>
      </c>
      <c r="L475" s="120">
        <v>0.3656842063750666</v>
      </c>
      <c r="M475" s="120">
        <v>0.2050031070788178</v>
      </c>
      <c r="N475" s="9">
        <v>0.1096483657170725</v>
      </c>
      <c r="O475" s="9">
        <v>1.8789078263763789E-2</v>
      </c>
      <c r="P475" s="9">
        <v>1.4897256995451431E-2</v>
      </c>
      <c r="Q475" s="9">
        <v>1.6086299416126632E-2</v>
      </c>
      <c r="R475" s="9">
        <v>3.5291450172090143E-2</v>
      </c>
      <c r="S475" s="9">
        <v>5.9130489674741722E-2</v>
      </c>
      <c r="T475" s="9">
        <v>1.4694269722075151E-2</v>
      </c>
      <c r="U475" s="9">
        <v>4.0299015406237662E-2</v>
      </c>
      <c r="V475" s="9">
        <v>3.9980454506101992E-2</v>
      </c>
      <c r="W475" s="9">
        <v>8.3187116753691559E-2</v>
      </c>
      <c r="X475" s="9">
        <v>0.10226034071302099</v>
      </c>
      <c r="Y475" s="9">
        <v>5.4558277974867432E-2</v>
      </c>
      <c r="Z475" s="9">
        <v>4.2038015457823583E-2</v>
      </c>
      <c r="AA475" s="9">
        <v>2.5030834380284799E-2</v>
      </c>
      <c r="AB475" s="9">
        <v>1.340750884987491E-2</v>
      </c>
      <c r="AC475" s="9">
        <v>0.15551253761666131</v>
      </c>
      <c r="AD475" s="9">
        <v>3.8258518876829991E-3</v>
      </c>
      <c r="AE475" s="9">
        <v>6.9975006836487649E-2</v>
      </c>
      <c r="AF475" s="9">
        <v>4.4405171751684619E-3</v>
      </c>
      <c r="AG475" s="9">
        <v>2.5827703102663781E-2</v>
      </c>
      <c r="AH475" s="9">
        <v>6.4730619754773807E-3</v>
      </c>
      <c r="AI475" s="9">
        <v>8.9598199204778128E-3</v>
      </c>
      <c r="AJ475" s="9">
        <v>2.076853167370207E-2</v>
      </c>
      <c r="AK475" s="9">
        <v>3.0115298828006599E-2</v>
      </c>
      <c r="AL475" s="9">
        <v>4.8028969804476884E-3</v>
      </c>
      <c r="AM475" s="9">
        <v>2.7227944267632898E-3</v>
      </c>
      <c r="AN475" s="9">
        <v>2.9649870077202161E-3</v>
      </c>
      <c r="AO475" s="9">
        <v>3.2147904693925842E-3</v>
      </c>
      <c r="AP475" s="9">
        <v>4.7173775405172291E-3</v>
      </c>
      <c r="AQ475" s="9">
        <v>4.8059392975574938E-3</v>
      </c>
      <c r="AR475" s="9">
        <v>2.9725054500261941E-3</v>
      </c>
      <c r="AS475" s="9">
        <v>2.7162506073967708E-3</v>
      </c>
      <c r="AT475" s="9">
        <v>3.1278422707349098E-3</v>
      </c>
      <c r="AU475" s="9">
        <v>2.930683176784527E-3</v>
      </c>
      <c r="AV475" s="9">
        <v>3.7820048589247571E-3</v>
      </c>
      <c r="AW475" s="9">
        <v>2.6678996886158081E-3</v>
      </c>
      <c r="AX475" s="9">
        <v>3.9807005062553764E-3</v>
      </c>
      <c r="AY475" s="9">
        <v>2.4165532603311478E-3</v>
      </c>
      <c r="AZ475" s="9">
        <v>2.684078692533386E-3</v>
      </c>
      <c r="BA475" s="9">
        <v>2.5174393958346691E-3</v>
      </c>
      <c r="BB475" s="9">
        <v>2.8600592074589149E-3</v>
      </c>
      <c r="BC475" s="9">
        <v>2.842375316346E-3</v>
      </c>
      <c r="BD475" s="9">
        <v>2.4914465991081529E-3</v>
      </c>
      <c r="BE475" s="9">
        <v>4.8091594285894961E-4</v>
      </c>
      <c r="BF475" s="9">
        <v>1.797039318037855E-3</v>
      </c>
      <c r="BG475" s="9">
        <v>3.9712273678145071E-3</v>
      </c>
      <c r="BH475" s="9">
        <v>2.9703596783693911E-3</v>
      </c>
      <c r="BI475" s="9">
        <v>3.7817752321265348E-3</v>
      </c>
      <c r="BJ475" s="9">
        <v>3.459779234349702E-3</v>
      </c>
      <c r="BK475" s="9">
        <v>2.9392890221012591E-3</v>
      </c>
    </row>
    <row r="476" spans="1:63" s="95" customFormat="1" x14ac:dyDescent="0.25">
      <c r="A476" s="95" t="s">
        <v>377</v>
      </c>
      <c r="B476" s="95" t="s">
        <v>37</v>
      </c>
      <c r="C476" s="95" t="s">
        <v>378</v>
      </c>
      <c r="D476" s="95" t="s">
        <v>114</v>
      </c>
      <c r="E476" s="95" t="s">
        <v>1948</v>
      </c>
      <c r="F476" s="118" t="s">
        <v>1963</v>
      </c>
      <c r="G476" s="119">
        <v>366877100.71060002</v>
      </c>
      <c r="H476" s="119">
        <v>758412</v>
      </c>
      <c r="I476" s="119">
        <v>75</v>
      </c>
      <c r="J476" s="95">
        <v>483.74379718490746</v>
      </c>
      <c r="K476" s="120">
        <v>0.53625043414110329</v>
      </c>
      <c r="L476" s="120">
        <v>0.32566607998954028</v>
      </c>
      <c r="M476" s="120">
        <v>0.13808348586935629</v>
      </c>
      <c r="N476" s="9">
        <v>0.113414886800458</v>
      </c>
      <c r="O476" s="9">
        <v>2.1269926048791819E-2</v>
      </c>
      <c r="P476" s="9">
        <v>2.6204894549827749E-2</v>
      </c>
      <c r="Q476" s="9">
        <v>8.3281751547974285E-3</v>
      </c>
      <c r="R476" s="9">
        <v>2.6684850868951081E-2</v>
      </c>
      <c r="S476" s="9">
        <v>6.9765757092514785E-2</v>
      </c>
      <c r="T476" s="9">
        <v>1.6288925213590301E-2</v>
      </c>
      <c r="U476" s="9">
        <v>3.2544791651091247E-2</v>
      </c>
      <c r="V476" s="9">
        <v>3.9435320500488362E-2</v>
      </c>
      <c r="W476" s="9">
        <v>7.6878253530142118E-2</v>
      </c>
      <c r="X476" s="9">
        <v>0.1096033157779738</v>
      </c>
      <c r="Y476" s="9">
        <v>3.9968844404302747E-2</v>
      </c>
      <c r="Z476" s="9">
        <v>4.9058510897852632E-2</v>
      </c>
      <c r="AA476" s="9">
        <v>2.8126964150911281E-2</v>
      </c>
      <c r="AB476" s="9">
        <v>1.743523751243824E-2</v>
      </c>
      <c r="AC476" s="9">
        <v>0.13489659309746621</v>
      </c>
      <c r="AD476" s="9">
        <v>4.2763160464821598E-3</v>
      </c>
      <c r="AE476" s="9">
        <v>7.5442529344509512E-2</v>
      </c>
      <c r="AF476" s="9">
        <v>2.5132003749133221E-2</v>
      </c>
      <c r="AG476" s="9">
        <v>3.3360025553659862E-2</v>
      </c>
      <c r="AH476" s="9">
        <v>5.7954365148867142E-3</v>
      </c>
      <c r="AI476" s="9">
        <v>3.764037196694913E-3</v>
      </c>
      <c r="AJ476" s="9">
        <v>1.470658313845585E-2</v>
      </c>
      <c r="AK476" s="9">
        <v>2.455179339560452E-2</v>
      </c>
      <c r="AL476" s="9">
        <v>3.0660278089754329E-3</v>
      </c>
      <c r="AM476" s="9">
        <v>7.1443023673717909E-3</v>
      </c>
      <c r="AN476" s="9">
        <v>8.5145239696232181E-3</v>
      </c>
      <c r="AO476" s="9">
        <v>1.434517503925584E-2</v>
      </c>
      <c r="AP476" s="9">
        <v>6.1954293773594281E-3</v>
      </c>
      <c r="AQ476" s="9">
        <v>9.2182955890743965E-3</v>
      </c>
      <c r="AR476" s="9">
        <v>8.8967332386841198E-3</v>
      </c>
      <c r="AS476" s="9">
        <v>7.6382053797386246E-3</v>
      </c>
      <c r="AT476" s="9">
        <v>6.4078004389825126E-3</v>
      </c>
      <c r="AU476" s="9">
        <v>7.3330322060177972E-3</v>
      </c>
      <c r="AV476" s="9">
        <v>8.8663851418248965E-3</v>
      </c>
      <c r="AW476" s="9">
        <v>7.2537574071116452E-3</v>
      </c>
      <c r="AX476" s="9">
        <v>7.397713621506664E-3</v>
      </c>
      <c r="AY476" s="9">
        <v>7.1539450618501189E-3</v>
      </c>
      <c r="AZ476" s="9">
        <v>7.6510290454060428E-3</v>
      </c>
      <c r="BA476" s="9">
        <v>8.3045455810284146E-3</v>
      </c>
      <c r="BB476" s="9">
        <v>6.2934338291069248E-3</v>
      </c>
      <c r="BC476" s="9">
        <v>8.059352254054554E-3</v>
      </c>
      <c r="BD476" s="9">
        <v>6.8139971439840916E-3</v>
      </c>
      <c r="BE476" s="9">
        <v>6.9046204387433214E-3</v>
      </c>
      <c r="BF476" s="9">
        <v>5.888100875133433E-3</v>
      </c>
      <c r="BG476" s="9">
        <v>9.0194117515994612E-3</v>
      </c>
      <c r="BH476" s="9">
        <v>3.1654884960995461E-3</v>
      </c>
      <c r="BI476" s="9">
        <v>6.7932684295860454E-3</v>
      </c>
      <c r="BJ476" s="9">
        <v>7.1551955069805934E-3</v>
      </c>
      <c r="BK476" s="9">
        <v>4.7598381340862514E-3</v>
      </c>
    </row>
    <row r="477" spans="1:63" s="95" customFormat="1" x14ac:dyDescent="0.25">
      <c r="A477" s="95" t="s">
        <v>391</v>
      </c>
      <c r="B477" s="95" t="s">
        <v>392</v>
      </c>
      <c r="C477" s="95" t="s">
        <v>393</v>
      </c>
      <c r="D477" s="95" t="s">
        <v>114</v>
      </c>
      <c r="E477" s="95" t="s">
        <v>1948</v>
      </c>
      <c r="F477" s="118" t="s">
        <v>1963</v>
      </c>
      <c r="G477" s="119">
        <v>346547526.90719998</v>
      </c>
      <c r="H477" s="119">
        <v>704245</v>
      </c>
      <c r="I477" s="119">
        <v>89.8</v>
      </c>
      <c r="J477" s="95">
        <v>492.08375907134587</v>
      </c>
      <c r="K477" s="120">
        <v>0.50977759893853325</v>
      </c>
      <c r="L477" s="120">
        <v>0.33574423801970299</v>
      </c>
      <c r="M477" s="120">
        <v>0.15447816304176379</v>
      </c>
      <c r="N477" s="9">
        <v>0.16031197481974599</v>
      </c>
      <c r="O477" s="9">
        <v>2.8474728029527149E-2</v>
      </c>
      <c r="P477" s="9">
        <v>2.036175023429275E-2</v>
      </c>
      <c r="Q477" s="9">
        <v>1.099122564297631E-2</v>
      </c>
      <c r="R477" s="9">
        <v>1.805651728344013E-2</v>
      </c>
      <c r="S477" s="9">
        <v>8.01161779543616E-2</v>
      </c>
      <c r="T477" s="9">
        <v>1.9086215045934479E-2</v>
      </c>
      <c r="U477" s="9">
        <v>3.8039462822316357E-2</v>
      </c>
      <c r="V477" s="9">
        <v>4.4974890307388202E-2</v>
      </c>
      <c r="W477" s="9">
        <v>7.6445846555008357E-2</v>
      </c>
      <c r="X477" s="9">
        <v>0.10514123484405639</v>
      </c>
      <c r="Y477" s="9">
        <v>2.827663695382587E-2</v>
      </c>
      <c r="Z477" s="9">
        <v>4.4157685572807137E-2</v>
      </c>
      <c r="AA477" s="9">
        <v>3.269219790957377E-2</v>
      </c>
      <c r="AB477" s="9">
        <v>1.593212965089395E-2</v>
      </c>
      <c r="AC477" s="9">
        <v>0.10911900135723419</v>
      </c>
      <c r="AD477" s="9">
        <v>3.9128608419461948E-3</v>
      </c>
      <c r="AE477" s="9">
        <v>7.4921496559775327E-2</v>
      </c>
      <c r="AF477" s="9">
        <v>1.4208663650378629E-2</v>
      </c>
      <c r="AG477" s="9">
        <v>2.5654230994361711E-2</v>
      </c>
      <c r="AH477" s="9">
        <v>2.6870210344377699E-3</v>
      </c>
      <c r="AI477" s="9">
        <v>9.7047104965258275E-3</v>
      </c>
      <c r="AJ477" s="9">
        <v>1.6868467754673811E-2</v>
      </c>
      <c r="AK477" s="9">
        <v>1.7227893776233811E-2</v>
      </c>
      <c r="AL477" s="9">
        <v>2.6369799082841898E-3</v>
      </c>
      <c r="AM477" s="9">
        <v>9.4359540027233908E-3</v>
      </c>
      <c r="AN477" s="9">
        <v>1.0650845013843569E-2</v>
      </c>
      <c r="AO477" s="9">
        <v>1.041522434811149E-2</v>
      </c>
      <c r="AP477" s="9">
        <v>7.6400776387230973E-3</v>
      </c>
      <c r="AQ477" s="9">
        <v>5.8284077320394099E-3</v>
      </c>
      <c r="AR477" s="9">
        <v>9.5463767020858709E-3</v>
      </c>
      <c r="AS477" s="9">
        <v>8.3627440122808986E-3</v>
      </c>
      <c r="AT477" s="9">
        <v>6.9982901685840624E-3</v>
      </c>
      <c r="AU477" s="9">
        <v>7.8144500280064779E-3</v>
      </c>
      <c r="AV477" s="9">
        <v>8.2381001238537085E-3</v>
      </c>
      <c r="AW477" s="9">
        <v>6.5019330823629781E-3</v>
      </c>
      <c r="AX477" s="9">
        <v>4.890280460691075E-3</v>
      </c>
      <c r="AY477" s="9">
        <v>6.0168284565920256E-3</v>
      </c>
      <c r="AZ477" s="9">
        <v>8.309429323953451E-3</v>
      </c>
      <c r="BA477" s="9">
        <v>7.0907459407343167E-3</v>
      </c>
      <c r="BB477" s="9">
        <v>4.7568248372051019E-3</v>
      </c>
      <c r="BC477" s="9">
        <v>6.8905650027326782E-3</v>
      </c>
      <c r="BD477" s="9">
        <v>6.322986265887281E-3</v>
      </c>
      <c r="BE477" s="9">
        <v>3.6475060026609899E-3</v>
      </c>
      <c r="BF477" s="9">
        <v>4.2309506125611761E-3</v>
      </c>
      <c r="BG477" s="9">
        <v>3.9074480700848858E-3</v>
      </c>
      <c r="BH477" s="9">
        <v>7.6260474878391236E-3</v>
      </c>
      <c r="BI477" s="9">
        <v>7.2806929599911361E-3</v>
      </c>
      <c r="BJ477" s="9">
        <v>4.6913794076925844E-3</v>
      </c>
      <c r="BK477" s="9">
        <v>3.825189924901367E-3</v>
      </c>
    </row>
    <row r="478" spans="1:63" s="95" customFormat="1" x14ac:dyDescent="0.25">
      <c r="A478" s="95" t="s">
        <v>396</v>
      </c>
      <c r="B478" s="95" t="s">
        <v>392</v>
      </c>
      <c r="C478" s="95" t="s">
        <v>397</v>
      </c>
      <c r="D478" s="95" t="s">
        <v>114</v>
      </c>
      <c r="E478" s="95" t="s">
        <v>1948</v>
      </c>
      <c r="F478" s="118" t="s">
        <v>1963</v>
      </c>
      <c r="G478" s="119">
        <v>263955356.50959998</v>
      </c>
      <c r="H478" s="119">
        <v>491202</v>
      </c>
      <c r="I478" s="119">
        <v>106.2</v>
      </c>
      <c r="J478" s="95">
        <v>537.36620882976854</v>
      </c>
      <c r="K478" s="120">
        <v>0.51730660766307346</v>
      </c>
      <c r="L478" s="120">
        <v>0.32670378696490782</v>
      </c>
      <c r="M478" s="120">
        <v>0.15598960537201881</v>
      </c>
      <c r="N478" s="9">
        <v>0.14955215934608609</v>
      </c>
      <c r="O478" s="9">
        <v>2.4604781947151599E-2</v>
      </c>
      <c r="P478" s="9">
        <v>1.7724465002067469E-2</v>
      </c>
      <c r="Q478" s="9">
        <v>1.344932368636141E-2</v>
      </c>
      <c r="R478" s="9">
        <v>1.9489461854089202E-2</v>
      </c>
      <c r="S478" s="9">
        <v>8.3789768132299366E-2</v>
      </c>
      <c r="T478" s="9">
        <v>1.8417893174049359E-2</v>
      </c>
      <c r="U478" s="9">
        <v>4.0529097031926142E-2</v>
      </c>
      <c r="V478" s="9">
        <v>4.9400174384675713E-2</v>
      </c>
      <c r="W478" s="9">
        <v>7.4421250777926565E-2</v>
      </c>
      <c r="X478" s="9">
        <v>9.9654192713617196E-2</v>
      </c>
      <c r="Y478" s="9">
        <v>2.7434601441374568E-2</v>
      </c>
      <c r="Z478" s="9">
        <v>4.5138987088763377E-2</v>
      </c>
      <c r="AA478" s="9">
        <v>3.0602567997837681E-2</v>
      </c>
      <c r="AB478" s="9">
        <v>1.090818183534261E-2</v>
      </c>
      <c r="AC478" s="9">
        <v>0.1110174471640282</v>
      </c>
      <c r="AD478" s="9">
        <v>3.109908118962433E-3</v>
      </c>
      <c r="AE478" s="9">
        <v>8.2895895131726627E-2</v>
      </c>
      <c r="AF478" s="9">
        <v>2.222362953478935E-2</v>
      </c>
      <c r="AG478" s="9">
        <v>2.6532054199711351E-2</v>
      </c>
      <c r="AH478" s="9">
        <v>4.0106785846396528E-3</v>
      </c>
      <c r="AI478" s="9">
        <v>8.4212163272589045E-3</v>
      </c>
      <c r="AJ478" s="9">
        <v>1.6455653681232332E-2</v>
      </c>
      <c r="AK478" s="9">
        <v>1.7831523582916359E-2</v>
      </c>
      <c r="AL478" s="9">
        <v>2.3850872611664302E-3</v>
      </c>
      <c r="AM478" s="9">
        <v>6.6615250459666799E-3</v>
      </c>
      <c r="AN478" s="9">
        <v>6.9647435022534019E-3</v>
      </c>
      <c r="AO478" s="9">
        <v>6.8610057688217631E-3</v>
      </c>
      <c r="AP478" s="9">
        <v>7.0747845702505774E-3</v>
      </c>
      <c r="AQ478" s="9">
        <v>4.7607668269947804E-3</v>
      </c>
      <c r="AR478" s="9">
        <v>7.555626126765874E-3</v>
      </c>
      <c r="AS478" s="9">
        <v>6.1070301746956306E-3</v>
      </c>
      <c r="AT478" s="9">
        <v>5.6426826274053824E-3</v>
      </c>
      <c r="AU478" s="9">
        <v>6.4955796627412157E-3</v>
      </c>
      <c r="AV478" s="9">
        <v>6.0691973888503193E-3</v>
      </c>
      <c r="AW478" s="9">
        <v>4.6636518631698763E-3</v>
      </c>
      <c r="AX478" s="9">
        <v>3.59058979472267E-3</v>
      </c>
      <c r="AY478" s="9">
        <v>4.654513156033711E-3</v>
      </c>
      <c r="AZ478" s="9">
        <v>5.8863499308759309E-3</v>
      </c>
      <c r="BA478" s="9">
        <v>3.6739360103934622E-3</v>
      </c>
      <c r="BB478" s="9">
        <v>3.66242836755706E-3</v>
      </c>
      <c r="BC478" s="9">
        <v>4.1444710969225623E-3</v>
      </c>
      <c r="BD478" s="9">
        <v>5.2943170575069868E-3</v>
      </c>
      <c r="BE478" s="9">
        <v>4.3173662906067474E-3</v>
      </c>
      <c r="BF478" s="9">
        <v>3.3113947561476029E-3</v>
      </c>
      <c r="BG478" s="9">
        <v>4.4136829566780696E-3</v>
      </c>
      <c r="BH478" s="9">
        <v>5.0078679729262422E-3</v>
      </c>
      <c r="BI478" s="9">
        <v>5.3749365993912947E-3</v>
      </c>
      <c r="BJ478" s="9">
        <v>3.6746666686133622E-3</v>
      </c>
      <c r="BK478" s="9">
        <v>2.618252826971566E-3</v>
      </c>
    </row>
    <row r="479" spans="1:63" s="95" customFormat="1" x14ac:dyDescent="0.25">
      <c r="A479" s="95" t="s">
        <v>398</v>
      </c>
      <c r="B479" s="95" t="s">
        <v>392</v>
      </c>
      <c r="C479" s="95" t="s">
        <v>399</v>
      </c>
      <c r="D479" s="95" t="s">
        <v>114</v>
      </c>
      <c r="E479" s="95" t="s">
        <v>1948</v>
      </c>
      <c r="F479" s="118" t="s">
        <v>1962</v>
      </c>
      <c r="G479" s="119">
        <v>175374217.58459997</v>
      </c>
      <c r="H479" s="119">
        <v>348259</v>
      </c>
      <c r="I479" s="119">
        <v>60.8</v>
      </c>
      <c r="J479" s="95">
        <v>503.57411462331186</v>
      </c>
      <c r="K479" s="120">
        <v>0.52562439269035566</v>
      </c>
      <c r="L479" s="120">
        <v>0.33494488452214022</v>
      </c>
      <c r="M479" s="120">
        <v>0.13943072278750421</v>
      </c>
      <c r="N479" s="9">
        <v>0.14755751106779369</v>
      </c>
      <c r="O479" s="9">
        <v>2.5445972874451439E-2</v>
      </c>
      <c r="P479" s="9">
        <v>1.344163370361114E-2</v>
      </c>
      <c r="Q479" s="9">
        <v>1.2812689959294301E-2</v>
      </c>
      <c r="R479" s="9">
        <v>2.1939375465844541E-2</v>
      </c>
      <c r="S479" s="9">
        <v>6.4964718873687072E-2</v>
      </c>
      <c r="T479" s="9">
        <v>1.8820178779967559E-2</v>
      </c>
      <c r="U479" s="9">
        <v>4.0520553981222368E-2</v>
      </c>
      <c r="V479" s="9">
        <v>4.6152813174790017E-2</v>
      </c>
      <c r="W479" s="9">
        <v>7.5402186165720253E-2</v>
      </c>
      <c r="X479" s="9">
        <v>0.11201188232494701</v>
      </c>
      <c r="Y479" s="9">
        <v>3.051394474469106E-2</v>
      </c>
      <c r="Z479" s="9">
        <v>4.8671538984743579E-2</v>
      </c>
      <c r="AA479" s="9">
        <v>2.919006691373837E-2</v>
      </c>
      <c r="AB479" s="9">
        <v>1.3819587852818281E-2</v>
      </c>
      <c r="AC479" s="9">
        <v>0.12184285158284131</v>
      </c>
      <c r="AD479" s="9">
        <v>2.9386580073805708E-3</v>
      </c>
      <c r="AE479" s="9">
        <v>7.7578431094456335E-2</v>
      </c>
      <c r="AF479" s="9">
        <v>1.533489153825239E-2</v>
      </c>
      <c r="AG479" s="9">
        <v>2.663279208031772E-2</v>
      </c>
      <c r="AH479" s="9">
        <v>2.803506857221953E-3</v>
      </c>
      <c r="AI479" s="9">
        <v>1.0555702234963819E-2</v>
      </c>
      <c r="AJ479" s="9">
        <v>1.536261234538302E-2</v>
      </c>
      <c r="AK479" s="9">
        <v>2.03220062767836E-2</v>
      </c>
      <c r="AL479" s="9">
        <v>5.3638931150786747E-3</v>
      </c>
      <c r="AM479" s="9">
        <v>4.4490921381388424E-3</v>
      </c>
      <c r="AN479" s="9">
        <v>4.8756639853544071E-3</v>
      </c>
      <c r="AO479" s="9">
        <v>3.5220523535206992E-3</v>
      </c>
      <c r="AP479" s="9">
        <v>4.5622827033480334E-3</v>
      </c>
      <c r="AQ479" s="9">
        <v>3.6276921558753001E-3</v>
      </c>
      <c r="AR479" s="9">
        <v>3.9653920923034052E-3</v>
      </c>
      <c r="AS479" s="9">
        <v>4.2241853153744263E-3</v>
      </c>
      <c r="AT479" s="9">
        <v>3.818767097290655E-3</v>
      </c>
      <c r="AU479" s="9">
        <v>4.1078701871975582E-3</v>
      </c>
      <c r="AV479" s="9">
        <v>4.1624337752250544E-3</v>
      </c>
      <c r="AW479" s="9">
        <v>3.5483278927071682E-3</v>
      </c>
      <c r="AX479" s="9">
        <v>2.7033021761263929E-3</v>
      </c>
      <c r="AY479" s="9">
        <v>3.3972431628925279E-3</v>
      </c>
      <c r="AZ479" s="9">
        <v>3.8006020392098491E-3</v>
      </c>
      <c r="BA479" s="9">
        <v>3.150673584202486E-3</v>
      </c>
      <c r="BB479" s="9">
        <v>2.72086540597481E-3</v>
      </c>
      <c r="BC479" s="9">
        <v>2.650938825630595E-3</v>
      </c>
      <c r="BD479" s="9">
        <v>3.3538760993240399E-3</v>
      </c>
      <c r="BE479" s="9">
        <v>2.0165719305327299E-3</v>
      </c>
      <c r="BF479" s="9">
        <v>2.250017423571656E-3</v>
      </c>
      <c r="BG479" s="9">
        <v>2.0884015124331399E-3</v>
      </c>
      <c r="BH479" s="9">
        <v>4.2490738495229293E-3</v>
      </c>
      <c r="BI479" s="9">
        <v>3.396662375294038E-3</v>
      </c>
      <c r="BJ479" s="9">
        <v>2.8348179930942881E-3</v>
      </c>
      <c r="BK479" s="9">
        <v>3.9858093826854327E-3</v>
      </c>
    </row>
    <row r="480" spans="1:63" s="95" customFormat="1" x14ac:dyDescent="0.25">
      <c r="A480" s="95" t="s">
        <v>400</v>
      </c>
      <c r="B480" s="95" t="s">
        <v>392</v>
      </c>
      <c r="C480" s="95" t="s">
        <v>401</v>
      </c>
      <c r="D480" s="95" t="s">
        <v>114</v>
      </c>
      <c r="E480" s="95" t="s">
        <v>1948</v>
      </c>
      <c r="F480" s="118" t="s">
        <v>1962</v>
      </c>
      <c r="G480" s="119">
        <v>174015497.32959998</v>
      </c>
      <c r="H480" s="119">
        <v>363411</v>
      </c>
      <c r="I480" s="119">
        <v>126</v>
      </c>
      <c r="J480" s="95">
        <v>478.83937836113927</v>
      </c>
      <c r="K480" s="120">
        <v>0.51734935258517101</v>
      </c>
      <c r="L480" s="120">
        <v>0.33178762373369902</v>
      </c>
      <c r="M480" s="120">
        <v>0.15086302368113011</v>
      </c>
      <c r="N480" s="9">
        <v>0.15195009241476901</v>
      </c>
      <c r="O480" s="9">
        <v>2.148694012940092E-2</v>
      </c>
      <c r="P480" s="9">
        <v>9.8745897173429156E-3</v>
      </c>
      <c r="Q480" s="9">
        <v>1.1838677699070569E-2</v>
      </c>
      <c r="R480" s="9">
        <v>1.785455023901578E-2</v>
      </c>
      <c r="S480" s="9">
        <v>6.1231170707401049E-2</v>
      </c>
      <c r="T480" s="9">
        <v>1.8536523702241289E-2</v>
      </c>
      <c r="U480" s="9">
        <v>3.7290712366743507E-2</v>
      </c>
      <c r="V480" s="9">
        <v>4.145647104760871E-2</v>
      </c>
      <c r="W480" s="9">
        <v>6.9865014962147212E-2</v>
      </c>
      <c r="X480" s="9">
        <v>0.1093208157823195</v>
      </c>
      <c r="Y480" s="9">
        <v>2.900882936930502E-2</v>
      </c>
      <c r="Z480" s="9">
        <v>4.8296913520604307E-2</v>
      </c>
      <c r="AA480" s="9">
        <v>3.1261847490919648E-2</v>
      </c>
      <c r="AB480" s="9">
        <v>1.285901057972795E-2</v>
      </c>
      <c r="AC480" s="9">
        <v>0.12845612124395611</v>
      </c>
      <c r="AD480" s="9">
        <v>2.999884600466898E-3</v>
      </c>
      <c r="AE480" s="9">
        <v>7.6959984478798163E-2</v>
      </c>
      <c r="AF480" s="9">
        <v>3.4495198436550217E-2</v>
      </c>
      <c r="AG480" s="9">
        <v>3.4115183302266643E-2</v>
      </c>
      <c r="AH480" s="9">
        <v>3.8176609322323508E-3</v>
      </c>
      <c r="AI480" s="9">
        <v>7.7520825025531532E-3</v>
      </c>
      <c r="AJ480" s="9">
        <v>1.8551572826298109E-2</v>
      </c>
      <c r="AK480" s="9">
        <v>1.606905326031936E-2</v>
      </c>
      <c r="AL480" s="9">
        <v>4.6510986879416657E-3</v>
      </c>
      <c r="AM480" s="9">
        <v>4.5371822000799299E-3</v>
      </c>
      <c r="AN480" s="9">
        <v>4.0772228931378676E-3</v>
      </c>
      <c r="AO480" s="9">
        <v>2.5623472395557268E-3</v>
      </c>
      <c r="AP480" s="9">
        <v>4.1746516827032539E-3</v>
      </c>
      <c r="AQ480" s="9">
        <v>2.92368279703995E-3</v>
      </c>
      <c r="AR480" s="9">
        <v>3.7013172233785591E-3</v>
      </c>
      <c r="AS480" s="9">
        <v>4.1202415849078636E-3</v>
      </c>
      <c r="AT480" s="9">
        <v>3.4803558432784888E-3</v>
      </c>
      <c r="AU480" s="9">
        <v>3.6541471808510008E-3</v>
      </c>
      <c r="AV480" s="9">
        <v>3.8194280034196748E-3</v>
      </c>
      <c r="AW480" s="9">
        <v>3.4295543197343991E-3</v>
      </c>
      <c r="AX480" s="9">
        <v>2.5450810330758171E-3</v>
      </c>
      <c r="AY480" s="9">
        <v>3.3384594410044632E-3</v>
      </c>
      <c r="AZ480" s="9">
        <v>4.0309472875627627E-3</v>
      </c>
      <c r="BA480" s="9">
        <v>2.9032942012988949E-3</v>
      </c>
      <c r="BB480" s="9">
        <v>2.8407759396232388E-3</v>
      </c>
      <c r="BC480" s="9">
        <v>2.679972760110253E-3</v>
      </c>
      <c r="BD480" s="9">
        <v>3.2949297989158881E-3</v>
      </c>
      <c r="BE480" s="9">
        <v>4.4922801189949081E-3</v>
      </c>
      <c r="BF480" s="9">
        <v>2.8542503571780762E-3</v>
      </c>
      <c r="BG480" s="9">
        <v>2.816338826029319E-3</v>
      </c>
      <c r="BH480" s="9">
        <v>3.0903004632966478E-3</v>
      </c>
      <c r="BI480" s="9">
        <v>4.0620308429358794E-3</v>
      </c>
      <c r="BJ480" s="9">
        <v>2.2198522123479929E-3</v>
      </c>
      <c r="BK480" s="9">
        <v>3.4226866184600638E-3</v>
      </c>
    </row>
    <row r="481" spans="1:63" s="95" customFormat="1" x14ac:dyDescent="0.25">
      <c r="A481" s="95" t="s">
        <v>402</v>
      </c>
      <c r="B481" s="95" t="s">
        <v>392</v>
      </c>
      <c r="C481" s="95" t="s">
        <v>403</v>
      </c>
      <c r="D481" s="95" t="s">
        <v>114</v>
      </c>
      <c r="E481" s="95" t="s">
        <v>1948</v>
      </c>
      <c r="F481" s="118" t="s">
        <v>1962</v>
      </c>
      <c r="G481" s="119">
        <v>182560387.16060001</v>
      </c>
      <c r="H481" s="119">
        <v>303759</v>
      </c>
      <c r="I481" s="119">
        <v>142.5</v>
      </c>
      <c r="J481" s="95">
        <v>601.00404320727944</v>
      </c>
      <c r="K481" s="120">
        <v>0.54699533082394214</v>
      </c>
      <c r="L481" s="120">
        <v>0.31179828183169739</v>
      </c>
      <c r="M481" s="120">
        <v>0.1412063873443605</v>
      </c>
      <c r="N481" s="9">
        <v>0.16085357992839039</v>
      </c>
      <c r="O481" s="9">
        <v>2.3467201089147099E-2</v>
      </c>
      <c r="P481" s="9">
        <v>2.2242352377756919E-2</v>
      </c>
      <c r="Q481" s="9">
        <v>1.6044255019630891E-2</v>
      </c>
      <c r="R481" s="9">
        <v>1.6932178769511249E-2</v>
      </c>
      <c r="S481" s="9">
        <v>6.9746212353493819E-2</v>
      </c>
      <c r="T481" s="9">
        <v>1.6888731025082981E-2</v>
      </c>
      <c r="U481" s="9">
        <v>3.8472895649760391E-2</v>
      </c>
      <c r="V481" s="9">
        <v>3.5887401577285087E-2</v>
      </c>
      <c r="W481" s="9">
        <v>7.6420262997928617E-2</v>
      </c>
      <c r="X481" s="9">
        <v>9.6555926015302287E-2</v>
      </c>
      <c r="Y481" s="9">
        <v>2.0958662809279421E-2</v>
      </c>
      <c r="Z481" s="9">
        <v>4.4975899022453573E-2</v>
      </c>
      <c r="AA481" s="9">
        <v>3.3350741724325832E-2</v>
      </c>
      <c r="AB481" s="9">
        <v>1.7924010148063829E-2</v>
      </c>
      <c r="AC481" s="9">
        <v>9.1385759254104151E-2</v>
      </c>
      <c r="AD481" s="9">
        <v>4.2171560201347208E-3</v>
      </c>
      <c r="AE481" s="9">
        <v>8.0948103465714197E-2</v>
      </c>
      <c r="AF481" s="9">
        <v>3.4007277423709709E-2</v>
      </c>
      <c r="AG481" s="9">
        <v>3.7745276583252108E-2</v>
      </c>
      <c r="AH481" s="9">
        <v>4.2019461280551496E-3</v>
      </c>
      <c r="AI481" s="9">
        <v>1.342365034471436E-2</v>
      </c>
      <c r="AJ481" s="9">
        <v>2.1019874309721569E-2</v>
      </c>
      <c r="AK481" s="9">
        <v>1.9252499611081209E-2</v>
      </c>
      <c r="AL481" s="9">
        <v>3.078146352100328E-3</v>
      </c>
      <c r="AM481" s="9">
        <v>4.8912219795803399E-3</v>
      </c>
      <c r="AN481" s="9">
        <v>4.5347418202587577E-3</v>
      </c>
      <c r="AO481" s="9">
        <v>5.8776135916424202E-3</v>
      </c>
      <c r="AP481" s="9">
        <v>5.761532227121462E-3</v>
      </c>
      <c r="AQ481" s="9">
        <v>2.8235505918746519E-3</v>
      </c>
      <c r="AR481" s="9">
        <v>4.2934436157682481E-3</v>
      </c>
      <c r="AS481" s="9">
        <v>3.822898788884766E-3</v>
      </c>
      <c r="AT481" s="9">
        <v>3.6566149933726262E-3</v>
      </c>
      <c r="AU481" s="9">
        <v>3.2213440462733351E-3</v>
      </c>
      <c r="AV481" s="9">
        <v>4.2544996325552288E-3</v>
      </c>
      <c r="AW481" s="9">
        <v>3.0847157174088619E-3</v>
      </c>
      <c r="AX481" s="9">
        <v>1.872562718085159E-3</v>
      </c>
      <c r="AY481" s="9">
        <v>3.165978571440708E-3</v>
      </c>
      <c r="AZ481" s="9">
        <v>4.3792462521153146E-3</v>
      </c>
      <c r="BA481" s="9">
        <v>4.1211655914997576E-3</v>
      </c>
      <c r="BB481" s="9">
        <v>2.0580792407979809E-3</v>
      </c>
      <c r="BC481" s="9">
        <v>3.836603254320742E-3</v>
      </c>
      <c r="BD481" s="9">
        <v>3.529305587431916E-3</v>
      </c>
      <c r="BE481" s="9">
        <v>4.5100508324409866E-3</v>
      </c>
      <c r="BF481" s="9">
        <v>3.2159431138836978E-3</v>
      </c>
      <c r="BG481" s="9">
        <v>3.1567444082800031E-3</v>
      </c>
      <c r="BH481" s="9">
        <v>5.4494709667076069E-3</v>
      </c>
      <c r="BI481" s="9">
        <v>4.6869895677933487E-3</v>
      </c>
      <c r="BJ481" s="9">
        <v>2.7084591271322482E-3</v>
      </c>
      <c r="BK481" s="9">
        <v>2.3067590762173669E-3</v>
      </c>
    </row>
    <row r="482" spans="1:63" s="95" customFormat="1" x14ac:dyDescent="0.25">
      <c r="A482" s="95" t="s">
        <v>404</v>
      </c>
      <c r="B482" s="95" t="s">
        <v>392</v>
      </c>
      <c r="C482" s="95" t="s">
        <v>405</v>
      </c>
      <c r="D482" s="95" t="s">
        <v>114</v>
      </c>
      <c r="E482" s="95" t="s">
        <v>1948</v>
      </c>
      <c r="F482" s="118" t="s">
        <v>1963</v>
      </c>
      <c r="G482" s="119">
        <v>179494293.15599999</v>
      </c>
      <c r="H482" s="119">
        <v>402346</v>
      </c>
      <c r="I482" s="119">
        <v>45</v>
      </c>
      <c r="J482" s="95">
        <v>446.11924352671576</v>
      </c>
      <c r="K482" s="120">
        <v>0.49106917219645568</v>
      </c>
      <c r="L482" s="120">
        <v>0.34492079444148188</v>
      </c>
      <c r="M482" s="120">
        <v>0.16401003336206241</v>
      </c>
      <c r="N482" s="9">
        <v>0.13395978240778261</v>
      </c>
      <c r="O482" s="9">
        <v>1.9079585830634831E-2</v>
      </c>
      <c r="P482" s="9">
        <v>1.1440348749412211E-2</v>
      </c>
      <c r="Q482" s="9">
        <v>1.1604931514694159E-2</v>
      </c>
      <c r="R482" s="9">
        <v>1.7745206076989251E-2</v>
      </c>
      <c r="S482" s="9">
        <v>6.2194368818998307E-2</v>
      </c>
      <c r="T482" s="9">
        <v>1.7315882332967651E-2</v>
      </c>
      <c r="U482" s="9">
        <v>4.3615767456406281E-2</v>
      </c>
      <c r="V482" s="9">
        <v>4.3141255913386342E-2</v>
      </c>
      <c r="W482" s="9">
        <v>7.6374052473625567E-2</v>
      </c>
      <c r="X482" s="9">
        <v>0.1082355372360244</v>
      </c>
      <c r="Y482" s="9">
        <v>3.5357306957164221E-2</v>
      </c>
      <c r="Z482" s="9">
        <v>4.9102599353122778E-2</v>
      </c>
      <c r="AA482" s="9">
        <v>2.9109065386601778E-2</v>
      </c>
      <c r="AB482" s="9">
        <v>1.2885588065344971E-2</v>
      </c>
      <c r="AC482" s="9">
        <v>0.13907732920765609</v>
      </c>
      <c r="AD482" s="9">
        <v>5.6910658059062596E-3</v>
      </c>
      <c r="AE482" s="9">
        <v>9.0982058799971052E-2</v>
      </c>
      <c r="AF482" s="9">
        <v>1.2335465204926789E-2</v>
      </c>
      <c r="AG482" s="9">
        <v>3.040012241386908E-2</v>
      </c>
      <c r="AH482" s="9">
        <v>3.559383065416079E-3</v>
      </c>
      <c r="AI482" s="9">
        <v>8.4929994449340108E-3</v>
      </c>
      <c r="AJ482" s="9">
        <v>1.5346102193511769E-2</v>
      </c>
      <c r="AK482" s="9">
        <v>1.9594493956195759E-2</v>
      </c>
      <c r="AL482" s="9">
        <v>3.359701334457729E-3</v>
      </c>
      <c r="AM482" s="9">
        <v>4.122638778326991E-3</v>
      </c>
      <c r="AN482" s="9">
        <v>3.731422473510096E-3</v>
      </c>
      <c r="AO482" s="9">
        <v>3.0596643517728588E-3</v>
      </c>
      <c r="AP482" s="9">
        <v>4.2176955696230636E-3</v>
      </c>
      <c r="AQ482" s="9">
        <v>2.9948700615699811E-3</v>
      </c>
      <c r="AR482" s="9">
        <v>3.8748099774678722E-3</v>
      </c>
      <c r="AS482" s="9">
        <v>3.9669307184912721E-3</v>
      </c>
      <c r="AT482" s="9">
        <v>4.195484184536036E-3</v>
      </c>
      <c r="AU482" s="9">
        <v>3.9192420757450004E-3</v>
      </c>
      <c r="AV482" s="9">
        <v>4.3032839754404964E-3</v>
      </c>
      <c r="AW482" s="9">
        <v>3.4996152365774839E-3</v>
      </c>
      <c r="AX482" s="9">
        <v>3.1971733872525861E-3</v>
      </c>
      <c r="AY482" s="9">
        <v>3.4982175112627848E-3</v>
      </c>
      <c r="AZ482" s="9">
        <v>3.8684442285351638E-3</v>
      </c>
      <c r="BA482" s="9">
        <v>2.998495048249626E-3</v>
      </c>
      <c r="BB482" s="9">
        <v>3.169962453417587E-3</v>
      </c>
      <c r="BC482" s="9">
        <v>5.2400452589010434E-3</v>
      </c>
      <c r="BD482" s="9">
        <v>4.0146949728269094E-3</v>
      </c>
      <c r="BE482" s="9">
        <v>1.6556910974693079E-3</v>
      </c>
      <c r="BF482" s="9">
        <v>2.621412022372521E-3</v>
      </c>
      <c r="BG482" s="9">
        <v>2.7063120924965519E-3</v>
      </c>
      <c r="BH482" s="9">
        <v>3.4894663615681158E-3</v>
      </c>
      <c r="BI482" s="9">
        <v>3.4631887861078462E-3</v>
      </c>
      <c r="BJ482" s="9">
        <v>2.789866508182577E-3</v>
      </c>
      <c r="BK482" s="9">
        <v>2.5481668041553089E-3</v>
      </c>
    </row>
    <row r="483" spans="1:63" s="95" customFormat="1" x14ac:dyDescent="0.25">
      <c r="A483" s="95" t="s">
        <v>406</v>
      </c>
      <c r="B483" s="95" t="s">
        <v>392</v>
      </c>
      <c r="C483" s="95" t="s">
        <v>407</v>
      </c>
      <c r="D483" s="95" t="s">
        <v>114</v>
      </c>
      <c r="E483" s="95" t="s">
        <v>1948</v>
      </c>
      <c r="F483" s="118" t="s">
        <v>1963</v>
      </c>
      <c r="G483" s="119">
        <v>348422348.39159995</v>
      </c>
      <c r="H483" s="119">
        <v>718297</v>
      </c>
      <c r="I483" s="119">
        <v>100.3</v>
      </c>
      <c r="J483" s="95">
        <v>485.06724710196471</v>
      </c>
      <c r="K483" s="120">
        <v>0.50411468422367745</v>
      </c>
      <c r="L483" s="120">
        <v>0.34281617798998543</v>
      </c>
      <c r="M483" s="120">
        <v>0.15306913778633729</v>
      </c>
      <c r="N483" s="9">
        <v>0.15628729568233959</v>
      </c>
      <c r="O483" s="9">
        <v>2.4632828207749969E-2</v>
      </c>
      <c r="P483" s="9">
        <v>1.908257999535895E-2</v>
      </c>
      <c r="Q483" s="9">
        <v>1.251819073515757E-2</v>
      </c>
      <c r="R483" s="9">
        <v>2.0145695947920001E-2</v>
      </c>
      <c r="S483" s="9">
        <v>8.032594515803429E-2</v>
      </c>
      <c r="T483" s="9">
        <v>1.954766954660718E-2</v>
      </c>
      <c r="U483" s="9">
        <v>4.0211861430072049E-2</v>
      </c>
      <c r="V483" s="9">
        <v>4.6306555731517478E-2</v>
      </c>
      <c r="W483" s="9">
        <v>7.7381532326309399E-2</v>
      </c>
      <c r="X483" s="9">
        <v>0.102323196896399</v>
      </c>
      <c r="Y483" s="9">
        <v>3.0465671041368131E-2</v>
      </c>
      <c r="Z483" s="9">
        <v>4.6840780673776568E-2</v>
      </c>
      <c r="AA483" s="9">
        <v>3.400500442399404E-2</v>
      </c>
      <c r="AB483" s="9">
        <v>1.6964343611139659E-2</v>
      </c>
      <c r="AC483" s="9">
        <v>0.10975479757885299</v>
      </c>
      <c r="AD483" s="9">
        <v>3.24406539123006E-3</v>
      </c>
      <c r="AE483" s="9">
        <v>7.4096471547149295E-2</v>
      </c>
      <c r="AF483" s="9">
        <v>1.416770654672418E-2</v>
      </c>
      <c r="AG483" s="9">
        <v>2.1404257139034499E-2</v>
      </c>
      <c r="AH483" s="9">
        <v>3.0222926754096819E-3</v>
      </c>
      <c r="AI483" s="9">
        <v>9.1226691881242071E-3</v>
      </c>
      <c r="AJ483" s="9">
        <v>1.8207820404405071E-2</v>
      </c>
      <c r="AK483" s="9">
        <v>1.7784695504190311E-2</v>
      </c>
      <c r="AL483" s="9">
        <v>2.1560726171358209E-3</v>
      </c>
      <c r="AM483" s="9">
        <v>9.0638164535049495E-3</v>
      </c>
      <c r="AN483" s="9">
        <v>9.078337686848837E-3</v>
      </c>
      <c r="AO483" s="9">
        <v>9.617411303888275E-3</v>
      </c>
      <c r="AP483" s="9">
        <v>8.573552021454765E-3</v>
      </c>
      <c r="AQ483" s="9">
        <v>6.4071632179624567E-3</v>
      </c>
      <c r="AR483" s="9">
        <v>9.430652978108486E-3</v>
      </c>
      <c r="AS483" s="9">
        <v>8.4390110135715065E-3</v>
      </c>
      <c r="AT483" s="9">
        <v>7.2891908651430502E-3</v>
      </c>
      <c r="AU483" s="9">
        <v>7.9275384977765991E-3</v>
      </c>
      <c r="AV483" s="9">
        <v>8.2163337438826076E-3</v>
      </c>
      <c r="AW483" s="9">
        <v>6.2346359185220324E-3</v>
      </c>
      <c r="AX483" s="9">
        <v>5.1913981033100262E-3</v>
      </c>
      <c r="AY483" s="9">
        <v>6.288586315648383E-3</v>
      </c>
      <c r="AZ483" s="9">
        <v>8.5160360131082344E-3</v>
      </c>
      <c r="BA483" s="9">
        <v>7.4391399378248403E-3</v>
      </c>
      <c r="BB483" s="9">
        <v>4.7141984920984602E-3</v>
      </c>
      <c r="BC483" s="9">
        <v>5.6288231734158952E-3</v>
      </c>
      <c r="BD483" s="9">
        <v>6.1614211762407974E-3</v>
      </c>
      <c r="BE483" s="9">
        <v>3.5835206310056941E-3</v>
      </c>
      <c r="BF483" s="9">
        <v>3.4781370406445312E-3</v>
      </c>
      <c r="BG483" s="9">
        <v>4.3303823318925133E-3</v>
      </c>
      <c r="BH483" s="9">
        <v>7.0632799908205094E-3</v>
      </c>
      <c r="BI483" s="9">
        <v>7.7432381558897034E-3</v>
      </c>
      <c r="BJ483" s="9">
        <v>4.771801623203017E-3</v>
      </c>
      <c r="BK483" s="9">
        <v>3.0816062130538421E-3</v>
      </c>
    </row>
    <row r="484" spans="1:63" s="95" customFormat="1" x14ac:dyDescent="0.25">
      <c r="A484" s="95" t="s">
        <v>410</v>
      </c>
      <c r="B484" s="95" t="s">
        <v>392</v>
      </c>
      <c r="C484" s="95" t="s">
        <v>411</v>
      </c>
      <c r="D484" s="95" t="s">
        <v>114</v>
      </c>
      <c r="E484" s="95" t="s">
        <v>1948</v>
      </c>
      <c r="F484" s="118" t="s">
        <v>1963</v>
      </c>
      <c r="G484" s="119">
        <v>269176728.50220001</v>
      </c>
      <c r="H484" s="119">
        <v>637131</v>
      </c>
      <c r="I484" s="119">
        <v>59.1</v>
      </c>
      <c r="J484" s="95">
        <v>422.48254833338825</v>
      </c>
      <c r="K484" s="120">
        <v>0.49455278663094859</v>
      </c>
      <c r="L484" s="120">
        <v>0.33979809307414011</v>
      </c>
      <c r="M484" s="120">
        <v>0.1656491202949113</v>
      </c>
      <c r="N484" s="9">
        <v>0.14165706572254941</v>
      </c>
      <c r="O484" s="9">
        <v>2.2863831954024819E-2</v>
      </c>
      <c r="P484" s="9">
        <v>1.012098179539825E-2</v>
      </c>
      <c r="Q484" s="9">
        <v>1.296527742249238E-2</v>
      </c>
      <c r="R484" s="9">
        <v>1.8477253110316259E-2</v>
      </c>
      <c r="S484" s="9">
        <v>5.8955781281567872E-2</v>
      </c>
      <c r="T484" s="9">
        <v>1.8252277951471239E-2</v>
      </c>
      <c r="U484" s="9">
        <v>3.6975323330595063E-2</v>
      </c>
      <c r="V484" s="9">
        <v>5.2133648955063269E-2</v>
      </c>
      <c r="W484" s="9">
        <v>7.1624088676859737E-2</v>
      </c>
      <c r="X484" s="9">
        <v>0.10885050758901189</v>
      </c>
      <c r="Y484" s="9">
        <v>3.2948168300497668E-2</v>
      </c>
      <c r="Z484" s="9">
        <v>5.2965033852896269E-2</v>
      </c>
      <c r="AA484" s="9">
        <v>2.9080693780785871E-2</v>
      </c>
      <c r="AB484" s="9">
        <v>1.489609894975057E-2</v>
      </c>
      <c r="AC484" s="9">
        <v>0.1328825124630526</v>
      </c>
      <c r="AD484" s="9">
        <v>2.882718210204895E-3</v>
      </c>
      <c r="AE484" s="9">
        <v>8.330417168618981E-2</v>
      </c>
      <c r="AF484" s="9">
        <v>1.766209066318021E-2</v>
      </c>
      <c r="AG484" s="9">
        <v>2.6809623150640199E-2</v>
      </c>
      <c r="AH484" s="9">
        <v>3.4626638802735649E-3</v>
      </c>
      <c r="AI484" s="9">
        <v>7.4802372957965694E-3</v>
      </c>
      <c r="AJ484" s="9">
        <v>1.6371171590170479E-2</v>
      </c>
      <c r="AK484" s="9">
        <v>2.3357248683982219E-2</v>
      </c>
      <c r="AL484" s="9">
        <v>3.021529703228804E-3</v>
      </c>
      <c r="AM484" s="9">
        <v>6.5133083131130778E-3</v>
      </c>
      <c r="AN484" s="9">
        <v>6.6806242165234906E-3</v>
      </c>
      <c r="AO484" s="9">
        <v>4.0440797437123763E-3</v>
      </c>
      <c r="AP484" s="9">
        <v>7.0400704598858549E-3</v>
      </c>
      <c r="AQ484" s="9">
        <v>4.6590448310342546E-3</v>
      </c>
      <c r="AR484" s="9">
        <v>5.4876737979773771E-3</v>
      </c>
      <c r="AS484" s="9">
        <v>6.2472603847128433E-3</v>
      </c>
      <c r="AT484" s="9">
        <v>5.3138965356515676E-3</v>
      </c>
      <c r="AU484" s="9">
        <v>7.076035000531008E-3</v>
      </c>
      <c r="AV484" s="9">
        <v>6.0294239876636929E-3</v>
      </c>
      <c r="AW484" s="9">
        <v>5.2582765618914493E-3</v>
      </c>
      <c r="AX484" s="9">
        <v>4.4512381481049204E-3</v>
      </c>
      <c r="AY484" s="9">
        <v>5.6375982643350831E-3</v>
      </c>
      <c r="AZ484" s="9">
        <v>5.7739814711091084E-3</v>
      </c>
      <c r="BA484" s="9">
        <v>5.1788601712910156E-3</v>
      </c>
      <c r="BB484" s="9">
        <v>4.5250996895401111E-3</v>
      </c>
      <c r="BC484" s="9">
        <v>3.9655749856196748E-3</v>
      </c>
      <c r="BD484" s="9">
        <v>5.4919438551472828E-3</v>
      </c>
      <c r="BE484" s="9">
        <v>3.5418358947861919E-3</v>
      </c>
      <c r="BF484" s="9">
        <v>3.4539274268622789E-3</v>
      </c>
      <c r="BG484" s="9">
        <v>3.933471693508139E-3</v>
      </c>
      <c r="BH484" s="9">
        <v>4.5917246795253346E-3</v>
      </c>
      <c r="BI484" s="9">
        <v>5.5197624190198528E-3</v>
      </c>
      <c r="BJ484" s="9">
        <v>4.9685950257052341E-3</v>
      </c>
      <c r="BK484" s="9">
        <v>3.423864696518431E-3</v>
      </c>
    </row>
    <row r="485" spans="1:63" s="95" customFormat="1" x14ac:dyDescent="0.25">
      <c r="A485" s="95" t="s">
        <v>412</v>
      </c>
      <c r="B485" s="95" t="s">
        <v>392</v>
      </c>
      <c r="C485" s="95" t="s">
        <v>413</v>
      </c>
      <c r="D485" s="95" t="s">
        <v>114</v>
      </c>
      <c r="E485" s="95" t="s">
        <v>1948</v>
      </c>
      <c r="F485" s="118" t="s">
        <v>1962</v>
      </c>
      <c r="G485" s="119">
        <v>160069260.51699999</v>
      </c>
      <c r="H485" s="119">
        <v>282356</v>
      </c>
      <c r="I485" s="119">
        <v>85</v>
      </c>
      <c r="J485" s="95">
        <v>566.90582285129403</v>
      </c>
      <c r="K485" s="120">
        <v>0.55641108590020305</v>
      </c>
      <c r="L485" s="120">
        <v>0.31094112414363428</v>
      </c>
      <c r="M485" s="120">
        <v>0.13264778995616261</v>
      </c>
      <c r="N485" s="9">
        <v>0.14303603572569809</v>
      </c>
      <c r="O485" s="9">
        <v>2.126404920305941E-2</v>
      </c>
      <c r="P485" s="9">
        <v>1.616455691405437E-2</v>
      </c>
      <c r="Q485" s="9">
        <v>1.0786485789913329E-2</v>
      </c>
      <c r="R485" s="9">
        <v>1.7117689932706549E-2</v>
      </c>
      <c r="S485" s="9">
        <v>8.0944585909317329E-2</v>
      </c>
      <c r="T485" s="9">
        <v>1.8728939836435511E-2</v>
      </c>
      <c r="U485" s="9">
        <v>4.0147333385206707E-2</v>
      </c>
      <c r="V485" s="9">
        <v>4.4286706750125283E-2</v>
      </c>
      <c r="W485" s="9">
        <v>7.6730874252981113E-2</v>
      </c>
      <c r="X485" s="9">
        <v>0.1001273049862058</v>
      </c>
      <c r="Y485" s="9">
        <v>2.251801511936884E-2</v>
      </c>
      <c r="Z485" s="9">
        <v>4.5140927087314958E-2</v>
      </c>
      <c r="AA485" s="9">
        <v>2.709339459654982E-2</v>
      </c>
      <c r="AB485" s="9">
        <v>1.05129597750293E-2</v>
      </c>
      <c r="AC485" s="9">
        <v>9.4777067430153891E-2</v>
      </c>
      <c r="AD485" s="9">
        <v>5.5150634397929891E-3</v>
      </c>
      <c r="AE485" s="9">
        <v>9.7479132290072726E-2</v>
      </c>
      <c r="AF485" s="9">
        <v>4.1022859465495477E-2</v>
      </c>
      <c r="AG485" s="9">
        <v>3.611887819695226E-2</v>
      </c>
      <c r="AH485" s="9">
        <v>3.0161956685086609E-3</v>
      </c>
      <c r="AI485" s="9">
        <v>7.7625542075050059E-3</v>
      </c>
      <c r="AJ485" s="9">
        <v>1.7020031255393281E-2</v>
      </c>
      <c r="AK485" s="9">
        <v>1.8356585734898019E-2</v>
      </c>
      <c r="AL485" s="9">
        <v>4.3317730472611478E-3</v>
      </c>
      <c r="AM485" s="9">
        <v>3.931679681709814E-3</v>
      </c>
      <c r="AN485" s="9">
        <v>3.714353731909403E-3</v>
      </c>
      <c r="AO485" s="9">
        <v>3.8612697262437579E-3</v>
      </c>
      <c r="AP485" s="9">
        <v>3.5014218359071731E-3</v>
      </c>
      <c r="AQ485" s="9">
        <v>2.5803219991238249E-3</v>
      </c>
      <c r="AR485" s="9">
        <v>4.5042134472775891E-3</v>
      </c>
      <c r="AS485" s="9">
        <v>3.832260270447582E-3</v>
      </c>
      <c r="AT485" s="9">
        <v>3.4492691695420848E-3</v>
      </c>
      <c r="AU485" s="9">
        <v>3.593473975171158E-3</v>
      </c>
      <c r="AV485" s="9">
        <v>3.8615008080009629E-3</v>
      </c>
      <c r="AW485" s="9">
        <v>2.8915769955809361E-3</v>
      </c>
      <c r="AX485" s="9">
        <v>1.8186491725543301E-3</v>
      </c>
      <c r="AY485" s="9">
        <v>2.872397983173007E-3</v>
      </c>
      <c r="AZ485" s="9">
        <v>3.215905756964431E-3</v>
      </c>
      <c r="BA485" s="9">
        <v>2.1850224716413631E-3</v>
      </c>
      <c r="BB485" s="9">
        <v>1.929447009046747E-3</v>
      </c>
      <c r="BC485" s="9">
        <v>4.535485216501837E-3</v>
      </c>
      <c r="BD485" s="9">
        <v>3.8418487339756408E-3</v>
      </c>
      <c r="BE485" s="9">
        <v>4.9179207136534134E-3</v>
      </c>
      <c r="BF485" s="9">
        <v>2.781800752379676E-3</v>
      </c>
      <c r="BG485" s="9">
        <v>2.0483042810439242E-3</v>
      </c>
      <c r="BH485" s="9">
        <v>2.848619080152773E-3</v>
      </c>
      <c r="BI485" s="9">
        <v>3.4306012886818481E-3</v>
      </c>
      <c r="BJ485" s="9">
        <v>2.334388262557812E-3</v>
      </c>
      <c r="BK485" s="9">
        <v>2.934436318399973E-3</v>
      </c>
    </row>
    <row r="486" spans="1:63" s="95" customFormat="1" x14ac:dyDescent="0.25">
      <c r="A486" s="95" t="s">
        <v>414</v>
      </c>
      <c r="B486" s="95" t="s">
        <v>392</v>
      </c>
      <c r="C486" s="95" t="s">
        <v>415</v>
      </c>
      <c r="D486" s="95" t="s">
        <v>114</v>
      </c>
      <c r="E486" s="95" t="s">
        <v>1948</v>
      </c>
      <c r="F486" s="118" t="s">
        <v>1963</v>
      </c>
      <c r="G486" s="119">
        <v>160728547.5316</v>
      </c>
      <c r="H486" s="119">
        <v>339220</v>
      </c>
      <c r="I486" s="119">
        <v>64.3</v>
      </c>
      <c r="J486" s="95">
        <v>473.81801642473908</v>
      </c>
      <c r="K486" s="120">
        <v>0.51098953721998863</v>
      </c>
      <c r="L486" s="120">
        <v>0.33692457499200412</v>
      </c>
      <c r="M486" s="120">
        <v>0.1520858877880073</v>
      </c>
      <c r="N486" s="9">
        <v>0.1570180935771513</v>
      </c>
      <c r="O486" s="9">
        <v>2.161304936152203E-2</v>
      </c>
      <c r="P486" s="9">
        <v>1.230462814592303E-2</v>
      </c>
      <c r="Q486" s="9">
        <v>1.178224763565841E-2</v>
      </c>
      <c r="R486" s="9">
        <v>1.6781004496985941E-2</v>
      </c>
      <c r="S486" s="9">
        <v>7.3478594151908508E-2</v>
      </c>
      <c r="T486" s="9">
        <v>2.2413813161213141E-2</v>
      </c>
      <c r="U486" s="9">
        <v>3.878522377631876E-2</v>
      </c>
      <c r="V486" s="9">
        <v>4.0331535281377368E-2</v>
      </c>
      <c r="W486" s="9">
        <v>7.4224338838026122E-2</v>
      </c>
      <c r="X486" s="9">
        <v>0.1091149124444618</v>
      </c>
      <c r="Y486" s="9">
        <v>2.851292217381492E-2</v>
      </c>
      <c r="Z486" s="9">
        <v>4.6793452448929823E-2</v>
      </c>
      <c r="AA486" s="9">
        <v>3.085912790228983E-2</v>
      </c>
      <c r="AB486" s="9">
        <v>1.2059160633044861E-2</v>
      </c>
      <c r="AC486" s="9">
        <v>0.1164083726978986</v>
      </c>
      <c r="AD486" s="9">
        <v>3.551124893260578E-3</v>
      </c>
      <c r="AE486" s="9">
        <v>7.8877934602888888E-2</v>
      </c>
      <c r="AF486" s="9">
        <v>2.3465062018626841E-2</v>
      </c>
      <c r="AG486" s="9">
        <v>3.1756375574427433E-2</v>
      </c>
      <c r="AH486" s="9">
        <v>3.5917239852646882E-3</v>
      </c>
      <c r="AI486" s="9">
        <v>7.9180077573564062E-3</v>
      </c>
      <c r="AJ486" s="9">
        <v>1.7578734864205518E-2</v>
      </c>
      <c r="AK486" s="9">
        <v>1.7608700905109811E-2</v>
      </c>
      <c r="AL486" s="9">
        <v>3.171858672335482E-3</v>
      </c>
      <c r="AM486" s="9">
        <v>4.3392832984343538E-3</v>
      </c>
      <c r="AN486" s="9">
        <v>3.795674649397447E-3</v>
      </c>
      <c r="AO486" s="9">
        <v>2.9550883550118119E-3</v>
      </c>
      <c r="AP486" s="9">
        <v>3.8452824702176359E-3</v>
      </c>
      <c r="AQ486" s="9">
        <v>2.5432107174799779E-3</v>
      </c>
      <c r="AR486" s="9">
        <v>4.1108122045182107E-3</v>
      </c>
      <c r="AS486" s="9">
        <v>4.6109794983770916E-3</v>
      </c>
      <c r="AT486" s="9">
        <v>3.3502122731132772E-3</v>
      </c>
      <c r="AU486" s="9">
        <v>3.2901940563167592E-3</v>
      </c>
      <c r="AV486" s="9">
        <v>3.7555017002283619E-3</v>
      </c>
      <c r="AW486" s="9">
        <v>3.168122633769289E-3</v>
      </c>
      <c r="AX486" s="9">
        <v>2.3152409390794809E-3</v>
      </c>
      <c r="AY486" s="9">
        <v>2.993607577089536E-3</v>
      </c>
      <c r="AZ486" s="9">
        <v>3.682639278549896E-3</v>
      </c>
      <c r="BA486" s="9">
        <v>2.5199018586696828E-3</v>
      </c>
      <c r="BB486" s="9">
        <v>2.382590734233382E-3</v>
      </c>
      <c r="BC486" s="9">
        <v>2.9361269648057208E-3</v>
      </c>
      <c r="BD486" s="9">
        <v>3.1255019804532231E-3</v>
      </c>
      <c r="BE486" s="9">
        <v>2.8282183880194659E-3</v>
      </c>
      <c r="BF486" s="9">
        <v>2.458998921090179E-3</v>
      </c>
      <c r="BG486" s="9">
        <v>2.4522997690396538E-3</v>
      </c>
      <c r="BH486" s="9">
        <v>2.9213345660162242E-3</v>
      </c>
      <c r="BI486" s="9">
        <v>3.5623218161200802E-3</v>
      </c>
      <c r="BJ486" s="9">
        <v>2.2513558349149128E-3</v>
      </c>
      <c r="BK486" s="9">
        <v>2.1602721376435641E-3</v>
      </c>
    </row>
    <row r="487" spans="1:63" s="95" customFormat="1" x14ac:dyDescent="0.25">
      <c r="A487" s="95" t="s">
        <v>420</v>
      </c>
      <c r="B487" s="95" t="s">
        <v>392</v>
      </c>
      <c r="C487" s="95" t="s">
        <v>421</v>
      </c>
      <c r="D487" s="95" t="s">
        <v>114</v>
      </c>
      <c r="E487" s="95" t="s">
        <v>1948</v>
      </c>
      <c r="F487" s="118" t="s">
        <v>1962</v>
      </c>
      <c r="G487" s="119">
        <v>255203020.69620001</v>
      </c>
      <c r="H487" s="119">
        <v>521340</v>
      </c>
      <c r="I487" s="119">
        <v>113.4</v>
      </c>
      <c r="J487" s="95">
        <v>489.51360090574292</v>
      </c>
      <c r="K487" s="120">
        <v>0.51571506261198485</v>
      </c>
      <c r="L487" s="120">
        <v>0.33117412238769539</v>
      </c>
      <c r="M487" s="120">
        <v>0.15311081500031959</v>
      </c>
      <c r="N487" s="9">
        <v>0.1776697908288889</v>
      </c>
      <c r="O487" s="9">
        <v>2.6998915775790819E-2</v>
      </c>
      <c r="P487" s="9">
        <v>1.244382292219617E-2</v>
      </c>
      <c r="Q487" s="9">
        <v>1.2078957559387911E-2</v>
      </c>
      <c r="R487" s="9">
        <v>1.540390326814234E-2</v>
      </c>
      <c r="S487" s="9">
        <v>8.0234846243231753E-2</v>
      </c>
      <c r="T487" s="9">
        <v>2.237031822043388E-2</v>
      </c>
      <c r="U487" s="9">
        <v>4.116809848780531E-2</v>
      </c>
      <c r="V487" s="9">
        <v>3.9516549299068247E-2</v>
      </c>
      <c r="W487" s="9">
        <v>6.6586664365598111E-2</v>
      </c>
      <c r="X487" s="9">
        <v>9.8405026915521054E-2</v>
      </c>
      <c r="Y487" s="9">
        <v>2.7332655292994341E-2</v>
      </c>
      <c r="Z487" s="9">
        <v>4.3871271337968087E-2</v>
      </c>
      <c r="AA487" s="9">
        <v>3.3856480400681933E-2</v>
      </c>
      <c r="AB487" s="9">
        <v>9.1889577878251204E-3</v>
      </c>
      <c r="AC487" s="9">
        <v>9.2901075989484258E-2</v>
      </c>
      <c r="AD487" s="9">
        <v>3.4346164804971101E-3</v>
      </c>
      <c r="AE487" s="9">
        <v>8.5978707591180994E-2</v>
      </c>
      <c r="AF487" s="9">
        <v>2.5129926177108519E-2</v>
      </c>
      <c r="AG487" s="9">
        <v>3.0204143242234499E-2</v>
      </c>
      <c r="AH487" s="9">
        <v>2.9411722671785212E-3</v>
      </c>
      <c r="AI487" s="9">
        <v>8.3485534503757331E-3</v>
      </c>
      <c r="AJ487" s="9">
        <v>2.2106036204316101E-2</v>
      </c>
      <c r="AK487" s="9">
        <v>1.7431744139292479E-2</v>
      </c>
      <c r="AL487" s="9">
        <v>4.3977657527979122E-3</v>
      </c>
      <c r="AM487" s="9">
        <v>7.7781410910785966E-3</v>
      </c>
      <c r="AN487" s="9">
        <v>7.5112666383203713E-3</v>
      </c>
      <c r="AO487" s="9">
        <v>4.7342340024935283E-3</v>
      </c>
      <c r="AP487" s="9">
        <v>6.2448710929021989E-3</v>
      </c>
      <c r="AQ487" s="9">
        <v>3.69818893649493E-3</v>
      </c>
      <c r="AR487" s="9">
        <v>7.1108864627225134E-3</v>
      </c>
      <c r="AS487" s="9">
        <v>7.2902685541787931E-3</v>
      </c>
      <c r="AT487" s="9">
        <v>5.6332724041361698E-3</v>
      </c>
      <c r="AU487" s="9">
        <v>5.1068099252068004E-3</v>
      </c>
      <c r="AV487" s="9">
        <v>5.3370688548876367E-3</v>
      </c>
      <c r="AW487" s="9">
        <v>4.5261514427958598E-3</v>
      </c>
      <c r="AX487" s="9">
        <v>3.5158489615456901E-3</v>
      </c>
      <c r="AY487" s="9">
        <v>4.4461480651923797E-3</v>
      </c>
      <c r="AZ487" s="9">
        <v>6.4004610923973203E-3</v>
      </c>
      <c r="BA487" s="9">
        <v>3.0417724644987011E-3</v>
      </c>
      <c r="BB487" s="9">
        <v>3.0121728893382051E-3</v>
      </c>
      <c r="BC487" s="9">
        <v>4.4986380814363812E-3</v>
      </c>
      <c r="BD487" s="9">
        <v>5.3969585408285446E-3</v>
      </c>
      <c r="BE487" s="9">
        <v>4.7981781525963402E-3</v>
      </c>
      <c r="BF487" s="9">
        <v>3.7049969160246588E-3</v>
      </c>
      <c r="BG487" s="9">
        <v>3.1811561372695062E-3</v>
      </c>
      <c r="BH487" s="9">
        <v>4.8794461284296107E-3</v>
      </c>
      <c r="BI487" s="9">
        <v>7.0966000945324893E-3</v>
      </c>
      <c r="BJ487" s="9">
        <v>3.530624976939175E-3</v>
      </c>
      <c r="BK487" s="9">
        <v>4.744829923095494E-3</v>
      </c>
    </row>
    <row r="488" spans="1:63" s="95" customFormat="1" x14ac:dyDescent="0.25">
      <c r="A488" s="95" t="s">
        <v>422</v>
      </c>
      <c r="B488" s="95" t="s">
        <v>392</v>
      </c>
      <c r="C488" s="95" t="s">
        <v>423</v>
      </c>
      <c r="D488" s="95" t="s">
        <v>114</v>
      </c>
      <c r="E488" s="95" t="s">
        <v>1948</v>
      </c>
      <c r="F488" s="118" t="s">
        <v>1963</v>
      </c>
      <c r="G488" s="119">
        <v>251996538.64719999</v>
      </c>
      <c r="H488" s="119">
        <v>533985</v>
      </c>
      <c r="I488" s="119">
        <v>105.7</v>
      </c>
      <c r="J488" s="95">
        <v>471.91688651778605</v>
      </c>
      <c r="K488" s="120">
        <v>0.50349470332899815</v>
      </c>
      <c r="L488" s="120">
        <v>0.3406921086602468</v>
      </c>
      <c r="M488" s="120">
        <v>0.15581318801075519</v>
      </c>
      <c r="N488" s="9">
        <v>0.15100011361800111</v>
      </c>
      <c r="O488" s="9">
        <v>2.2745814524481048E-2</v>
      </c>
      <c r="P488" s="9">
        <v>1.420658814520114E-2</v>
      </c>
      <c r="Q488" s="9">
        <v>1.2284297916330469E-2</v>
      </c>
      <c r="R488" s="9">
        <v>1.956669476985028E-2</v>
      </c>
      <c r="S488" s="9">
        <v>7.8454007349696334E-2</v>
      </c>
      <c r="T488" s="9">
        <v>1.9035216180468328E-2</v>
      </c>
      <c r="U488" s="9">
        <v>3.9829182049612888E-2</v>
      </c>
      <c r="V488" s="9">
        <v>4.3198358586211523E-2</v>
      </c>
      <c r="W488" s="9">
        <v>7.4751124031543006E-2</v>
      </c>
      <c r="X488" s="9">
        <v>0.1028881812616794</v>
      </c>
      <c r="Y488" s="9">
        <v>3.2950733666681463E-2</v>
      </c>
      <c r="Z488" s="9">
        <v>4.7257284665715313E-2</v>
      </c>
      <c r="AA488" s="9">
        <v>3.3291534151313043E-2</v>
      </c>
      <c r="AB488" s="9">
        <v>1.167197185325749E-2</v>
      </c>
      <c r="AC488" s="9">
        <v>0.1227732051890643</v>
      </c>
      <c r="AD488" s="9">
        <v>3.0121363282303928E-3</v>
      </c>
      <c r="AE488" s="9">
        <v>7.3187248558493886E-2</v>
      </c>
      <c r="AF488" s="9">
        <v>1.8119421312565991E-2</v>
      </c>
      <c r="AG488" s="9">
        <v>2.6163372352136869E-2</v>
      </c>
      <c r="AH488" s="9">
        <v>3.36770528789153E-3</v>
      </c>
      <c r="AI488" s="9">
        <v>1.080876656108113E-2</v>
      </c>
      <c r="AJ488" s="9">
        <v>1.7318664874657219E-2</v>
      </c>
      <c r="AK488" s="9">
        <v>1.9331579740087802E-2</v>
      </c>
      <c r="AL488" s="9">
        <v>2.7867970257480991E-3</v>
      </c>
      <c r="AM488" s="9">
        <v>6.4567452964650754E-3</v>
      </c>
      <c r="AN488" s="9">
        <v>6.1807688707935246E-3</v>
      </c>
      <c r="AO488" s="9">
        <v>5.2790994471225124E-3</v>
      </c>
      <c r="AP488" s="9">
        <v>6.2032390575826497E-3</v>
      </c>
      <c r="AQ488" s="9">
        <v>4.5882802620155812E-3</v>
      </c>
      <c r="AR488" s="9">
        <v>6.7912545128620393E-3</v>
      </c>
      <c r="AS488" s="9">
        <v>6.0590332158390959E-3</v>
      </c>
      <c r="AT488" s="9">
        <v>5.3232331427391106E-3</v>
      </c>
      <c r="AU488" s="9">
        <v>5.4527059796683208E-3</v>
      </c>
      <c r="AV488" s="9">
        <v>5.8520419243070013E-3</v>
      </c>
      <c r="AW488" s="9">
        <v>4.6222288304874426E-3</v>
      </c>
      <c r="AX488" s="9">
        <v>4.1398788253803401E-3</v>
      </c>
      <c r="AY488" s="9">
        <v>4.677853544434625E-3</v>
      </c>
      <c r="AZ488" s="9">
        <v>6.1472010517469328E-3</v>
      </c>
      <c r="BA488" s="9">
        <v>3.7737997758248922E-3</v>
      </c>
      <c r="BB488" s="9">
        <v>3.888095291850819E-3</v>
      </c>
      <c r="BC488" s="9">
        <v>3.853466473773038E-3</v>
      </c>
      <c r="BD488" s="9">
        <v>4.4871206254674702E-3</v>
      </c>
      <c r="BE488" s="9">
        <v>3.3791201536660549E-3</v>
      </c>
      <c r="BF488" s="9">
        <v>3.1346510832603752E-3</v>
      </c>
      <c r="BG488" s="9">
        <v>3.5577281269425329E-3</v>
      </c>
      <c r="BH488" s="9">
        <v>6.1703469997953907E-3</v>
      </c>
      <c r="BI488" s="9">
        <v>5.430352468184586E-3</v>
      </c>
      <c r="BJ488" s="9">
        <v>3.8243025824156768E-3</v>
      </c>
      <c r="BK488" s="9">
        <v>2.9367572556226271E-3</v>
      </c>
    </row>
    <row r="489" spans="1:63" s="95" customFormat="1" x14ac:dyDescent="0.25">
      <c r="A489" s="95" t="s">
        <v>424</v>
      </c>
      <c r="B489" s="95" t="s">
        <v>392</v>
      </c>
      <c r="C489" s="95" t="s">
        <v>425</v>
      </c>
      <c r="D489" s="95" t="s">
        <v>114</v>
      </c>
      <c r="E489" s="95" t="s">
        <v>1948</v>
      </c>
      <c r="F489" s="118" t="s">
        <v>1963</v>
      </c>
      <c r="G489" s="119">
        <v>407327626.41879994</v>
      </c>
      <c r="H489" s="119">
        <v>745648</v>
      </c>
      <c r="I489" s="119">
        <v>84.8</v>
      </c>
      <c r="J489" s="95">
        <v>546.27334401594305</v>
      </c>
      <c r="K489" s="120">
        <v>0.52787920334767391</v>
      </c>
      <c r="L489" s="120">
        <v>0.3202202050725737</v>
      </c>
      <c r="M489" s="120">
        <v>0.1519005915797523</v>
      </c>
      <c r="N489" s="9">
        <v>0.150419865990538</v>
      </c>
      <c r="O489" s="9">
        <v>2.2902127993426721E-2</v>
      </c>
      <c r="P489" s="9">
        <v>2.603528516929696E-2</v>
      </c>
      <c r="Q489" s="9">
        <v>1.1484324920508529E-2</v>
      </c>
      <c r="R489" s="9">
        <v>2.13610454570641E-2</v>
      </c>
      <c r="S489" s="9">
        <v>7.496015919965944E-2</v>
      </c>
      <c r="T489" s="9">
        <v>1.6524614708268399E-2</v>
      </c>
      <c r="U489" s="9">
        <v>4.3556122075461591E-2</v>
      </c>
      <c r="V489" s="9">
        <v>4.4396978615838127E-2</v>
      </c>
      <c r="W489" s="9">
        <v>7.7865724680020787E-2</v>
      </c>
      <c r="X489" s="9">
        <v>9.8443367906132451E-2</v>
      </c>
      <c r="Y489" s="9">
        <v>2.6324509006370012E-2</v>
      </c>
      <c r="Z489" s="9">
        <v>4.4519160216525328E-2</v>
      </c>
      <c r="AA489" s="9">
        <v>2.9402204741543762E-2</v>
      </c>
      <c r="AB489" s="9">
        <v>1.8049919082452012E-2</v>
      </c>
      <c r="AC489" s="9">
        <v>0.1090615502916661</v>
      </c>
      <c r="AD489" s="9">
        <v>3.6042235212081909E-3</v>
      </c>
      <c r="AE489" s="9">
        <v>8.1745904342397271E-2</v>
      </c>
      <c r="AF489" s="9">
        <v>2.5042326617554279E-2</v>
      </c>
      <c r="AG489" s="9">
        <v>2.6643537081016161E-2</v>
      </c>
      <c r="AH489" s="9">
        <v>3.6286866320637472E-3</v>
      </c>
      <c r="AI489" s="9">
        <v>6.1912559807061618E-3</v>
      </c>
      <c r="AJ489" s="9">
        <v>1.7649066016958141E-2</v>
      </c>
      <c r="AK489" s="9">
        <v>1.7031598141840139E-2</v>
      </c>
      <c r="AL489" s="9">
        <v>3.1564416114836001E-3</v>
      </c>
      <c r="AM489" s="9">
        <v>1.0157734524992751E-2</v>
      </c>
      <c r="AN489" s="9">
        <v>9.8281579517703558E-3</v>
      </c>
      <c r="AO489" s="9">
        <v>1.527874462534061E-2</v>
      </c>
      <c r="AP489" s="9">
        <v>9.1585965716544492E-3</v>
      </c>
      <c r="AQ489" s="9">
        <v>7.9106150583229135E-3</v>
      </c>
      <c r="AR489" s="9">
        <v>1.024756437225881E-2</v>
      </c>
      <c r="AS489" s="9">
        <v>8.3067691652191026E-3</v>
      </c>
      <c r="AT489" s="9">
        <v>9.1934514351559218E-3</v>
      </c>
      <c r="AU489" s="9">
        <v>8.8502090838973521E-3</v>
      </c>
      <c r="AV489" s="9">
        <v>9.627007521682128E-3</v>
      </c>
      <c r="AW489" s="9">
        <v>6.9843773455635482E-3</v>
      </c>
      <c r="AX489" s="9">
        <v>5.223217375552462E-3</v>
      </c>
      <c r="AY489" s="9">
        <v>6.9595330259601476E-3</v>
      </c>
      <c r="AZ489" s="9">
        <v>8.573907347632222E-3</v>
      </c>
      <c r="BA489" s="9">
        <v>9.2164816364874481E-3</v>
      </c>
      <c r="BB489" s="9">
        <v>5.454566655702685E-3</v>
      </c>
      <c r="BC489" s="9">
        <v>7.2818873718668246E-3</v>
      </c>
      <c r="BD489" s="9">
        <v>7.9150489864655248E-3</v>
      </c>
      <c r="BE489" s="9">
        <v>7.3754626299627141E-3</v>
      </c>
      <c r="BF489" s="9">
        <v>5.0413011804859246E-3</v>
      </c>
      <c r="BG489" s="9">
        <v>6.0540140327407918E-3</v>
      </c>
      <c r="BH489" s="9">
        <v>5.5817128578718013E-3</v>
      </c>
      <c r="BI489" s="9">
        <v>8.7395811332255449E-3</v>
      </c>
      <c r="BJ489" s="9">
        <v>5.3210284751573668E-3</v>
      </c>
      <c r="BK489" s="9">
        <v>5.2531010146829576E-3</v>
      </c>
    </row>
    <row r="490" spans="1:63" s="95" customFormat="1" x14ac:dyDescent="0.25">
      <c r="A490" s="95" t="s">
        <v>426</v>
      </c>
      <c r="B490" s="95" t="s">
        <v>392</v>
      </c>
      <c r="C490" s="95" t="s">
        <v>427</v>
      </c>
      <c r="D490" s="95" t="s">
        <v>114</v>
      </c>
      <c r="E490" s="95" t="s">
        <v>1948</v>
      </c>
      <c r="F490" s="118" t="s">
        <v>1963</v>
      </c>
      <c r="G490" s="119">
        <v>189123699.183</v>
      </c>
      <c r="H490" s="119">
        <v>355737</v>
      </c>
      <c r="I490" s="119">
        <v>48.7</v>
      </c>
      <c r="J490" s="95">
        <v>531.63910187301292</v>
      </c>
      <c r="K490" s="120">
        <v>0.54964822914086586</v>
      </c>
      <c r="L490" s="120">
        <v>0.31151865903606318</v>
      </c>
      <c r="M490" s="120">
        <v>0.13883311182307109</v>
      </c>
      <c r="N490" s="9">
        <v>0.13686199928135839</v>
      </c>
      <c r="O490" s="9">
        <v>1.9371356072826279E-2</v>
      </c>
      <c r="P490" s="9">
        <v>1.571655438308419E-2</v>
      </c>
      <c r="Q490" s="9">
        <v>1.109924366043686E-2</v>
      </c>
      <c r="R490" s="9">
        <v>1.7037518013866011E-2</v>
      </c>
      <c r="S490" s="9">
        <v>6.6985694457504477E-2</v>
      </c>
      <c r="T490" s="9">
        <v>1.810864739970619E-2</v>
      </c>
      <c r="U490" s="9">
        <v>3.694467541960806E-2</v>
      </c>
      <c r="V490" s="9">
        <v>6.1523119649394963E-2</v>
      </c>
      <c r="W490" s="9">
        <v>8.5121145208174584E-2</v>
      </c>
      <c r="X490" s="9">
        <v>0.10491954012631149</v>
      </c>
      <c r="Y490" s="9">
        <v>3.1177231621358419E-2</v>
      </c>
      <c r="Z490" s="9">
        <v>5.1845594517933608E-2</v>
      </c>
      <c r="AA490" s="9">
        <v>2.8418335059859971E-2</v>
      </c>
      <c r="AB490" s="9">
        <v>1.2568816538845401E-2</v>
      </c>
      <c r="AC490" s="9">
        <v>0.11740324026379791</v>
      </c>
      <c r="AD490" s="9">
        <v>4.4140784013816242E-3</v>
      </c>
      <c r="AE490" s="9">
        <v>8.4715523245104257E-2</v>
      </c>
      <c r="AF490" s="9">
        <v>2.1227773484609459E-2</v>
      </c>
      <c r="AG490" s="9">
        <v>3.0790516499173491E-2</v>
      </c>
      <c r="AH490" s="9">
        <v>2.7140470461385498E-3</v>
      </c>
      <c r="AI490" s="9">
        <v>6.977723779579564E-3</v>
      </c>
      <c r="AJ490" s="9">
        <v>1.1728229755483779E-2</v>
      </c>
      <c r="AK490" s="9">
        <v>1.8739858680817841E-2</v>
      </c>
      <c r="AL490" s="9">
        <v>3.5895374336446339E-3</v>
      </c>
      <c r="AM490" s="9">
        <v>4.0146430576711587E-3</v>
      </c>
      <c r="AN490" s="9">
        <v>3.6110101709524662E-3</v>
      </c>
      <c r="AO490" s="9">
        <v>4.0064070383772996E-3</v>
      </c>
      <c r="AP490" s="9">
        <v>3.8449371118705949E-3</v>
      </c>
      <c r="AQ490" s="9">
        <v>2.740731384059504E-3</v>
      </c>
      <c r="AR490" s="9">
        <v>3.9778153242386628E-3</v>
      </c>
      <c r="AS490" s="9">
        <v>3.954205264080338E-3</v>
      </c>
      <c r="AT490" s="9">
        <v>3.3872997708194541E-3</v>
      </c>
      <c r="AU490" s="9">
        <v>5.3273454790989192E-3</v>
      </c>
      <c r="AV490" s="9">
        <v>4.5714590801803016E-3</v>
      </c>
      <c r="AW490" s="9">
        <v>3.2334787236450321E-3</v>
      </c>
      <c r="AX490" s="9">
        <v>2.687124369530071E-3</v>
      </c>
      <c r="AY490" s="9">
        <v>3.5206057425576451E-3</v>
      </c>
      <c r="AZ490" s="9">
        <v>3.599729909003336E-3</v>
      </c>
      <c r="BA490" s="9">
        <v>2.7877683768578131E-3</v>
      </c>
      <c r="BB490" s="9">
        <v>2.5505924352096521E-3</v>
      </c>
      <c r="BC490" s="9">
        <v>3.8738667760585079E-3</v>
      </c>
      <c r="BD490" s="9">
        <v>3.563058881867677E-3</v>
      </c>
      <c r="BE490" s="9">
        <v>2.7157602884081088E-3</v>
      </c>
      <c r="BF490" s="9">
        <v>2.5306969184894679E-3</v>
      </c>
      <c r="BG490" s="9">
        <v>1.9669065543276112E-3</v>
      </c>
      <c r="BH490" s="9">
        <v>2.7325926858870822E-3</v>
      </c>
      <c r="BI490" s="9">
        <v>2.5227473201697771E-3</v>
      </c>
      <c r="BJ490" s="9">
        <v>2.5431904879908551E-3</v>
      </c>
      <c r="BK490" s="9">
        <v>2.594949295639882E-3</v>
      </c>
    </row>
    <row r="491" spans="1:63" s="95" customFormat="1" x14ac:dyDescent="0.25">
      <c r="A491" s="95" t="s">
        <v>430</v>
      </c>
      <c r="B491" s="95" t="s">
        <v>392</v>
      </c>
      <c r="C491" s="95" t="s">
        <v>431</v>
      </c>
      <c r="D491" s="95" t="s">
        <v>114</v>
      </c>
      <c r="E491" s="95" t="s">
        <v>1948</v>
      </c>
      <c r="F491" s="118" t="s">
        <v>1963</v>
      </c>
      <c r="G491" s="119">
        <v>356889710.79499996</v>
      </c>
      <c r="H491" s="119">
        <v>635182</v>
      </c>
      <c r="I491" s="119">
        <v>107.7</v>
      </c>
      <c r="J491" s="95">
        <v>561.87000071633008</v>
      </c>
      <c r="K491" s="120">
        <v>0.54127218779706543</v>
      </c>
      <c r="L491" s="120">
        <v>0.32315624635020268</v>
      </c>
      <c r="M491" s="120">
        <v>0.13557156585273189</v>
      </c>
      <c r="N491" s="9">
        <v>0.14151522676956771</v>
      </c>
      <c r="O491" s="9">
        <v>2.6600019244937691E-2</v>
      </c>
      <c r="P491" s="9">
        <v>2.211389551934119E-2</v>
      </c>
      <c r="Q491" s="9">
        <v>1.1628450491682979E-2</v>
      </c>
      <c r="R491" s="9">
        <v>1.9782746037700361E-2</v>
      </c>
      <c r="S491" s="9">
        <v>8.0465016590737445E-2</v>
      </c>
      <c r="T491" s="9">
        <v>1.643834620939218E-2</v>
      </c>
      <c r="U491" s="9">
        <v>3.9952488176799847E-2</v>
      </c>
      <c r="V491" s="9">
        <v>4.6796790854914207E-2</v>
      </c>
      <c r="W491" s="9">
        <v>7.3989038537180252E-2</v>
      </c>
      <c r="X491" s="9">
        <v>0.1008676584303688</v>
      </c>
      <c r="Y491" s="9">
        <v>2.777592843384423E-2</v>
      </c>
      <c r="Z491" s="9">
        <v>4.4892871341571279E-2</v>
      </c>
      <c r="AA491" s="9">
        <v>2.9270892693457631E-2</v>
      </c>
      <c r="AB491" s="9">
        <v>1.690122194795839E-2</v>
      </c>
      <c r="AC491" s="9">
        <v>0.10198841991757571</v>
      </c>
      <c r="AD491" s="9">
        <v>4.8733413252731832E-3</v>
      </c>
      <c r="AE491" s="9">
        <v>8.4402966591191841E-2</v>
      </c>
      <c r="AF491" s="9">
        <v>3.6418302812223288E-2</v>
      </c>
      <c r="AG491" s="9">
        <v>2.880707038175645E-2</v>
      </c>
      <c r="AH491" s="9">
        <v>2.7570090625569392E-3</v>
      </c>
      <c r="AI491" s="9">
        <v>6.0590292696496963E-3</v>
      </c>
      <c r="AJ491" s="9">
        <v>1.6305935489998941E-2</v>
      </c>
      <c r="AK491" s="9">
        <v>1.6857676140771011E-2</v>
      </c>
      <c r="AL491" s="9">
        <v>2.5396577295489081E-3</v>
      </c>
      <c r="AM491" s="9">
        <v>8.4776319324453356E-3</v>
      </c>
      <c r="AN491" s="9">
        <v>1.012646732333602E-2</v>
      </c>
      <c r="AO491" s="9">
        <v>1.151251770601985E-2</v>
      </c>
      <c r="AP491" s="9">
        <v>8.2266880744054482E-3</v>
      </c>
      <c r="AQ491" s="9">
        <v>6.4991123983646421E-3</v>
      </c>
      <c r="AR491" s="9">
        <v>9.7583633467252032E-3</v>
      </c>
      <c r="AS491" s="9">
        <v>7.3305852319301484E-3</v>
      </c>
      <c r="AT491" s="9">
        <v>7.4808842709137629E-3</v>
      </c>
      <c r="AU491" s="9">
        <v>8.2755317980408305E-3</v>
      </c>
      <c r="AV491" s="9">
        <v>8.1150666271088724E-3</v>
      </c>
      <c r="AW491" s="9">
        <v>6.3485258988513118E-3</v>
      </c>
      <c r="AX491" s="9">
        <v>4.8890685874164192E-3</v>
      </c>
      <c r="AY491" s="9">
        <v>6.2257294690406043E-3</v>
      </c>
      <c r="AZ491" s="9">
        <v>7.5720693163964887E-3</v>
      </c>
      <c r="BA491" s="9">
        <v>7.6557498142992338E-3</v>
      </c>
      <c r="BB491" s="9">
        <v>4.5250061582904604E-3</v>
      </c>
      <c r="BC491" s="9">
        <v>8.7345150153824904E-3</v>
      </c>
      <c r="BD491" s="9">
        <v>7.2497835513217297E-3</v>
      </c>
      <c r="BE491" s="9">
        <v>9.5151144988842931E-3</v>
      </c>
      <c r="BF491" s="9">
        <v>4.8353685687568381E-3</v>
      </c>
      <c r="BG491" s="9">
        <v>4.0804858566026664E-3</v>
      </c>
      <c r="BH491" s="9">
        <v>4.8458671734352404E-3</v>
      </c>
      <c r="BI491" s="9">
        <v>7.1629898440913652E-3</v>
      </c>
      <c r="BJ491" s="9">
        <v>4.6721589839808127E-3</v>
      </c>
      <c r="BK491" s="9">
        <v>3.7494961101358099E-3</v>
      </c>
    </row>
    <row r="492" spans="1:63" s="95" customFormat="1" x14ac:dyDescent="0.25">
      <c r="A492" s="95" t="s">
        <v>432</v>
      </c>
      <c r="B492" s="95" t="s">
        <v>392</v>
      </c>
      <c r="C492" s="95" t="s">
        <v>433</v>
      </c>
      <c r="D492" s="95" t="s">
        <v>114</v>
      </c>
      <c r="E492" s="95" t="s">
        <v>1948</v>
      </c>
      <c r="F492" s="118" t="s">
        <v>1963</v>
      </c>
      <c r="G492" s="119">
        <v>304996402.31019998</v>
      </c>
      <c r="H492" s="119">
        <v>559899</v>
      </c>
      <c r="I492" s="119">
        <v>101.1</v>
      </c>
      <c r="J492" s="95">
        <v>544.73467948719315</v>
      </c>
      <c r="K492" s="120">
        <v>0.51673272291279682</v>
      </c>
      <c r="L492" s="120">
        <v>0.32634748894036542</v>
      </c>
      <c r="M492" s="120">
        <v>0.15691978814683791</v>
      </c>
      <c r="N492" s="9">
        <v>0.15769774469500841</v>
      </c>
      <c r="O492" s="9">
        <v>2.4808736928361781E-2</v>
      </c>
      <c r="P492" s="9">
        <v>1.575558596606624E-2</v>
      </c>
      <c r="Q492" s="9">
        <v>1.4265045942230679E-2</v>
      </c>
      <c r="R492" s="9">
        <v>2.311963315910661E-2</v>
      </c>
      <c r="S492" s="9">
        <v>7.8938261962828216E-2</v>
      </c>
      <c r="T492" s="9">
        <v>1.7944481679937209E-2</v>
      </c>
      <c r="U492" s="9">
        <v>3.9690636681435958E-2</v>
      </c>
      <c r="V492" s="9">
        <v>4.2538048786086018E-2</v>
      </c>
      <c r="W492" s="9">
        <v>8.4721912545971556E-2</v>
      </c>
      <c r="X492" s="9">
        <v>0.1011946410793185</v>
      </c>
      <c r="Y492" s="9">
        <v>2.6610385406258218E-2</v>
      </c>
      <c r="Z492" s="9">
        <v>4.1690618025358631E-2</v>
      </c>
      <c r="AA492" s="9">
        <v>3.0946182393126201E-2</v>
      </c>
      <c r="AB492" s="9">
        <v>1.1627207578295721E-2</v>
      </c>
      <c r="AC492" s="9">
        <v>0.11206249750844639</v>
      </c>
      <c r="AD492" s="9">
        <v>3.3395996127236569E-3</v>
      </c>
      <c r="AE492" s="9">
        <v>7.8098935534876776E-2</v>
      </c>
      <c r="AF492" s="9">
        <v>2.1266546185653861E-2</v>
      </c>
      <c r="AG492" s="9">
        <v>2.3131886354990631E-2</v>
      </c>
      <c r="AH492" s="9">
        <v>2.9268082555262329E-3</v>
      </c>
      <c r="AI492" s="9">
        <v>1.139992433068455E-2</v>
      </c>
      <c r="AJ492" s="9">
        <v>1.6924516257003461E-2</v>
      </c>
      <c r="AK492" s="9">
        <v>1.684676993910084E-2</v>
      </c>
      <c r="AL492" s="9">
        <v>2.4533931916036231E-3</v>
      </c>
      <c r="AM492" s="9">
        <v>7.7265375657170326E-3</v>
      </c>
      <c r="AN492" s="9">
        <v>7.7244705410589691E-3</v>
      </c>
      <c r="AO492" s="9">
        <v>6.7085346920710189E-3</v>
      </c>
      <c r="AP492" s="9">
        <v>8.2539989602942593E-3</v>
      </c>
      <c r="AQ492" s="9">
        <v>6.2120717545188636E-3</v>
      </c>
      <c r="AR492" s="9">
        <v>7.8297066719106995E-3</v>
      </c>
      <c r="AS492" s="9">
        <v>6.5448469582751736E-3</v>
      </c>
      <c r="AT492" s="9">
        <v>6.078343267274031E-3</v>
      </c>
      <c r="AU492" s="9">
        <v>6.1524126647468222E-3</v>
      </c>
      <c r="AV492" s="9">
        <v>7.5999110576499967E-3</v>
      </c>
      <c r="AW492" s="9">
        <v>5.2091459233576196E-3</v>
      </c>
      <c r="AX492" s="9">
        <v>3.8308642492803349E-3</v>
      </c>
      <c r="AY492" s="9">
        <v>4.7286726150876897E-3</v>
      </c>
      <c r="AZ492" s="9">
        <v>6.5474734614336108E-3</v>
      </c>
      <c r="BA492" s="9">
        <v>4.3075775612712742E-3</v>
      </c>
      <c r="BB492" s="9">
        <v>4.0664614635276281E-3</v>
      </c>
      <c r="BC492" s="9">
        <v>4.8954703011697982E-3</v>
      </c>
      <c r="BD492" s="9">
        <v>5.4865645899220506E-3</v>
      </c>
      <c r="BE492" s="9">
        <v>4.5444291001989767E-3</v>
      </c>
      <c r="BF492" s="9">
        <v>3.1756277766566421E-3</v>
      </c>
      <c r="BG492" s="9">
        <v>3.5428764467170669E-3</v>
      </c>
      <c r="BH492" s="9">
        <v>7.4569027041183683E-3</v>
      </c>
      <c r="BI492" s="9">
        <v>6.0806909706209904E-3</v>
      </c>
      <c r="BJ492" s="9">
        <v>3.8187796891671409E-3</v>
      </c>
      <c r="BK492" s="9">
        <v>2.9624629333794691E-3</v>
      </c>
    </row>
    <row r="493" spans="1:63" s="95" customFormat="1" x14ac:dyDescent="0.25">
      <c r="A493" s="95" t="s">
        <v>434</v>
      </c>
      <c r="B493" s="95" t="s">
        <v>392</v>
      </c>
      <c r="C493" s="95" t="s">
        <v>435</v>
      </c>
      <c r="D493" s="95" t="s">
        <v>114</v>
      </c>
      <c r="E493" s="95" t="s">
        <v>1948</v>
      </c>
      <c r="F493" s="118" t="s">
        <v>1963</v>
      </c>
      <c r="G493" s="119">
        <v>204934816.86939996</v>
      </c>
      <c r="H493" s="119">
        <v>381984</v>
      </c>
      <c r="I493" s="119">
        <v>145.1</v>
      </c>
      <c r="J493" s="95">
        <v>536.50104944029056</v>
      </c>
      <c r="K493" s="120">
        <v>0.51611917539858443</v>
      </c>
      <c r="L493" s="120">
        <v>0.3262631721859357</v>
      </c>
      <c r="M493" s="120">
        <v>0.15761765241547979</v>
      </c>
      <c r="N493" s="9">
        <v>0.1661688117262862</v>
      </c>
      <c r="O493" s="9">
        <v>2.6864879122393909E-2</v>
      </c>
      <c r="P493" s="9">
        <v>1.2126833063115751E-2</v>
      </c>
      <c r="Q493" s="9">
        <v>1.3417133376789391E-2</v>
      </c>
      <c r="R493" s="9">
        <v>1.920943705317732E-2</v>
      </c>
      <c r="S493" s="9">
        <v>7.3802809788945323E-2</v>
      </c>
      <c r="T493" s="9">
        <v>2.025878605402269E-2</v>
      </c>
      <c r="U493" s="9">
        <v>4.2558425126886658E-2</v>
      </c>
      <c r="V493" s="9">
        <v>3.8517833219719862E-2</v>
      </c>
      <c r="W493" s="9">
        <v>7.7994685703879615E-2</v>
      </c>
      <c r="X493" s="9">
        <v>0.1039774181020926</v>
      </c>
      <c r="Y493" s="9">
        <v>2.88171566965791E-2</v>
      </c>
      <c r="Z493" s="9">
        <v>4.3905073937175333E-2</v>
      </c>
      <c r="AA493" s="9">
        <v>3.5476274258522837E-2</v>
      </c>
      <c r="AB493" s="9">
        <v>1.6051481493359249E-2</v>
      </c>
      <c r="AC493" s="9">
        <v>0.11038843857761101</v>
      </c>
      <c r="AD493" s="9">
        <v>2.1041621162811732E-3</v>
      </c>
      <c r="AE493" s="9">
        <v>7.1982935559472411E-2</v>
      </c>
      <c r="AF493" s="9">
        <v>1.7100944070787039E-2</v>
      </c>
      <c r="AG493" s="9">
        <v>2.327176636320092E-2</v>
      </c>
      <c r="AH493" s="9">
        <v>2.9228829827415612E-3</v>
      </c>
      <c r="AI493" s="9">
        <v>1.106361742772706E-2</v>
      </c>
      <c r="AJ493" s="9">
        <v>2.070358526850442E-2</v>
      </c>
      <c r="AK493" s="9">
        <v>1.866341015526192E-2</v>
      </c>
      <c r="AL493" s="9">
        <v>2.6512187554665369E-3</v>
      </c>
      <c r="AM493" s="9">
        <v>5.5107724174628002E-3</v>
      </c>
      <c r="AN493" s="9">
        <v>5.661773375900174E-3</v>
      </c>
      <c r="AO493" s="9">
        <v>3.494974675129442E-3</v>
      </c>
      <c r="AP493" s="9">
        <v>5.2547794862810946E-3</v>
      </c>
      <c r="AQ493" s="9">
        <v>3.4936040800840609E-3</v>
      </c>
      <c r="AR493" s="9">
        <v>4.9548938195600719E-3</v>
      </c>
      <c r="AS493" s="9">
        <v>5.0013300880535523E-3</v>
      </c>
      <c r="AT493" s="9">
        <v>4.4114994496208667E-3</v>
      </c>
      <c r="AU493" s="9">
        <v>3.7707979691482198E-3</v>
      </c>
      <c r="AV493" s="9">
        <v>4.7356685077286492E-3</v>
      </c>
      <c r="AW493" s="9">
        <v>3.6228600848990521E-3</v>
      </c>
      <c r="AX493" s="9">
        <v>2.8080203423874071E-3</v>
      </c>
      <c r="AY493" s="9">
        <v>3.3706926220830511E-3</v>
      </c>
      <c r="AZ493" s="9">
        <v>5.0805203262495706E-3</v>
      </c>
      <c r="BA493" s="9">
        <v>4.0250967714693031E-3</v>
      </c>
      <c r="BB493" s="9">
        <v>2.7113368571789571E-3</v>
      </c>
      <c r="BC493" s="9">
        <v>2.0877704150891732E-3</v>
      </c>
      <c r="BD493" s="9">
        <v>3.4228546631891099E-3</v>
      </c>
      <c r="BE493" s="9">
        <v>2.473466192939523E-3</v>
      </c>
      <c r="BF493" s="9">
        <v>2.162476585750465E-3</v>
      </c>
      <c r="BG493" s="9">
        <v>2.3948410193154702E-3</v>
      </c>
      <c r="BH493" s="9">
        <v>4.8984331030810834E-3</v>
      </c>
      <c r="BI493" s="9">
        <v>5.034840896215957E-3</v>
      </c>
      <c r="BJ493" s="9">
        <v>2.863534915955345E-3</v>
      </c>
      <c r="BK493" s="9">
        <v>2.1668799767467872E-3</v>
      </c>
    </row>
    <row r="494" spans="1:63" s="95" customFormat="1" x14ac:dyDescent="0.25">
      <c r="A494" s="95" t="s">
        <v>436</v>
      </c>
      <c r="B494" s="95" t="s">
        <v>392</v>
      </c>
      <c r="C494" s="95" t="s">
        <v>437</v>
      </c>
      <c r="D494" s="95" t="s">
        <v>114</v>
      </c>
      <c r="E494" s="95" t="s">
        <v>1948</v>
      </c>
      <c r="F494" s="118" t="s">
        <v>1963</v>
      </c>
      <c r="G494" s="119">
        <v>177797697.1354</v>
      </c>
      <c r="H494" s="119">
        <v>370258</v>
      </c>
      <c r="I494" s="119">
        <v>84.4</v>
      </c>
      <c r="J494" s="95">
        <v>480.19947478623016</v>
      </c>
      <c r="K494" s="120">
        <v>0.53752058606869901</v>
      </c>
      <c r="L494" s="120">
        <v>0.31014247410126272</v>
      </c>
      <c r="M494" s="120">
        <v>0.15233693983003829</v>
      </c>
      <c r="N494" s="9">
        <v>0.15387155268833741</v>
      </c>
      <c r="O494" s="9">
        <v>2.708542077733855E-2</v>
      </c>
      <c r="P494" s="9">
        <v>1.296939714469033E-2</v>
      </c>
      <c r="Q494" s="9">
        <v>1.149972512652034E-2</v>
      </c>
      <c r="R494" s="9">
        <v>1.5002321260476979E-2</v>
      </c>
      <c r="S494" s="9">
        <v>8.3344490851791755E-2</v>
      </c>
      <c r="T494" s="9">
        <v>2.0128751909812458E-2</v>
      </c>
      <c r="U494" s="9">
        <v>4.3421026516890747E-2</v>
      </c>
      <c r="V494" s="9">
        <v>4.1258013006411437E-2</v>
      </c>
      <c r="W494" s="9">
        <v>6.7994980047966044E-2</v>
      </c>
      <c r="X494" s="9">
        <v>9.6214723530767668E-2</v>
      </c>
      <c r="Y494" s="9">
        <v>3.6820487459812777E-2</v>
      </c>
      <c r="Z494" s="9">
        <v>4.9408524040555638E-2</v>
      </c>
      <c r="AA494" s="9">
        <v>2.9168429906854421E-2</v>
      </c>
      <c r="AB494" s="9">
        <v>1.1413507729003611E-2</v>
      </c>
      <c r="AC494" s="9">
        <v>0.11766410711298041</v>
      </c>
      <c r="AD494" s="9">
        <v>4.5526573639302773E-3</v>
      </c>
      <c r="AE494" s="9">
        <v>8.2760972182910897E-2</v>
      </c>
      <c r="AF494" s="9">
        <v>1.7218487020062841E-2</v>
      </c>
      <c r="AG494" s="9">
        <v>2.8906632108649601E-2</v>
      </c>
      <c r="AH494" s="9">
        <v>2.1236628552033531E-3</v>
      </c>
      <c r="AI494" s="9">
        <v>5.254496634046482E-3</v>
      </c>
      <c r="AJ494" s="9">
        <v>1.8512906335882338E-2</v>
      </c>
      <c r="AK494" s="9">
        <v>2.0011385179287172E-2</v>
      </c>
      <c r="AL494" s="9">
        <v>3.393341209816506E-3</v>
      </c>
      <c r="AM494" s="9">
        <v>4.3051155262537784E-3</v>
      </c>
      <c r="AN494" s="9">
        <v>4.815780567955963E-3</v>
      </c>
      <c r="AO494" s="9">
        <v>3.1534063324902811E-3</v>
      </c>
      <c r="AP494" s="9">
        <v>3.7996686938346412E-3</v>
      </c>
      <c r="AQ494" s="9">
        <v>2.3018712131934872E-3</v>
      </c>
      <c r="AR494" s="9">
        <v>4.720650693321218E-3</v>
      </c>
      <c r="AS494" s="9">
        <v>4.1923010337604413E-3</v>
      </c>
      <c r="AT494" s="9">
        <v>3.7972070573993148E-3</v>
      </c>
      <c r="AU494" s="9">
        <v>3.4075578432423261E-3</v>
      </c>
      <c r="AV494" s="9">
        <v>3.4830254279399459E-3</v>
      </c>
      <c r="AW494" s="9">
        <v>2.828248602131777E-3</v>
      </c>
      <c r="AX494" s="9">
        <v>3.0269285350178871E-3</v>
      </c>
      <c r="AY494" s="9">
        <v>3.2001462781517278E-3</v>
      </c>
      <c r="AZ494" s="9">
        <v>3.5240880761111268E-3</v>
      </c>
      <c r="BA494" s="9">
        <v>2.4145925322505441E-3</v>
      </c>
      <c r="BB494" s="9">
        <v>2.4381891991713069E-3</v>
      </c>
      <c r="BC494" s="9">
        <v>3.8109392015334342E-3</v>
      </c>
      <c r="BD494" s="9">
        <v>3.3200758148279599E-3</v>
      </c>
      <c r="BE494" s="9">
        <v>2.1010887234799371E-3</v>
      </c>
      <c r="BF494" s="9">
        <v>2.266120883511762E-3</v>
      </c>
      <c r="BG494" s="9">
        <v>1.4679604079480099E-3</v>
      </c>
      <c r="BH494" s="9">
        <v>1.962703341640656E-3</v>
      </c>
      <c r="BI494" s="9">
        <v>3.7982041836541951E-3</v>
      </c>
      <c r="BJ494" s="9">
        <v>2.590312408810201E-3</v>
      </c>
      <c r="BK494" s="9">
        <v>2.3398086195528739E-3</v>
      </c>
    </row>
    <row r="495" spans="1:63" s="95" customFormat="1" x14ac:dyDescent="0.25">
      <c r="A495" s="95" t="s">
        <v>442</v>
      </c>
      <c r="B495" s="95" t="s">
        <v>392</v>
      </c>
      <c r="C495" s="95" t="s">
        <v>443</v>
      </c>
      <c r="D495" s="95" t="s">
        <v>114</v>
      </c>
      <c r="E495" s="95" t="s">
        <v>1948</v>
      </c>
      <c r="F495" s="118" t="s">
        <v>1963</v>
      </c>
      <c r="G495" s="119">
        <v>167287207.7902</v>
      </c>
      <c r="H495" s="119">
        <v>333677</v>
      </c>
      <c r="I495" s="119">
        <v>107.7</v>
      </c>
      <c r="J495" s="95">
        <v>501.34473694680781</v>
      </c>
      <c r="K495" s="120">
        <v>0.50656800526231716</v>
      </c>
      <c r="L495" s="120">
        <v>0.33409006953265702</v>
      </c>
      <c r="M495" s="120">
        <v>0.1593419252050258</v>
      </c>
      <c r="N495" s="9">
        <v>0.18416775315675771</v>
      </c>
      <c r="O495" s="9">
        <v>2.3018478966100101E-2</v>
      </c>
      <c r="P495" s="9">
        <v>8.4080956841214981E-3</v>
      </c>
      <c r="Q495" s="9">
        <v>1.2172127685328771E-2</v>
      </c>
      <c r="R495" s="9">
        <v>1.524608189980018E-2</v>
      </c>
      <c r="S495" s="9">
        <v>0.1057932662369563</v>
      </c>
      <c r="T495" s="9">
        <v>2.0890146075759931E-2</v>
      </c>
      <c r="U495" s="9">
        <v>4.1609339105373587E-2</v>
      </c>
      <c r="V495" s="9">
        <v>3.2864426616596623E-2</v>
      </c>
      <c r="W495" s="9">
        <v>7.391126721997987E-2</v>
      </c>
      <c r="X495" s="9">
        <v>0.10162112748284061</v>
      </c>
      <c r="Y495" s="9">
        <v>2.549452462614946E-2</v>
      </c>
      <c r="Z495" s="9">
        <v>4.1840606803863541E-2</v>
      </c>
      <c r="AA495" s="9">
        <v>3.4006112273520447E-2</v>
      </c>
      <c r="AB495" s="9">
        <v>1.205526437842711E-2</v>
      </c>
      <c r="AC495" s="9">
        <v>0.10310317458352811</v>
      </c>
      <c r="AD495" s="9">
        <v>1.8901762027185951E-3</v>
      </c>
      <c r="AE495" s="9">
        <v>7.212005003248631E-2</v>
      </c>
      <c r="AF495" s="9">
        <v>1.552948302157703E-2</v>
      </c>
      <c r="AG495" s="9">
        <v>2.27872262807613E-2</v>
      </c>
      <c r="AH495" s="9">
        <v>2.4669319948831558E-3</v>
      </c>
      <c r="AI495" s="9">
        <v>9.9140679472121424E-3</v>
      </c>
      <c r="AJ495" s="9">
        <v>2.0277357526598771E-2</v>
      </c>
      <c r="AK495" s="9">
        <v>1.6543659341391379E-2</v>
      </c>
      <c r="AL495" s="9">
        <v>2.2692548572674901E-3</v>
      </c>
      <c r="AM495" s="9">
        <v>5.3012806809027173E-3</v>
      </c>
      <c r="AN495" s="9">
        <v>4.2106433855280253E-3</v>
      </c>
      <c r="AO495" s="9">
        <v>2.1032869476395751E-3</v>
      </c>
      <c r="AP495" s="9">
        <v>4.1377619887362251E-3</v>
      </c>
      <c r="AQ495" s="9">
        <v>2.4066977071163162E-3</v>
      </c>
      <c r="AR495" s="9">
        <v>6.1648672451981943E-3</v>
      </c>
      <c r="AS495" s="9">
        <v>4.4762859831327939E-3</v>
      </c>
      <c r="AT495" s="9">
        <v>3.7436543704832698E-3</v>
      </c>
      <c r="AU495" s="9">
        <v>2.7925549211743222E-3</v>
      </c>
      <c r="AV495" s="9">
        <v>3.8952127047715101E-3</v>
      </c>
      <c r="AW495" s="9">
        <v>3.0732705143184588E-3</v>
      </c>
      <c r="AX495" s="9">
        <v>2.156255834290988E-3</v>
      </c>
      <c r="AY495" s="9">
        <v>2.788089169407234E-3</v>
      </c>
      <c r="AZ495" s="9">
        <v>4.226991955632105E-3</v>
      </c>
      <c r="BA495" s="9">
        <v>2.6238692522918949E-3</v>
      </c>
      <c r="BB495" s="9">
        <v>2.198042940202679E-3</v>
      </c>
      <c r="BC495" s="9">
        <v>1.627833869536826E-3</v>
      </c>
      <c r="BD495" s="9">
        <v>2.9765910531705359E-3</v>
      </c>
      <c r="BE495" s="9">
        <v>1.949607280135057E-3</v>
      </c>
      <c r="BF495" s="9">
        <v>1.837882650415647E-3</v>
      </c>
      <c r="BG495" s="9">
        <v>1.754392186450788E-3</v>
      </c>
      <c r="BH495" s="9">
        <v>3.809922750590593E-3</v>
      </c>
      <c r="BI495" s="9">
        <v>4.2801185466647884E-3</v>
      </c>
      <c r="BJ495" s="9">
        <v>2.2031664460022962E-3</v>
      </c>
      <c r="BK495" s="9">
        <v>1.609818130035801E-3</v>
      </c>
    </row>
    <row r="496" spans="1:63" s="95" customFormat="1" x14ac:dyDescent="0.25">
      <c r="A496" s="95" t="s">
        <v>446</v>
      </c>
      <c r="B496" s="95" t="s">
        <v>392</v>
      </c>
      <c r="C496" s="95" t="s">
        <v>447</v>
      </c>
      <c r="D496" s="95" t="s">
        <v>114</v>
      </c>
      <c r="E496" s="95" t="s">
        <v>1948</v>
      </c>
      <c r="F496" s="118" t="s">
        <v>1963</v>
      </c>
      <c r="G496" s="119">
        <v>317301078.78060001</v>
      </c>
      <c r="H496" s="119">
        <v>574285</v>
      </c>
      <c r="I496" s="119">
        <v>147</v>
      </c>
      <c r="J496" s="95">
        <v>552.51500349234266</v>
      </c>
      <c r="K496" s="120">
        <v>0.52176525071754754</v>
      </c>
      <c r="L496" s="120">
        <v>0.32551007192072029</v>
      </c>
      <c r="M496" s="120">
        <v>0.15272467736173209</v>
      </c>
      <c r="N496" s="9">
        <v>0.1753506061166287</v>
      </c>
      <c r="O496" s="9">
        <v>2.599091006978169E-2</v>
      </c>
      <c r="P496" s="9">
        <v>3.1123465762278479E-2</v>
      </c>
      <c r="Q496" s="9">
        <v>1.16687841165502E-2</v>
      </c>
      <c r="R496" s="9">
        <v>1.9180714660508559E-2</v>
      </c>
      <c r="S496" s="9">
        <v>7.6985305086723854E-2</v>
      </c>
      <c r="T496" s="9">
        <v>2.0372860647754711E-2</v>
      </c>
      <c r="U496" s="9">
        <v>3.501506554655983E-2</v>
      </c>
      <c r="V496" s="9">
        <v>3.6797102752630859E-2</v>
      </c>
      <c r="W496" s="9">
        <v>7.3498503757651379E-2</v>
      </c>
      <c r="X496" s="9">
        <v>0.1020928144695603</v>
      </c>
      <c r="Y496" s="9">
        <v>2.36642805325749E-2</v>
      </c>
      <c r="Z496" s="9">
        <v>4.3646923272500388E-2</v>
      </c>
      <c r="AA496" s="9">
        <v>3.2687198116122917E-2</v>
      </c>
      <c r="AB496" s="9">
        <v>1.7216617018013702E-2</v>
      </c>
      <c r="AC496" s="9">
        <v>9.1982257218394273E-2</v>
      </c>
      <c r="AD496" s="9">
        <v>3.287470398398001E-3</v>
      </c>
      <c r="AE496" s="9">
        <v>7.2019577867174542E-2</v>
      </c>
      <c r="AF496" s="9">
        <v>2.7907038819965459E-2</v>
      </c>
      <c r="AG496" s="9">
        <v>2.666938102813151E-2</v>
      </c>
      <c r="AH496" s="9">
        <v>2.396384070011089E-3</v>
      </c>
      <c r="AI496" s="9">
        <v>8.9405602402153148E-3</v>
      </c>
      <c r="AJ496" s="9">
        <v>2.2088434022386569E-2</v>
      </c>
      <c r="AK496" s="9">
        <v>1.699291785651642E-2</v>
      </c>
      <c r="AL496" s="9">
        <v>2.42482655296634E-3</v>
      </c>
      <c r="AM496" s="9">
        <v>9.3486183770024392E-3</v>
      </c>
      <c r="AN496" s="9">
        <v>8.8057484719638937E-3</v>
      </c>
      <c r="AO496" s="9">
        <v>1.4419884589552319E-2</v>
      </c>
      <c r="AP496" s="9">
        <v>7.3467889203697023E-3</v>
      </c>
      <c r="AQ496" s="9">
        <v>5.6079099536437338E-3</v>
      </c>
      <c r="AR496" s="9">
        <v>8.3089565805496146E-3</v>
      </c>
      <c r="AS496" s="9">
        <v>8.0853963482917773E-3</v>
      </c>
      <c r="AT496" s="9">
        <v>5.8348920141508484E-3</v>
      </c>
      <c r="AU496" s="9">
        <v>5.791115679001182E-3</v>
      </c>
      <c r="AV496" s="9">
        <v>7.1741752073363231E-3</v>
      </c>
      <c r="AW496" s="9">
        <v>5.7185366356866914E-3</v>
      </c>
      <c r="AX496" s="9">
        <v>3.7069747275854949E-3</v>
      </c>
      <c r="AY496" s="9">
        <v>5.3868548212603548E-3</v>
      </c>
      <c r="AZ496" s="9">
        <v>7.5253219258404813E-3</v>
      </c>
      <c r="BA496" s="9">
        <v>6.9404274850160073E-3</v>
      </c>
      <c r="BB496" s="9">
        <v>3.6319607684786748E-3</v>
      </c>
      <c r="BC496" s="9">
        <v>5.2437574033856122E-3</v>
      </c>
      <c r="BD496" s="9">
        <v>5.5053720702309119E-3</v>
      </c>
      <c r="BE496" s="9">
        <v>6.4889861503786362E-3</v>
      </c>
      <c r="BF496" s="9">
        <v>3.9839345993571721E-3</v>
      </c>
      <c r="BG496" s="9">
        <v>3.1564497648241771E-3</v>
      </c>
      <c r="BH496" s="9">
        <v>6.3635866757498537E-3</v>
      </c>
      <c r="BI496" s="9">
        <v>8.6353971824549482E-3</v>
      </c>
      <c r="BJ496" s="9">
        <v>4.1913761622853606E-3</v>
      </c>
      <c r="BK496" s="9">
        <v>3.1860102645281619E-3</v>
      </c>
    </row>
    <row r="497" spans="1:63" s="95" customFormat="1" x14ac:dyDescent="0.25">
      <c r="A497" s="95" t="s">
        <v>448</v>
      </c>
      <c r="B497" s="95" t="s">
        <v>392</v>
      </c>
      <c r="C497" s="95" t="s">
        <v>449</v>
      </c>
      <c r="D497" s="95" t="s">
        <v>114</v>
      </c>
      <c r="E497" s="95" t="s">
        <v>1948</v>
      </c>
      <c r="F497" s="118" t="s">
        <v>1963</v>
      </c>
      <c r="G497" s="119">
        <v>285253599.00399995</v>
      </c>
      <c r="H497" s="119">
        <v>472312</v>
      </c>
      <c r="I497" s="119">
        <v>109.6</v>
      </c>
      <c r="J497" s="95">
        <v>603.95162308812803</v>
      </c>
      <c r="K497" s="120">
        <v>0.56983908289610308</v>
      </c>
      <c r="L497" s="120">
        <v>0.3072284377411732</v>
      </c>
      <c r="M497" s="120">
        <v>0.12293247936272381</v>
      </c>
      <c r="N497" s="9">
        <v>0.16470929327435199</v>
      </c>
      <c r="O497" s="9">
        <v>2.7181155230076321E-2</v>
      </c>
      <c r="P497" s="9">
        <v>1.9284777238451341E-2</v>
      </c>
      <c r="Q497" s="9">
        <v>1.2211549471727619E-2</v>
      </c>
      <c r="R497" s="9">
        <v>1.692811362656808E-2</v>
      </c>
      <c r="S497" s="9">
        <v>7.120371677317941E-2</v>
      </c>
      <c r="T497" s="9">
        <v>1.8423185345721089E-2</v>
      </c>
      <c r="U497" s="9">
        <v>4.0630319378130983E-2</v>
      </c>
      <c r="V497" s="9">
        <v>4.2853310452406951E-2</v>
      </c>
      <c r="W497" s="9">
        <v>7.5932921651441665E-2</v>
      </c>
      <c r="X497" s="9">
        <v>0.1068805556659486</v>
      </c>
      <c r="Y497" s="9">
        <v>2.3539497692314771E-2</v>
      </c>
      <c r="Z497" s="9">
        <v>4.5824612951599293E-2</v>
      </c>
      <c r="AA497" s="9">
        <v>2.9328413145214689E-2</v>
      </c>
      <c r="AB497" s="9">
        <v>1.269136854964808E-2</v>
      </c>
      <c r="AC497" s="9">
        <v>0.1047527659633245</v>
      </c>
      <c r="AD497" s="9">
        <v>3.9537052956913196E-3</v>
      </c>
      <c r="AE497" s="9">
        <v>7.7710174050193509E-2</v>
      </c>
      <c r="AF497" s="9">
        <v>3.4439207489151441E-2</v>
      </c>
      <c r="AG497" s="9">
        <v>2.683316718533681E-2</v>
      </c>
      <c r="AH497" s="9">
        <v>3.5720686530472888E-3</v>
      </c>
      <c r="AI497" s="9">
        <v>8.0822853005986673E-3</v>
      </c>
      <c r="AJ497" s="9">
        <v>1.6041479577398071E-2</v>
      </c>
      <c r="AK497" s="9">
        <v>1.434296293654308E-2</v>
      </c>
      <c r="AL497" s="9">
        <v>2.6493931019343909E-3</v>
      </c>
      <c r="AM497" s="9">
        <v>8.0754245728190087E-3</v>
      </c>
      <c r="AN497" s="9">
        <v>8.468759531437076E-3</v>
      </c>
      <c r="AO497" s="9">
        <v>8.216664609216974E-3</v>
      </c>
      <c r="AP497" s="9">
        <v>7.0704951963824498E-3</v>
      </c>
      <c r="AQ497" s="9">
        <v>4.5514723984838501E-3</v>
      </c>
      <c r="AR497" s="9">
        <v>7.0672168825047571E-3</v>
      </c>
      <c r="AS497" s="9">
        <v>6.7238980788271261E-3</v>
      </c>
      <c r="AT497" s="9">
        <v>6.2263741804556086E-3</v>
      </c>
      <c r="AU497" s="9">
        <v>6.2021189718453754E-3</v>
      </c>
      <c r="AV497" s="9">
        <v>6.816017427742677E-3</v>
      </c>
      <c r="AW497" s="9">
        <v>5.5054843859705148E-3</v>
      </c>
      <c r="AX497" s="9">
        <v>3.391022039008765E-3</v>
      </c>
      <c r="AY497" s="9">
        <v>5.2010082488192994E-3</v>
      </c>
      <c r="AZ497" s="9">
        <v>6.2093058829006207E-3</v>
      </c>
      <c r="BA497" s="9">
        <v>4.704938589205703E-3</v>
      </c>
      <c r="BB497" s="9">
        <v>3.8037300373800838E-3</v>
      </c>
      <c r="BC497" s="9">
        <v>5.7995211395029736E-3</v>
      </c>
      <c r="BD497" s="9">
        <v>5.4628727767832138E-3</v>
      </c>
      <c r="BE497" s="9">
        <v>7.3641621183778861E-3</v>
      </c>
      <c r="BF497" s="9">
        <v>3.686194966326428E-3</v>
      </c>
      <c r="BG497" s="9">
        <v>4.3268252568100024E-3</v>
      </c>
      <c r="BH497" s="9">
        <v>5.2902781631104087E-3</v>
      </c>
      <c r="BI497" s="9">
        <v>5.767251810451097E-3</v>
      </c>
      <c r="BJ497" s="9">
        <v>3.2533789938850922E-3</v>
      </c>
      <c r="BK497" s="9">
        <v>3.2012529655783082E-3</v>
      </c>
    </row>
    <row r="498" spans="1:63" s="95" customFormat="1" x14ac:dyDescent="0.25">
      <c r="A498" s="95" t="s">
        <v>450</v>
      </c>
      <c r="B498" s="95" t="s">
        <v>392</v>
      </c>
      <c r="C498" s="95" t="s">
        <v>451</v>
      </c>
      <c r="D498" s="95" t="s">
        <v>114</v>
      </c>
      <c r="E498" s="95" t="s">
        <v>1949</v>
      </c>
      <c r="F498" s="118" t="s">
        <v>1963</v>
      </c>
      <c r="G498" s="119">
        <v>187002833.98619998</v>
      </c>
      <c r="H498" s="119">
        <v>382288</v>
      </c>
      <c r="I498" s="119">
        <v>84.8</v>
      </c>
      <c r="J498" s="95">
        <v>489.16741824540657</v>
      </c>
      <c r="K498" s="120">
        <v>0.51809938037733483</v>
      </c>
      <c r="L498" s="120">
        <v>0.33395353726572879</v>
      </c>
      <c r="M498" s="120">
        <v>0.1479470823569364</v>
      </c>
      <c r="N498" s="9">
        <v>0.16134750867610539</v>
      </c>
      <c r="O498" s="9">
        <v>2.0976921716601309E-2</v>
      </c>
      <c r="P498" s="9">
        <v>9.0663708011676676E-3</v>
      </c>
      <c r="Q498" s="9">
        <v>9.9975902370233061E-3</v>
      </c>
      <c r="R498" s="9">
        <v>1.477420776307131E-2</v>
      </c>
      <c r="S498" s="9">
        <v>6.5692834189287494E-2</v>
      </c>
      <c r="T498" s="9">
        <v>2.1874358299784569E-2</v>
      </c>
      <c r="U498" s="9">
        <v>3.646107149024657E-2</v>
      </c>
      <c r="V498" s="9">
        <v>4.1768036826837357E-2</v>
      </c>
      <c r="W498" s="9">
        <v>7.3798967537988133E-2</v>
      </c>
      <c r="X498" s="9">
        <v>0.10814981164662101</v>
      </c>
      <c r="Y498" s="9">
        <v>3.3439876066314607E-2</v>
      </c>
      <c r="Z498" s="9">
        <v>5.1388726820325817E-2</v>
      </c>
      <c r="AA498" s="9">
        <v>3.4088873458667401E-2</v>
      </c>
      <c r="AB498" s="9">
        <v>1.3108456948398829E-2</v>
      </c>
      <c r="AC498" s="9">
        <v>0.1200469547766016</v>
      </c>
      <c r="AD498" s="9">
        <v>3.9646705473589394E-3</v>
      </c>
      <c r="AE498" s="9">
        <v>8.7808496189706708E-2</v>
      </c>
      <c r="AF498" s="9">
        <v>2.2471653447262561E-2</v>
      </c>
      <c r="AG498" s="9">
        <v>2.862288607271089E-2</v>
      </c>
      <c r="AH498" s="9">
        <v>2.1923231022206269E-3</v>
      </c>
      <c r="AI498" s="9">
        <v>4.9107425889391926E-3</v>
      </c>
      <c r="AJ498" s="9">
        <v>1.242474850145343E-2</v>
      </c>
      <c r="AK498" s="9">
        <v>1.8684540723769062E-2</v>
      </c>
      <c r="AL498" s="9">
        <v>2.9393715715362269E-3</v>
      </c>
      <c r="AM498" s="9">
        <v>5.1863069979381322E-3</v>
      </c>
      <c r="AN498" s="9">
        <v>4.284916305625888E-3</v>
      </c>
      <c r="AO498" s="9">
        <v>2.532579610816267E-3</v>
      </c>
      <c r="AP498" s="9">
        <v>3.7950987996769022E-3</v>
      </c>
      <c r="AQ498" s="9">
        <v>2.604331389637571E-3</v>
      </c>
      <c r="AR498" s="9">
        <v>4.2747670182504667E-3</v>
      </c>
      <c r="AS498" s="9">
        <v>5.2340807377068404E-3</v>
      </c>
      <c r="AT498" s="9">
        <v>3.6632208560915579E-3</v>
      </c>
      <c r="AU498" s="9">
        <v>3.9632226779753206E-3</v>
      </c>
      <c r="AV498" s="9">
        <v>4.3430973417801257E-3</v>
      </c>
      <c r="AW498" s="9">
        <v>3.6523408037161158E-3</v>
      </c>
      <c r="AX498" s="9">
        <v>3.158251971274173E-3</v>
      </c>
      <c r="AY498" s="9">
        <v>3.8238891192502139E-3</v>
      </c>
      <c r="AZ498" s="9">
        <v>4.7316850983619143E-3</v>
      </c>
      <c r="BA498" s="9">
        <v>3.185999995715907E-3</v>
      </c>
      <c r="BB498" s="9">
        <v>2.8578802705005301E-3</v>
      </c>
      <c r="BC498" s="9">
        <v>3.8127966328359579E-3</v>
      </c>
      <c r="BD498" s="9">
        <v>4.0469556014333932E-3</v>
      </c>
      <c r="BE498" s="9">
        <v>3.1503145276398871E-3</v>
      </c>
      <c r="BF498" s="9">
        <v>2.5779143420182052E-3</v>
      </c>
      <c r="BG498" s="9">
        <v>1.741016210715006E-3</v>
      </c>
      <c r="BH498" s="9">
        <v>2.1073671045990861E-3</v>
      </c>
      <c r="BI498" s="9">
        <v>2.9286049593813339E-3</v>
      </c>
      <c r="BJ498" s="9">
        <v>2.7786055876957388E-3</v>
      </c>
      <c r="BK498" s="9">
        <v>2.3285028704443439E-3</v>
      </c>
    </row>
    <row r="499" spans="1:63" s="95" customFormat="1" x14ac:dyDescent="0.25">
      <c r="A499" s="95" t="s">
        <v>454</v>
      </c>
      <c r="B499" s="95" t="s">
        <v>392</v>
      </c>
      <c r="C499" s="95" t="s">
        <v>455</v>
      </c>
      <c r="D499" s="95" t="s">
        <v>114</v>
      </c>
      <c r="E499" s="95" t="s">
        <v>1948</v>
      </c>
      <c r="F499" s="118" t="s">
        <v>1962</v>
      </c>
      <c r="G499" s="119">
        <v>167493647.20559999</v>
      </c>
      <c r="H499" s="119">
        <v>357018</v>
      </c>
      <c r="I499" s="119">
        <v>75</v>
      </c>
      <c r="J499" s="95">
        <v>469.14622569618336</v>
      </c>
      <c r="K499" s="120">
        <v>0.48865544953163331</v>
      </c>
      <c r="L499" s="120">
        <v>0.359312927251973</v>
      </c>
      <c r="M499" s="120">
        <v>0.1520316232163938</v>
      </c>
      <c r="N499" s="9">
        <v>0.1037855203045279</v>
      </c>
      <c r="O499" s="9">
        <v>1.6050330342072198E-2</v>
      </c>
      <c r="P499" s="9">
        <v>1.1202608417374769E-2</v>
      </c>
      <c r="Q499" s="9">
        <v>1.057946873563448E-2</v>
      </c>
      <c r="R499" s="9">
        <v>2.4053150980406269E-2</v>
      </c>
      <c r="S499" s="9">
        <v>4.7543190653163661E-2</v>
      </c>
      <c r="T499" s="9">
        <v>1.409078980098202E-2</v>
      </c>
      <c r="U499" s="9">
        <v>3.698532584232686E-2</v>
      </c>
      <c r="V499" s="9">
        <v>5.6057144856216247E-2</v>
      </c>
      <c r="W499" s="9">
        <v>6.6773088942214259E-2</v>
      </c>
      <c r="X499" s="9">
        <v>0.1120363731715629</v>
      </c>
      <c r="Y499" s="9">
        <v>3.5554297403420122E-2</v>
      </c>
      <c r="Z499" s="9">
        <v>5.6907430503103942E-2</v>
      </c>
      <c r="AA499" s="9">
        <v>2.5512980768639532E-2</v>
      </c>
      <c r="AB499" s="9">
        <v>1.499073504447858E-2</v>
      </c>
      <c r="AC499" s="9">
        <v>0.15917005665986039</v>
      </c>
      <c r="AD499" s="9">
        <v>2.8692009380163141E-3</v>
      </c>
      <c r="AE499" s="9">
        <v>9.759357235359685E-2</v>
      </c>
      <c r="AF499" s="9">
        <v>2.4699207971947669E-2</v>
      </c>
      <c r="AG499" s="9">
        <v>3.5782772318166033E-2</v>
      </c>
      <c r="AH499" s="9">
        <v>4.8351704573409218E-3</v>
      </c>
      <c r="AI499" s="9">
        <v>4.7112222046250297E-3</v>
      </c>
      <c r="AJ499" s="9">
        <v>1.4949417003548E-2</v>
      </c>
      <c r="AK499" s="9">
        <v>2.0385183916753369E-2</v>
      </c>
      <c r="AL499" s="9">
        <v>2.881760410021725E-3</v>
      </c>
      <c r="AM499" s="9">
        <v>2.865255713355263E-3</v>
      </c>
      <c r="AN499" s="9">
        <v>2.8158870133385681E-3</v>
      </c>
      <c r="AO499" s="9">
        <v>2.6876916878263782E-3</v>
      </c>
      <c r="AP499" s="9">
        <v>3.4492309693309898E-3</v>
      </c>
      <c r="AQ499" s="9">
        <v>3.641620492069579E-3</v>
      </c>
      <c r="AR499" s="9">
        <v>2.6571338895491209E-3</v>
      </c>
      <c r="AS499" s="9">
        <v>2.895816883243447E-3</v>
      </c>
      <c r="AT499" s="9">
        <v>3.1914922090009331E-3</v>
      </c>
      <c r="AU499" s="9">
        <v>4.5684202597857651E-3</v>
      </c>
      <c r="AV499" s="9">
        <v>3.375059301870265E-3</v>
      </c>
      <c r="AW499" s="9">
        <v>3.2496398569045511E-3</v>
      </c>
      <c r="AX499" s="9">
        <v>2.8840639167890011E-3</v>
      </c>
      <c r="AY499" s="9">
        <v>3.636947841819959E-3</v>
      </c>
      <c r="AZ499" s="9">
        <v>3.0415506271995359E-3</v>
      </c>
      <c r="BA499" s="9">
        <v>3.1293042540761029E-3</v>
      </c>
      <c r="BB499" s="9">
        <v>3.2545048029591862E-3</v>
      </c>
      <c r="BC499" s="9">
        <v>2.3698898697061179E-3</v>
      </c>
      <c r="BD499" s="9">
        <v>3.8631696385717351E-3</v>
      </c>
      <c r="BE499" s="9">
        <v>2.9739425711428139E-3</v>
      </c>
      <c r="BF499" s="9">
        <v>2.7679593592279282E-3</v>
      </c>
      <c r="BG499" s="9">
        <v>3.297924485356379E-3</v>
      </c>
      <c r="BH499" s="9">
        <v>1.7364299914410439E-3</v>
      </c>
      <c r="BI499" s="9">
        <v>3.0264123932261639E-3</v>
      </c>
      <c r="BJ499" s="9">
        <v>2.6036929977635362E-3</v>
      </c>
      <c r="BK499" s="9">
        <v>1.9606985255446788E-3</v>
      </c>
    </row>
    <row r="500" spans="1:63" s="95" customFormat="1" x14ac:dyDescent="0.25">
      <c r="A500" s="95" t="s">
        <v>458</v>
      </c>
      <c r="B500" s="95" t="s">
        <v>392</v>
      </c>
      <c r="C500" s="95" t="s">
        <v>459</v>
      </c>
      <c r="D500" s="95" t="s">
        <v>114</v>
      </c>
      <c r="E500" s="95" t="s">
        <v>1948</v>
      </c>
      <c r="F500" s="118" t="s">
        <v>1963</v>
      </c>
      <c r="G500" s="119">
        <v>325596231.46499997</v>
      </c>
      <c r="H500" s="119">
        <v>573494</v>
      </c>
      <c r="I500" s="119">
        <v>60.4</v>
      </c>
      <c r="J500" s="95">
        <v>567.74130412000818</v>
      </c>
      <c r="K500" s="120">
        <v>0.54967554401374874</v>
      </c>
      <c r="L500" s="120">
        <v>0.3215978676451926</v>
      </c>
      <c r="M500" s="120">
        <v>0.1287265883410586</v>
      </c>
      <c r="N500" s="9">
        <v>0.1167929983044013</v>
      </c>
      <c r="O500" s="9">
        <v>2.2414470222078899E-2</v>
      </c>
      <c r="P500" s="9">
        <v>1.9521315820568621E-2</v>
      </c>
      <c r="Q500" s="9">
        <v>1.0778606219062939E-2</v>
      </c>
      <c r="R500" s="9">
        <v>1.9473625379263951E-2</v>
      </c>
      <c r="S500" s="9">
        <v>5.4093455339473788E-2</v>
      </c>
      <c r="T500" s="9">
        <v>1.5043954997954139E-2</v>
      </c>
      <c r="U500" s="9">
        <v>4.2595740597472953E-2</v>
      </c>
      <c r="V500" s="9">
        <v>5.3434165825315197E-2</v>
      </c>
      <c r="W500" s="9">
        <v>7.965987543838926E-2</v>
      </c>
      <c r="X500" s="9">
        <v>0.10880373152067641</v>
      </c>
      <c r="Y500" s="9">
        <v>3.21719337329084E-2</v>
      </c>
      <c r="Z500" s="9">
        <v>5.1765283893885357E-2</v>
      </c>
      <c r="AA500" s="9">
        <v>2.9215968841526111E-2</v>
      </c>
      <c r="AB500" s="9">
        <v>1.714304657989292E-2</v>
      </c>
      <c r="AC500" s="9">
        <v>0.1295852606717075</v>
      </c>
      <c r="AD500" s="9">
        <v>4.6532776174656679E-3</v>
      </c>
      <c r="AE500" s="9">
        <v>7.8766605904157058E-2</v>
      </c>
      <c r="AF500" s="9">
        <v>2.7641725421728679E-2</v>
      </c>
      <c r="AG500" s="9">
        <v>3.1788349996015992E-2</v>
      </c>
      <c r="AH500" s="9">
        <v>3.8337393363819449E-3</v>
      </c>
      <c r="AI500" s="9">
        <v>7.362539090204726E-3</v>
      </c>
      <c r="AJ500" s="9">
        <v>1.51904814673363E-2</v>
      </c>
      <c r="AK500" s="9">
        <v>2.5172906379171259E-2</v>
      </c>
      <c r="AL500" s="9">
        <v>3.0969414029605631E-3</v>
      </c>
      <c r="AM500" s="9">
        <v>6.3229221969233577E-3</v>
      </c>
      <c r="AN500" s="9">
        <v>7.7114161014937444E-3</v>
      </c>
      <c r="AO500" s="9">
        <v>9.1842519677832069E-3</v>
      </c>
      <c r="AP500" s="9">
        <v>6.8912091813953724E-3</v>
      </c>
      <c r="AQ500" s="9">
        <v>5.7815452334992658E-3</v>
      </c>
      <c r="AR500" s="9">
        <v>5.9284921347853977E-3</v>
      </c>
      <c r="AS500" s="9">
        <v>6.0627853829871483E-3</v>
      </c>
      <c r="AT500" s="9">
        <v>7.2078364347289148E-3</v>
      </c>
      <c r="AU500" s="9">
        <v>8.5394228336596201E-3</v>
      </c>
      <c r="AV500" s="9">
        <v>7.8957606282419428E-3</v>
      </c>
      <c r="AW500" s="9">
        <v>6.1886281896336428E-3</v>
      </c>
      <c r="AX500" s="9">
        <v>5.1175766416772404E-3</v>
      </c>
      <c r="AY500" s="9">
        <v>6.4875557968730856E-3</v>
      </c>
      <c r="AZ500" s="9">
        <v>6.8301234069542624E-3</v>
      </c>
      <c r="BA500" s="9">
        <v>7.0175784650900637E-3</v>
      </c>
      <c r="BB500" s="9">
        <v>5.1958136010447587E-3</v>
      </c>
      <c r="BC500" s="9">
        <v>7.5370357250595967E-3</v>
      </c>
      <c r="BD500" s="9">
        <v>6.1141924654223362E-3</v>
      </c>
      <c r="BE500" s="9">
        <v>6.5266317478332083E-3</v>
      </c>
      <c r="BF500" s="9">
        <v>4.8220101483401794E-3</v>
      </c>
      <c r="BG500" s="9">
        <v>5.1277389661491292E-3</v>
      </c>
      <c r="BH500" s="9">
        <v>5.3213976508225966E-3</v>
      </c>
      <c r="BI500" s="9">
        <v>6.0304510883405736E-3</v>
      </c>
      <c r="BJ500" s="9">
        <v>6.3049683602015806E-3</v>
      </c>
      <c r="BK500" s="9">
        <v>4.1320003494191137E-3</v>
      </c>
    </row>
    <row r="501" spans="1:63" s="95" customFormat="1" x14ac:dyDescent="0.25">
      <c r="A501" s="95" t="s">
        <v>464</v>
      </c>
      <c r="B501" s="95" t="s">
        <v>392</v>
      </c>
      <c r="C501" s="95" t="s">
        <v>465</v>
      </c>
      <c r="D501" s="95" t="s">
        <v>114</v>
      </c>
      <c r="E501" s="95" t="s">
        <v>1948</v>
      </c>
      <c r="F501" s="118" t="s">
        <v>1963</v>
      </c>
      <c r="G501" s="119">
        <v>254294697.97239998</v>
      </c>
      <c r="H501" s="119">
        <v>552587</v>
      </c>
      <c r="I501" s="119">
        <v>102.4</v>
      </c>
      <c r="J501" s="95">
        <v>460.18943256428395</v>
      </c>
      <c r="K501" s="120">
        <v>0.50555092816814573</v>
      </c>
      <c r="L501" s="120">
        <v>0.32920525065598683</v>
      </c>
      <c r="M501" s="120">
        <v>0.1652438211758675</v>
      </c>
      <c r="N501" s="9">
        <v>0.1481969172221082</v>
      </c>
      <c r="O501" s="9">
        <v>2.4874827628369262E-2</v>
      </c>
      <c r="P501" s="9">
        <v>1.0951538097540649E-2</v>
      </c>
      <c r="Q501" s="9">
        <v>1.1674123215050141E-2</v>
      </c>
      <c r="R501" s="9">
        <v>2.0481283401319422E-2</v>
      </c>
      <c r="S501" s="9">
        <v>7.0831533587481454E-2</v>
      </c>
      <c r="T501" s="9">
        <v>1.9494876275932271E-2</v>
      </c>
      <c r="U501" s="9">
        <v>4.385268483096548E-2</v>
      </c>
      <c r="V501" s="9">
        <v>4.2317859210788733E-2</v>
      </c>
      <c r="W501" s="9">
        <v>7.0284645041150798E-2</v>
      </c>
      <c r="X501" s="9">
        <v>0.1021945988861626</v>
      </c>
      <c r="Y501" s="9">
        <v>3.2808094184663322E-2</v>
      </c>
      <c r="Z501" s="9">
        <v>5.0005495492870838E-2</v>
      </c>
      <c r="AA501" s="9">
        <v>2.970966332307191E-2</v>
      </c>
      <c r="AB501" s="9">
        <v>1.1163029482074141E-2</v>
      </c>
      <c r="AC501" s="9">
        <v>0.1144151698750689</v>
      </c>
      <c r="AD501" s="9">
        <v>4.0187707150885054E-3</v>
      </c>
      <c r="AE501" s="9">
        <v>7.8145140101319011E-2</v>
      </c>
      <c r="AF501" s="9">
        <v>2.6627450039036941E-2</v>
      </c>
      <c r="AG501" s="9">
        <v>3.236429678442531E-2</v>
      </c>
      <c r="AH501" s="9">
        <v>3.2319121632261921E-3</v>
      </c>
      <c r="AI501" s="9">
        <v>8.5424478484028132E-3</v>
      </c>
      <c r="AJ501" s="9">
        <v>2.040223651478858E-2</v>
      </c>
      <c r="AK501" s="9">
        <v>1.9890894773383069E-2</v>
      </c>
      <c r="AL501" s="9">
        <v>3.52051130571148E-3</v>
      </c>
      <c r="AM501" s="9">
        <v>6.4616947205153848E-3</v>
      </c>
      <c r="AN501" s="9">
        <v>6.8924238375670842E-3</v>
      </c>
      <c r="AO501" s="9">
        <v>4.1496938493757107E-3</v>
      </c>
      <c r="AP501" s="9">
        <v>6.0112298787054529E-3</v>
      </c>
      <c r="AQ501" s="9">
        <v>4.8973429770880709E-3</v>
      </c>
      <c r="AR501" s="9">
        <v>6.2521934269166562E-3</v>
      </c>
      <c r="AS501" s="9">
        <v>6.3275689898564394E-3</v>
      </c>
      <c r="AT501" s="9">
        <v>5.9764208655785781E-3</v>
      </c>
      <c r="AU501" s="9">
        <v>5.4467746846376926E-3</v>
      </c>
      <c r="AV501" s="9">
        <v>5.6107516117583738E-3</v>
      </c>
      <c r="AW501" s="9">
        <v>4.6814973397557649E-3</v>
      </c>
      <c r="AX501" s="9">
        <v>4.2031455507673928E-3</v>
      </c>
      <c r="AY501" s="9">
        <v>5.0473855183479684E-3</v>
      </c>
      <c r="AZ501" s="9">
        <v>5.5938681374410777E-3</v>
      </c>
      <c r="BA501" s="9">
        <v>3.6803369358894781E-3</v>
      </c>
      <c r="BB501" s="9">
        <v>3.6947733456932619E-3</v>
      </c>
      <c r="BC501" s="9">
        <v>5.242531824900404E-3</v>
      </c>
      <c r="BD501" s="9">
        <v>4.8854568771408207E-3</v>
      </c>
      <c r="BE501" s="9">
        <v>5.0636044809725693E-3</v>
      </c>
      <c r="BF501" s="9">
        <v>3.9539624947695397E-3</v>
      </c>
      <c r="BG501" s="9">
        <v>3.48152175463752E-3</v>
      </c>
      <c r="BH501" s="9">
        <v>4.9726360311710526E-3</v>
      </c>
      <c r="BI501" s="9">
        <v>6.5232237372212726E-3</v>
      </c>
      <c r="BJ501" s="9">
        <v>4.0124543758520313E-3</v>
      </c>
      <c r="BK501" s="9">
        <v>3.7830261311672009E-3</v>
      </c>
    </row>
    <row r="502" spans="1:63" s="95" customFormat="1" x14ac:dyDescent="0.25">
      <c r="A502" s="95" t="s">
        <v>466</v>
      </c>
      <c r="B502" s="95" t="s">
        <v>392</v>
      </c>
      <c r="C502" s="95" t="s">
        <v>467</v>
      </c>
      <c r="D502" s="95" t="s">
        <v>114</v>
      </c>
      <c r="E502" s="95" t="s">
        <v>1948</v>
      </c>
      <c r="F502" s="118" t="s">
        <v>1962</v>
      </c>
      <c r="G502" s="119">
        <v>239388453.46059999</v>
      </c>
      <c r="H502" s="119">
        <v>491324</v>
      </c>
      <c r="I502" s="119">
        <v>74.2</v>
      </c>
      <c r="J502" s="95">
        <v>487.23134522351847</v>
      </c>
      <c r="K502" s="120">
        <v>0.50801136913238698</v>
      </c>
      <c r="L502" s="120">
        <v>0.33977174510312691</v>
      </c>
      <c r="M502" s="120">
        <v>0.15221688576448611</v>
      </c>
      <c r="N502" s="9">
        <v>0.124029083511995</v>
      </c>
      <c r="O502" s="9">
        <v>1.8170737064164739E-2</v>
      </c>
      <c r="P502" s="9">
        <v>1.336489974667962E-2</v>
      </c>
      <c r="Q502" s="9">
        <v>1.1243158910501431E-2</v>
      </c>
      <c r="R502" s="9">
        <v>1.796958370718316E-2</v>
      </c>
      <c r="S502" s="9">
        <v>7.9582216925833366E-2</v>
      </c>
      <c r="T502" s="9">
        <v>1.661974202759563E-2</v>
      </c>
      <c r="U502" s="9">
        <v>3.9353678823457861E-2</v>
      </c>
      <c r="V502" s="9">
        <v>4.9239874717787707E-2</v>
      </c>
      <c r="W502" s="9">
        <v>7.1622297559055637E-2</v>
      </c>
      <c r="X502" s="9">
        <v>9.6107150860949786E-2</v>
      </c>
      <c r="Y502" s="9">
        <v>3.210280384322433E-2</v>
      </c>
      <c r="Z502" s="9">
        <v>5.0542687179207027E-2</v>
      </c>
      <c r="AA502" s="9">
        <v>3.0416529293343379E-2</v>
      </c>
      <c r="AB502" s="9">
        <v>1.25218325784145E-2</v>
      </c>
      <c r="AC502" s="9">
        <v>0.1226340668854428</v>
      </c>
      <c r="AD502" s="9">
        <v>3.5597787887868592E-3</v>
      </c>
      <c r="AE502" s="9">
        <v>7.4893271273042947E-2</v>
      </c>
      <c r="AF502" s="9">
        <v>4.4447362490933569E-2</v>
      </c>
      <c r="AG502" s="9">
        <v>4.4350275824681942E-2</v>
      </c>
      <c r="AH502" s="9">
        <v>4.4760514878528024E-3</v>
      </c>
      <c r="AI502" s="9">
        <v>7.1696956620682338E-3</v>
      </c>
      <c r="AJ502" s="9">
        <v>1.4890816493146599E-2</v>
      </c>
      <c r="AK502" s="9">
        <v>1.7192979559453689E-2</v>
      </c>
      <c r="AL502" s="9">
        <v>3.4994247851974159E-3</v>
      </c>
      <c r="AM502" s="9">
        <v>4.9890925504890533E-3</v>
      </c>
      <c r="AN502" s="9">
        <v>4.6448874935559863E-3</v>
      </c>
      <c r="AO502" s="9">
        <v>4.6719415789820843E-3</v>
      </c>
      <c r="AP502" s="9">
        <v>5.3409458139210622E-3</v>
      </c>
      <c r="AQ502" s="9">
        <v>3.9639861516530773E-3</v>
      </c>
      <c r="AR502" s="9">
        <v>6.4805602563355802E-3</v>
      </c>
      <c r="AS502" s="9">
        <v>4.9765851964192354E-3</v>
      </c>
      <c r="AT502" s="9">
        <v>4.9479019154175033E-3</v>
      </c>
      <c r="AU502" s="9">
        <v>5.8468697537124911E-3</v>
      </c>
      <c r="AV502" s="9">
        <v>5.2747222361820868E-3</v>
      </c>
      <c r="AW502" s="9">
        <v>4.0616575071414258E-3</v>
      </c>
      <c r="AX502" s="9">
        <v>3.794260554016173E-3</v>
      </c>
      <c r="AY502" s="9">
        <v>4.7064974723582389E-3</v>
      </c>
      <c r="AZ502" s="9">
        <v>5.2834172598264879E-3</v>
      </c>
      <c r="BA502" s="9">
        <v>3.8085894550653351E-3</v>
      </c>
      <c r="BB502" s="9">
        <v>3.6534745162072669E-3</v>
      </c>
      <c r="BC502" s="9">
        <v>4.2841198993142388E-3</v>
      </c>
      <c r="BD502" s="9">
        <v>4.3195327387799574E-3</v>
      </c>
      <c r="BE502" s="9">
        <v>7.7977076973644926E-3</v>
      </c>
      <c r="BF502" s="9">
        <v>4.9986583549927622E-3</v>
      </c>
      <c r="BG502" s="9">
        <v>4.448313602575262E-3</v>
      </c>
      <c r="BH502" s="9">
        <v>3.850311060387759E-3</v>
      </c>
      <c r="BI502" s="9">
        <v>4.3923179231105088E-3</v>
      </c>
      <c r="BJ502" s="9">
        <v>3.1996147742119939E-3</v>
      </c>
      <c r="BK502" s="9">
        <v>3.4691335622338468E-3</v>
      </c>
    </row>
    <row r="503" spans="1:63" s="95" customFormat="1" x14ac:dyDescent="0.25">
      <c r="A503" s="95" t="s">
        <v>468</v>
      </c>
      <c r="B503" s="95" t="s">
        <v>392</v>
      </c>
      <c r="C503" s="95" t="s">
        <v>469</v>
      </c>
      <c r="D503" s="95" t="s">
        <v>114</v>
      </c>
      <c r="E503" s="95" t="s">
        <v>1948</v>
      </c>
      <c r="F503" s="118" t="s">
        <v>1963</v>
      </c>
      <c r="G503" s="119">
        <v>239932157.97060001</v>
      </c>
      <c r="H503" s="119">
        <v>478451</v>
      </c>
      <c r="I503" s="119">
        <v>95</v>
      </c>
      <c r="J503" s="95">
        <v>501.47697041201712</v>
      </c>
      <c r="K503" s="120">
        <v>0.5004674583963632</v>
      </c>
      <c r="L503" s="120">
        <v>0.34559787454252949</v>
      </c>
      <c r="M503" s="120">
        <v>0.15393466706110751</v>
      </c>
      <c r="N503" s="9">
        <v>0.18309993279688649</v>
      </c>
      <c r="O503" s="9">
        <v>2.4354826103674621E-2</v>
      </c>
      <c r="P503" s="9">
        <v>9.8600724405102039E-3</v>
      </c>
      <c r="Q503" s="9">
        <v>1.3130208690181659E-2</v>
      </c>
      <c r="R503" s="9">
        <v>1.471687339140778E-2</v>
      </c>
      <c r="S503" s="9">
        <v>8.1718060072610108E-2</v>
      </c>
      <c r="T503" s="9">
        <v>2.2919453229708339E-2</v>
      </c>
      <c r="U503" s="9">
        <v>3.8345596024373173E-2</v>
      </c>
      <c r="V503" s="9">
        <v>4.1868859750340132E-2</v>
      </c>
      <c r="W503" s="9">
        <v>7.5308485018671434E-2</v>
      </c>
      <c r="X503" s="9">
        <v>0.1057065502634652</v>
      </c>
      <c r="Y503" s="9">
        <v>2.7790888750326519E-2</v>
      </c>
      <c r="Z503" s="9">
        <v>4.7185975884483401E-2</v>
      </c>
      <c r="AA503" s="9">
        <v>3.7578057621080227E-2</v>
      </c>
      <c r="AB503" s="9">
        <v>1.1029278094913501E-2</v>
      </c>
      <c r="AC503" s="9">
        <v>0.1047739824637291</v>
      </c>
      <c r="AD503" s="9">
        <v>1.817510350631551E-3</v>
      </c>
      <c r="AE503" s="9">
        <v>7.8120746212454961E-2</v>
      </c>
      <c r="AF503" s="9">
        <v>1.3907251785023391E-2</v>
      </c>
      <c r="AG503" s="9">
        <v>2.2459744861965499E-2</v>
      </c>
      <c r="AH503" s="9">
        <v>1.9605173117743201E-3</v>
      </c>
      <c r="AI503" s="9">
        <v>8.5312017625974318E-3</v>
      </c>
      <c r="AJ503" s="9">
        <v>1.6691008612732081E-2</v>
      </c>
      <c r="AK503" s="9">
        <v>1.4899598357014361E-2</v>
      </c>
      <c r="AL503" s="9">
        <v>2.2253201494445022E-3</v>
      </c>
      <c r="AM503" s="9">
        <v>7.5482600191270526E-3</v>
      </c>
      <c r="AN503" s="9">
        <v>6.3804062164813406E-3</v>
      </c>
      <c r="AO503" s="9">
        <v>3.532420895615826E-3</v>
      </c>
      <c r="AP503" s="9">
        <v>6.3923727730032841E-3</v>
      </c>
      <c r="AQ503" s="9">
        <v>3.3271341159650781E-3</v>
      </c>
      <c r="AR503" s="9">
        <v>6.8198560759798422E-3</v>
      </c>
      <c r="AS503" s="9">
        <v>7.0335091892554458E-3</v>
      </c>
      <c r="AT503" s="9">
        <v>4.9409661536609284E-3</v>
      </c>
      <c r="AU503" s="9">
        <v>5.0951650299325066E-3</v>
      </c>
      <c r="AV503" s="9">
        <v>5.6840239435520896E-3</v>
      </c>
      <c r="AW503" s="9">
        <v>4.5783621027944846E-3</v>
      </c>
      <c r="AX503" s="9">
        <v>3.3662569478082739E-3</v>
      </c>
      <c r="AY503" s="9">
        <v>4.5031154810378374E-3</v>
      </c>
      <c r="AZ503" s="9">
        <v>6.6896011220944698E-3</v>
      </c>
      <c r="BA503" s="9">
        <v>3.4379851501239538E-3</v>
      </c>
      <c r="BB503" s="9">
        <v>3.1989617308091039E-3</v>
      </c>
      <c r="BC503" s="9">
        <v>2.2416930231318731E-3</v>
      </c>
      <c r="BD503" s="9">
        <v>4.6176498065421392E-3</v>
      </c>
      <c r="BE503" s="9">
        <v>2.5004772935666411E-3</v>
      </c>
      <c r="BF503" s="9">
        <v>2.594314300433971E-3</v>
      </c>
      <c r="BG503" s="9">
        <v>1.9967865673919602E-3</v>
      </c>
      <c r="BH503" s="9">
        <v>4.6953281530017201E-3</v>
      </c>
      <c r="BI503" s="9">
        <v>5.0456657639979027E-3</v>
      </c>
      <c r="BJ503" s="9">
        <v>2.8417230466836669E-3</v>
      </c>
      <c r="BK503" s="9">
        <v>2.260879931211904E-3</v>
      </c>
    </row>
    <row r="504" spans="1:63" s="95" customFormat="1" x14ac:dyDescent="0.25">
      <c r="A504" s="95" t="s">
        <v>470</v>
      </c>
      <c r="B504" s="95" t="s">
        <v>392</v>
      </c>
      <c r="C504" s="95" t="s">
        <v>471</v>
      </c>
      <c r="D504" s="95" t="s">
        <v>114</v>
      </c>
      <c r="E504" s="95" t="s">
        <v>1949</v>
      </c>
      <c r="F504" s="118" t="s">
        <v>1963</v>
      </c>
      <c r="G504" s="119">
        <v>195129816.43979999</v>
      </c>
      <c r="H504" s="119">
        <v>405119</v>
      </c>
      <c r="I504" s="119">
        <v>80.2</v>
      </c>
      <c r="J504" s="95">
        <v>481.660490966358</v>
      </c>
      <c r="K504" s="120">
        <v>0.48232642188742769</v>
      </c>
      <c r="L504" s="120">
        <v>0.35404826679639922</v>
      </c>
      <c r="M504" s="120">
        <v>0.16362531131617289</v>
      </c>
      <c r="N504" s="9">
        <v>0.1571645239766857</v>
      </c>
      <c r="O504" s="9">
        <v>2.513977657702576E-2</v>
      </c>
      <c r="P504" s="9">
        <v>9.3145138002305641E-3</v>
      </c>
      <c r="Q504" s="9">
        <v>1.134562463606657E-2</v>
      </c>
      <c r="R504" s="9">
        <v>1.9364177037179919E-2</v>
      </c>
      <c r="S504" s="9">
        <v>6.3024639449594258E-2</v>
      </c>
      <c r="T504" s="9">
        <v>1.946797283402496E-2</v>
      </c>
      <c r="U504" s="9">
        <v>3.8859548311766842E-2</v>
      </c>
      <c r="V504" s="9">
        <v>4.2019793567589052E-2</v>
      </c>
      <c r="W504" s="9">
        <v>6.3384692474640958E-2</v>
      </c>
      <c r="X504" s="9">
        <v>0.11444555795850909</v>
      </c>
      <c r="Y504" s="9">
        <v>3.2792766476405728E-2</v>
      </c>
      <c r="Z504" s="9">
        <v>5.306021883343514E-2</v>
      </c>
      <c r="AA504" s="9">
        <v>3.1722536847714998E-2</v>
      </c>
      <c r="AB504" s="9">
        <v>1.4071322330133871E-2</v>
      </c>
      <c r="AC504" s="9">
        <v>0.1262885845962082</v>
      </c>
      <c r="AD504" s="9">
        <v>3.3872713100436469E-3</v>
      </c>
      <c r="AE504" s="9">
        <v>8.21585248091974E-2</v>
      </c>
      <c r="AF504" s="9">
        <v>1.9264153206806009E-2</v>
      </c>
      <c r="AG504" s="9">
        <v>2.3560304928131309E-2</v>
      </c>
      <c r="AH504" s="9">
        <v>3.2083668024945212E-3</v>
      </c>
      <c r="AI504" s="9">
        <v>8.0943200783066879E-3</v>
      </c>
      <c r="AJ504" s="9">
        <v>1.938258863136751E-2</v>
      </c>
      <c r="AK504" s="9">
        <v>1.7555695386826321E-2</v>
      </c>
      <c r="AL504" s="9">
        <v>1.9225251396150259E-3</v>
      </c>
      <c r="AM504" s="9">
        <v>4.9280114761263592E-3</v>
      </c>
      <c r="AN504" s="9">
        <v>5.0093714008501216E-3</v>
      </c>
      <c r="AO504" s="9">
        <v>2.5381135741287981E-3</v>
      </c>
      <c r="AP504" s="9">
        <v>4.2012390849011606E-3</v>
      </c>
      <c r="AQ504" s="9">
        <v>3.329755310200399E-3</v>
      </c>
      <c r="AR504" s="9">
        <v>4.0006084964168869E-3</v>
      </c>
      <c r="AS504" s="9">
        <v>4.5440914161369254E-3</v>
      </c>
      <c r="AT504" s="9">
        <v>3.8084885683957398E-3</v>
      </c>
      <c r="AU504" s="9">
        <v>3.8893726679236698E-3</v>
      </c>
      <c r="AV504" s="9">
        <v>3.638772443381756E-3</v>
      </c>
      <c r="AW504" s="9">
        <v>3.7702113876507408E-3</v>
      </c>
      <c r="AX504" s="9">
        <v>3.021213420736725E-3</v>
      </c>
      <c r="AY504" s="9">
        <v>3.8514804847002062E-3</v>
      </c>
      <c r="AZ504" s="9">
        <v>4.2952883825656887E-3</v>
      </c>
      <c r="BA504" s="9">
        <v>3.336186668056251E-3</v>
      </c>
      <c r="BB504" s="9">
        <v>2.9327713869505998E-3</v>
      </c>
      <c r="BC504" s="9">
        <v>3.1776623829374668E-3</v>
      </c>
      <c r="BD504" s="9">
        <v>3.693735261145829E-3</v>
      </c>
      <c r="BE504" s="9">
        <v>2.6344505013034792E-3</v>
      </c>
      <c r="BF504" s="9">
        <v>2.0699373447586361E-3</v>
      </c>
      <c r="BG504" s="9">
        <v>2.4854412431119339E-3</v>
      </c>
      <c r="BH504" s="9">
        <v>3.388399685979144E-3</v>
      </c>
      <c r="BI504" s="9">
        <v>4.4566260822844822E-3</v>
      </c>
      <c r="BJ504" s="9">
        <v>2.5467349391833272E-3</v>
      </c>
      <c r="BK504" s="9">
        <v>1.485646717838938E-3</v>
      </c>
    </row>
    <row r="505" spans="1:63" s="95" customFormat="1" x14ac:dyDescent="0.25">
      <c r="A505" s="95" t="s">
        <v>474</v>
      </c>
      <c r="B505" s="95" t="s">
        <v>392</v>
      </c>
      <c r="C505" s="95" t="s">
        <v>475</v>
      </c>
      <c r="D505" s="95" t="s">
        <v>114</v>
      </c>
      <c r="E505" s="95" t="s">
        <v>1948</v>
      </c>
      <c r="F505" s="118" t="s">
        <v>1962</v>
      </c>
      <c r="G505" s="119">
        <v>211037938.50100002</v>
      </c>
      <c r="H505" s="119">
        <v>462081</v>
      </c>
      <c r="I505" s="119">
        <v>70</v>
      </c>
      <c r="J505" s="95">
        <v>456.71200179405781</v>
      </c>
      <c r="K505" s="120">
        <v>0.52538761145523871</v>
      </c>
      <c r="L505" s="120">
        <v>0.32011709519754822</v>
      </c>
      <c r="M505" s="120">
        <v>0.15449529334721321</v>
      </c>
      <c r="N505" s="9">
        <v>0.11330409293557619</v>
      </c>
      <c r="O505" s="9">
        <v>2.0840985730106971E-2</v>
      </c>
      <c r="P505" s="9">
        <v>9.6878837713980544E-3</v>
      </c>
      <c r="Q505" s="9">
        <v>9.348574915238975E-3</v>
      </c>
      <c r="R505" s="9">
        <v>1.537397452560932E-2</v>
      </c>
      <c r="S505" s="9">
        <v>5.1503790083128907E-2</v>
      </c>
      <c r="T505" s="9">
        <v>1.6009299256558189E-2</v>
      </c>
      <c r="U505" s="9">
        <v>4.4262555163734257E-2</v>
      </c>
      <c r="V505" s="9">
        <v>5.78157393378851E-2</v>
      </c>
      <c r="W505" s="9">
        <v>7.0138082064242643E-2</v>
      </c>
      <c r="X505" s="9">
        <v>0.1014620062820322</v>
      </c>
      <c r="Y505" s="9">
        <v>3.7784176933391082E-2</v>
      </c>
      <c r="Z505" s="9">
        <v>5.6365257950547303E-2</v>
      </c>
      <c r="AA505" s="9">
        <v>2.6404671290427058E-2</v>
      </c>
      <c r="AB505" s="9">
        <v>1.26074339046037E-2</v>
      </c>
      <c r="AC505" s="9">
        <v>0.13339158637357659</v>
      </c>
      <c r="AD505" s="9">
        <v>3.2294065664968019E-3</v>
      </c>
      <c r="AE505" s="9">
        <v>8.3162657238650212E-2</v>
      </c>
      <c r="AF505" s="9">
        <v>3.0774728804496089E-2</v>
      </c>
      <c r="AG505" s="9">
        <v>5.1659463625894728E-2</v>
      </c>
      <c r="AH505" s="9">
        <v>3.4325948978954032E-3</v>
      </c>
      <c r="AI505" s="9">
        <v>6.1654531084541931E-3</v>
      </c>
      <c r="AJ505" s="9">
        <v>1.4440093664357549E-2</v>
      </c>
      <c r="AK505" s="9">
        <v>2.418516059267949E-2</v>
      </c>
      <c r="AL505" s="9">
        <v>6.6503309830190614E-3</v>
      </c>
      <c r="AM505" s="9">
        <v>3.6390307527940781E-3</v>
      </c>
      <c r="AN505" s="9">
        <v>4.2536623465823549E-3</v>
      </c>
      <c r="AO505" s="9">
        <v>2.7039752954949778E-3</v>
      </c>
      <c r="AP505" s="9">
        <v>3.545825321216381E-3</v>
      </c>
      <c r="AQ505" s="9">
        <v>2.7078360831467169E-3</v>
      </c>
      <c r="AR505" s="9">
        <v>3.3487120947538929E-3</v>
      </c>
      <c r="AS505" s="9">
        <v>3.827556316239255E-3</v>
      </c>
      <c r="AT505" s="9">
        <v>4.4433889173350659E-3</v>
      </c>
      <c r="AU505" s="9">
        <v>5.4814400099467168E-3</v>
      </c>
      <c r="AV505" s="9">
        <v>4.124272322855246E-3</v>
      </c>
      <c r="AW505" s="9">
        <v>3.423679828246342E-3</v>
      </c>
      <c r="AX505" s="9">
        <v>3.565629822611955E-3</v>
      </c>
      <c r="AY505" s="9">
        <v>4.1907630111195594E-3</v>
      </c>
      <c r="AZ505" s="9">
        <v>3.6620824714240548E-3</v>
      </c>
      <c r="BA505" s="9">
        <v>3.0617171676656542E-3</v>
      </c>
      <c r="BB505" s="9">
        <v>3.172966526508344E-3</v>
      </c>
      <c r="BC505" s="9">
        <v>3.1031547336188661E-3</v>
      </c>
      <c r="BD505" s="9">
        <v>3.8296971226847469E-3</v>
      </c>
      <c r="BE505" s="9">
        <v>4.3107942246412342E-3</v>
      </c>
      <c r="BF505" s="9">
        <v>4.6488884338483976E-3</v>
      </c>
      <c r="BG505" s="9">
        <v>2.7237357910955139E-3</v>
      </c>
      <c r="BH505" s="9">
        <v>2.6436392808555308E-3</v>
      </c>
      <c r="BI505" s="9">
        <v>3.4008491431842579E-3</v>
      </c>
      <c r="BJ505" s="9">
        <v>3.5936652794132948E-3</v>
      </c>
      <c r="BK505" s="9">
        <v>5.2639253178785863E-3</v>
      </c>
    </row>
    <row r="506" spans="1:63" s="95" customFormat="1" x14ac:dyDescent="0.25">
      <c r="A506" s="95" t="s">
        <v>476</v>
      </c>
      <c r="B506" s="95" t="s">
        <v>392</v>
      </c>
      <c r="C506" s="95" t="s">
        <v>477</v>
      </c>
      <c r="D506" s="95" t="s">
        <v>114</v>
      </c>
      <c r="E506" s="95" t="s">
        <v>1948</v>
      </c>
      <c r="F506" s="118" t="s">
        <v>1963</v>
      </c>
      <c r="G506" s="119">
        <v>180932511.67079997</v>
      </c>
      <c r="H506" s="119">
        <v>352017</v>
      </c>
      <c r="I506" s="119">
        <v>60</v>
      </c>
      <c r="J506" s="95">
        <v>513.98799396279151</v>
      </c>
      <c r="K506" s="120">
        <v>0.49824503666592901</v>
      </c>
      <c r="L506" s="120">
        <v>0.34111008418176991</v>
      </c>
      <c r="M506" s="120">
        <v>0.16064487915230111</v>
      </c>
      <c r="N506" s="9">
        <v>0.14786300605138961</v>
      </c>
      <c r="O506" s="9">
        <v>2.0490112641211831E-2</v>
      </c>
      <c r="P506" s="9">
        <v>1.8500150545893781E-2</v>
      </c>
      <c r="Q506" s="9">
        <v>1.0937897543482809E-2</v>
      </c>
      <c r="R506" s="9">
        <v>1.7163661106055241E-2</v>
      </c>
      <c r="S506" s="9">
        <v>7.7962254270090889E-2</v>
      </c>
      <c r="T506" s="9">
        <v>1.9606864258268929E-2</v>
      </c>
      <c r="U506" s="9">
        <v>3.9248430445290687E-2</v>
      </c>
      <c r="V506" s="9">
        <v>4.3825560560270947E-2</v>
      </c>
      <c r="W506" s="9">
        <v>7.4613747661547714E-2</v>
      </c>
      <c r="X506" s="9">
        <v>0.1013294327098167</v>
      </c>
      <c r="Y506" s="9">
        <v>3.1122104062126399E-2</v>
      </c>
      <c r="Z506" s="9">
        <v>4.83244994909671E-2</v>
      </c>
      <c r="AA506" s="9">
        <v>3.1816351920909883E-2</v>
      </c>
      <c r="AB506" s="9">
        <v>1.979256415307367E-2</v>
      </c>
      <c r="AC506" s="9">
        <v>0.11620356343112249</v>
      </c>
      <c r="AD506" s="9">
        <v>2.9792446530116029E-3</v>
      </c>
      <c r="AE506" s="9">
        <v>8.7710271370309748E-2</v>
      </c>
      <c r="AF506" s="9">
        <v>1.7843848594557069E-2</v>
      </c>
      <c r="AG506" s="9">
        <v>2.7616048081403409E-2</v>
      </c>
      <c r="AH506" s="9">
        <v>1.9417007499836921E-3</v>
      </c>
      <c r="AI506" s="9">
        <v>6.6437560927684481E-3</v>
      </c>
      <c r="AJ506" s="9">
        <v>1.385373683466767E-2</v>
      </c>
      <c r="AK506" s="9">
        <v>1.9589342047037991E-2</v>
      </c>
      <c r="AL506" s="9">
        <v>3.021850724741695E-3</v>
      </c>
      <c r="AM506" s="9">
        <v>4.4862037076674613E-3</v>
      </c>
      <c r="AN506" s="9">
        <v>3.9506488903618903E-3</v>
      </c>
      <c r="AO506" s="9">
        <v>4.8778494661807989E-3</v>
      </c>
      <c r="AP506" s="9">
        <v>3.9190888256800524E-3</v>
      </c>
      <c r="AQ506" s="9">
        <v>2.8557847905980971E-3</v>
      </c>
      <c r="AR506" s="9">
        <v>4.7885314165344774E-3</v>
      </c>
      <c r="AS506" s="9">
        <v>4.4282969936102236E-3</v>
      </c>
      <c r="AT506" s="9">
        <v>3.722026593267137E-3</v>
      </c>
      <c r="AU506" s="9">
        <v>3.925142181434603E-3</v>
      </c>
      <c r="AV506" s="9">
        <v>4.1446859925374242E-3</v>
      </c>
      <c r="AW506" s="9">
        <v>3.23001575780734E-3</v>
      </c>
      <c r="AX506" s="9">
        <v>2.7744350935626E-3</v>
      </c>
      <c r="AY506" s="9">
        <v>3.3941286468239409E-3</v>
      </c>
      <c r="AZ506" s="9">
        <v>4.1684737248317274E-3</v>
      </c>
      <c r="BA506" s="9">
        <v>4.5406681392580854E-3</v>
      </c>
      <c r="BB506" s="9">
        <v>2.6111741069925051E-3</v>
      </c>
      <c r="BC506" s="9">
        <v>2.7043706095305981E-3</v>
      </c>
      <c r="BD506" s="9">
        <v>3.815626505912645E-3</v>
      </c>
      <c r="BE506" s="9">
        <v>2.3611899109019798E-3</v>
      </c>
      <c r="BF506" s="9">
        <v>2.347686447325993E-3</v>
      </c>
      <c r="BG506" s="9">
        <v>1.4554726697004301E-3</v>
      </c>
      <c r="BH506" s="9">
        <v>2.6911023084268131E-3</v>
      </c>
      <c r="BI506" s="9">
        <v>3.082219916250982E-3</v>
      </c>
      <c r="BJ506" s="9">
        <v>2.7497159260318309E-3</v>
      </c>
      <c r="BK506" s="9">
        <v>2.259533564932849E-3</v>
      </c>
    </row>
    <row r="507" spans="1:63" s="95" customFormat="1" x14ac:dyDescent="0.25">
      <c r="A507" s="95" t="s">
        <v>478</v>
      </c>
      <c r="B507" s="95" t="s">
        <v>392</v>
      </c>
      <c r="C507" s="95" t="s">
        <v>479</v>
      </c>
      <c r="D507" s="95" t="s">
        <v>114</v>
      </c>
      <c r="E507" s="95" t="s">
        <v>1948</v>
      </c>
      <c r="F507" s="118" t="s">
        <v>1963</v>
      </c>
      <c r="G507" s="119">
        <v>209893759.01699999</v>
      </c>
      <c r="H507" s="119">
        <v>472992</v>
      </c>
      <c r="I507" s="119">
        <v>61</v>
      </c>
      <c r="J507" s="95">
        <v>443.75752447610108</v>
      </c>
      <c r="K507" s="120">
        <v>0.496908553321319</v>
      </c>
      <c r="L507" s="120">
        <v>0.34569959457521238</v>
      </c>
      <c r="M507" s="120">
        <v>0.15739185210346859</v>
      </c>
      <c r="N507" s="9">
        <v>0.1167945479131082</v>
      </c>
      <c r="O507" s="9">
        <v>2.1116746978544761E-2</v>
      </c>
      <c r="P507" s="9">
        <v>1.1293787899359781E-2</v>
      </c>
      <c r="Q507" s="9">
        <v>1.2010685936820959E-2</v>
      </c>
      <c r="R507" s="9">
        <v>2.1769933016771478E-2</v>
      </c>
      <c r="S507" s="9">
        <v>7.6029505780839474E-2</v>
      </c>
      <c r="T507" s="9">
        <v>1.901805465402499E-2</v>
      </c>
      <c r="U507" s="9">
        <v>3.9782590143974839E-2</v>
      </c>
      <c r="V507" s="9">
        <v>5.424195749871754E-2</v>
      </c>
      <c r="W507" s="9">
        <v>6.8806210694121989E-2</v>
      </c>
      <c r="X507" s="9">
        <v>0.10686923759211001</v>
      </c>
      <c r="Y507" s="9">
        <v>3.8016305899808707E-2</v>
      </c>
      <c r="Z507" s="9">
        <v>5.3684968514669647E-2</v>
      </c>
      <c r="AA507" s="9">
        <v>2.672509779231403E-2</v>
      </c>
      <c r="AB507" s="9">
        <v>1.254876700653026E-2</v>
      </c>
      <c r="AC507" s="9">
        <v>0.13709523586750699</v>
      </c>
      <c r="AD507" s="9">
        <v>5.8457738994865576E-3</v>
      </c>
      <c r="AE507" s="9">
        <v>8.216807207721287E-2</v>
      </c>
      <c r="AF507" s="9">
        <v>1.4528117517229299E-2</v>
      </c>
      <c r="AG507" s="9">
        <v>2.972808421535349E-2</v>
      </c>
      <c r="AH507" s="9">
        <v>3.769630315948725E-3</v>
      </c>
      <c r="AI507" s="9">
        <v>5.5946272964152227E-3</v>
      </c>
      <c r="AJ507" s="9">
        <v>1.702702603901925E-2</v>
      </c>
      <c r="AK507" s="9">
        <v>2.2288941203330109E-2</v>
      </c>
      <c r="AL507" s="9">
        <v>3.2460942467807262E-3</v>
      </c>
      <c r="AM507" s="9">
        <v>4.0104648649373596E-3</v>
      </c>
      <c r="AN507" s="9">
        <v>4.6079079143479997E-3</v>
      </c>
      <c r="AO507" s="9">
        <v>3.3701206239562689E-3</v>
      </c>
      <c r="AP507" s="9">
        <v>4.8704798833035324E-3</v>
      </c>
      <c r="AQ507" s="9">
        <v>4.0994474660681042E-3</v>
      </c>
      <c r="AR507" s="9">
        <v>5.285095112664044E-3</v>
      </c>
      <c r="AS507" s="9">
        <v>4.8612435088306186E-3</v>
      </c>
      <c r="AT507" s="9">
        <v>4.2697546538120234E-3</v>
      </c>
      <c r="AU507" s="9">
        <v>5.4981420289095997E-3</v>
      </c>
      <c r="AV507" s="9">
        <v>4.3256672393514406E-3</v>
      </c>
      <c r="AW507" s="9">
        <v>3.8554442544360009E-3</v>
      </c>
      <c r="AX507" s="9">
        <v>3.8355550411583879E-3</v>
      </c>
      <c r="AY507" s="9">
        <v>4.2674291995385147E-3</v>
      </c>
      <c r="AZ507" s="9">
        <v>3.9627682689633596E-3</v>
      </c>
      <c r="BA507" s="9">
        <v>3.2581527690558579E-3</v>
      </c>
      <c r="BB507" s="9">
        <v>3.4865141705457789E-3</v>
      </c>
      <c r="BC507" s="9">
        <v>6.0055770044838263E-3</v>
      </c>
      <c r="BD507" s="9">
        <v>4.045490509302507E-3</v>
      </c>
      <c r="BE507" s="9">
        <v>2.1757270971321731E-3</v>
      </c>
      <c r="BF507" s="9">
        <v>2.8602116579994961E-3</v>
      </c>
      <c r="BG507" s="9">
        <v>3.1979613090668229E-3</v>
      </c>
      <c r="BH507" s="9">
        <v>2.5647224639560608E-3</v>
      </c>
      <c r="BI507" s="9">
        <v>4.2873424714037411E-3</v>
      </c>
      <c r="BJ507" s="9">
        <v>3.5408710029996879E-3</v>
      </c>
      <c r="BK507" s="9">
        <v>2.7470059631314069E-3</v>
      </c>
    </row>
    <row r="508" spans="1:63" s="95" customFormat="1" x14ac:dyDescent="0.25">
      <c r="A508" s="95" t="s">
        <v>480</v>
      </c>
      <c r="B508" s="95" t="s">
        <v>392</v>
      </c>
      <c r="C508" s="95" t="s">
        <v>481</v>
      </c>
      <c r="D508" s="95" t="s">
        <v>114</v>
      </c>
      <c r="E508" s="95" t="s">
        <v>1948</v>
      </c>
      <c r="F508" s="118" t="s">
        <v>1963</v>
      </c>
      <c r="G508" s="119">
        <v>208982581.68139997</v>
      </c>
      <c r="H508" s="119">
        <v>405166</v>
      </c>
      <c r="I508" s="119">
        <v>75.3</v>
      </c>
      <c r="J508" s="95">
        <v>515.7949622658366</v>
      </c>
      <c r="K508" s="120">
        <v>0.49956820061764062</v>
      </c>
      <c r="L508" s="120">
        <v>0.35029605465636388</v>
      </c>
      <c r="M508" s="120">
        <v>0.15013574472599539</v>
      </c>
      <c r="N508" s="9">
        <v>0.17744080515168881</v>
      </c>
      <c r="O508" s="9">
        <v>3.0809533809145879E-2</v>
      </c>
      <c r="P508" s="9">
        <v>1.4280131914389821E-2</v>
      </c>
      <c r="Q508" s="9">
        <v>1.439899907118713E-2</v>
      </c>
      <c r="R508" s="9">
        <v>1.8000181961002601E-2</v>
      </c>
      <c r="S508" s="9">
        <v>7.784019390077522E-2</v>
      </c>
      <c r="T508" s="9">
        <v>1.802905069444111E-2</v>
      </c>
      <c r="U508" s="9">
        <v>3.7340656793961632E-2</v>
      </c>
      <c r="V508" s="9">
        <v>5.9341894110117338E-2</v>
      </c>
      <c r="W508" s="9">
        <v>7.2757677346732066E-2</v>
      </c>
      <c r="X508" s="9">
        <v>9.4147004212589841E-2</v>
      </c>
      <c r="Y508" s="9">
        <v>2.569672619246148E-2</v>
      </c>
      <c r="Z508" s="9">
        <v>3.9348632197643903E-2</v>
      </c>
      <c r="AA508" s="9">
        <v>3.2061303048228879E-2</v>
      </c>
      <c r="AB508" s="9">
        <v>1.131715623928087E-2</v>
      </c>
      <c r="AC508" s="9">
        <v>9.8153589519745968E-2</v>
      </c>
      <c r="AD508" s="9">
        <v>3.5781395446397978E-3</v>
      </c>
      <c r="AE508" s="9">
        <v>7.5797204279596603E-2</v>
      </c>
      <c r="AF508" s="9">
        <v>2.4060675325483481E-2</v>
      </c>
      <c r="AG508" s="9">
        <v>2.4452675182972949E-2</v>
      </c>
      <c r="AH508" s="9">
        <v>3.3495367730594261E-3</v>
      </c>
      <c r="AI508" s="9">
        <v>9.1139866110583612E-3</v>
      </c>
      <c r="AJ508" s="9">
        <v>1.9289139281982479E-2</v>
      </c>
      <c r="AK508" s="9">
        <v>1.5970909735680119E-2</v>
      </c>
      <c r="AL508" s="9">
        <v>3.4241971021342832E-3</v>
      </c>
      <c r="AM508" s="9">
        <v>6.3782599204403184E-3</v>
      </c>
      <c r="AN508" s="9">
        <v>7.0378251016386742E-3</v>
      </c>
      <c r="AO508" s="9">
        <v>4.4608190349788301E-3</v>
      </c>
      <c r="AP508" s="9">
        <v>6.1124147418589727E-3</v>
      </c>
      <c r="AQ508" s="9">
        <v>3.5483111480441331E-3</v>
      </c>
      <c r="AR508" s="9">
        <v>5.6643635167730588E-3</v>
      </c>
      <c r="AS508" s="9">
        <v>4.8242600781237188E-3</v>
      </c>
      <c r="AT508" s="9">
        <v>4.1953518104845926E-3</v>
      </c>
      <c r="AU508" s="9">
        <v>6.2967807600933668E-3</v>
      </c>
      <c r="AV508" s="9">
        <v>4.7882945807416477E-3</v>
      </c>
      <c r="AW508" s="9">
        <v>3.555533623003467E-3</v>
      </c>
      <c r="AX508" s="9">
        <v>2.714017668200707E-3</v>
      </c>
      <c r="AY508" s="9">
        <v>3.2743102674977109E-3</v>
      </c>
      <c r="AZ508" s="9">
        <v>4.976650138942532E-3</v>
      </c>
      <c r="BA508" s="9">
        <v>3.075985382590019E-3</v>
      </c>
      <c r="BB508" s="9">
        <v>2.6130747051939592E-3</v>
      </c>
      <c r="BC508" s="9">
        <v>3.8481019324253271E-3</v>
      </c>
      <c r="BD508" s="9">
        <v>3.9065900949266028E-3</v>
      </c>
      <c r="BE508" s="9">
        <v>3.772067511181902E-3</v>
      </c>
      <c r="BF508" s="9">
        <v>2.4628286472011111E-3</v>
      </c>
      <c r="BG508" s="9">
        <v>2.9746492321859499E-3</v>
      </c>
      <c r="BH508" s="9">
        <v>4.3737521584298316E-3</v>
      </c>
      <c r="BI508" s="9">
        <v>5.0843892617431583E-3</v>
      </c>
      <c r="BJ508" s="9">
        <v>2.6559927772622349E-3</v>
      </c>
      <c r="BK508" s="9">
        <v>3.0334287628985528E-3</v>
      </c>
    </row>
    <row r="509" spans="1:63" s="95" customFormat="1" x14ac:dyDescent="0.25">
      <c r="A509" s="95" t="s">
        <v>482</v>
      </c>
      <c r="B509" s="95" t="s">
        <v>392</v>
      </c>
      <c r="C509" s="95" t="s">
        <v>483</v>
      </c>
      <c r="D509" s="95" t="s">
        <v>114</v>
      </c>
      <c r="E509" s="95" t="s">
        <v>1948</v>
      </c>
      <c r="F509" s="118" t="s">
        <v>1963</v>
      </c>
      <c r="G509" s="119">
        <v>247098821.81600001</v>
      </c>
      <c r="H509" s="119">
        <v>469198</v>
      </c>
      <c r="I509" s="119">
        <v>84.3</v>
      </c>
      <c r="J509" s="95">
        <v>526.64082501630446</v>
      </c>
      <c r="K509" s="120">
        <v>0.49065709807276497</v>
      </c>
      <c r="L509" s="120">
        <v>0.34784826023568488</v>
      </c>
      <c r="M509" s="120">
        <v>0.16149464169155001</v>
      </c>
      <c r="N509" s="9">
        <v>0.1722390030657352</v>
      </c>
      <c r="O509" s="9">
        <v>2.857999475308803E-2</v>
      </c>
      <c r="P509" s="9">
        <v>1.361772305450596E-2</v>
      </c>
      <c r="Q509" s="9">
        <v>1.483116680735699E-2</v>
      </c>
      <c r="R509" s="9">
        <v>2.3466331545438011E-2</v>
      </c>
      <c r="S509" s="9">
        <v>6.8262636854906009E-2</v>
      </c>
      <c r="T509" s="9">
        <v>1.8698381247231569E-2</v>
      </c>
      <c r="U509" s="9">
        <v>4.2985327341701358E-2</v>
      </c>
      <c r="V509" s="9">
        <v>4.2498301092459521E-2</v>
      </c>
      <c r="W509" s="9">
        <v>7.2755726026214898E-2</v>
      </c>
      <c r="X509" s="9">
        <v>0.1146275110468839</v>
      </c>
      <c r="Y509" s="9">
        <v>2.612806393809999E-2</v>
      </c>
      <c r="Z509" s="9">
        <v>4.427839075166793E-2</v>
      </c>
      <c r="AA509" s="9">
        <v>2.7107608603299822E-2</v>
      </c>
      <c r="AB509" s="9">
        <v>1.225964604156999E-2</v>
      </c>
      <c r="AC509" s="9">
        <v>0.10609643694092059</v>
      </c>
      <c r="AD509" s="9">
        <v>3.203187903925802E-3</v>
      </c>
      <c r="AE509" s="9">
        <v>8.2735177254649794E-2</v>
      </c>
      <c r="AF509" s="9">
        <v>1.3461697666309639E-2</v>
      </c>
      <c r="AG509" s="9">
        <v>2.505819633472247E-2</v>
      </c>
      <c r="AH509" s="9">
        <v>3.5157524692493742E-3</v>
      </c>
      <c r="AI509" s="9">
        <v>6.7758848314034966E-3</v>
      </c>
      <c r="AJ509" s="9">
        <v>1.7816807288674269E-2</v>
      </c>
      <c r="AK509" s="9">
        <v>1.6250536759168349E-2</v>
      </c>
      <c r="AL509" s="9">
        <v>2.7505103808169568E-3</v>
      </c>
      <c r="AM509" s="9">
        <v>7.3177053582277633E-3</v>
      </c>
      <c r="AN509" s="9">
        <v>7.7163192909357357E-3</v>
      </c>
      <c r="AO509" s="9">
        <v>5.0278415858171699E-3</v>
      </c>
      <c r="AP509" s="9">
        <v>7.4413294484931922E-3</v>
      </c>
      <c r="AQ509" s="9">
        <v>5.4674485489655551E-3</v>
      </c>
      <c r="AR509" s="9">
        <v>5.8711742530301557E-3</v>
      </c>
      <c r="AS509" s="9">
        <v>5.9136629133618064E-3</v>
      </c>
      <c r="AT509" s="9">
        <v>5.7082288116787252E-3</v>
      </c>
      <c r="AU509" s="9">
        <v>5.3299537357618413E-3</v>
      </c>
      <c r="AV509" s="9">
        <v>5.659315620326553E-3</v>
      </c>
      <c r="AW509" s="9">
        <v>5.1166045107308234E-3</v>
      </c>
      <c r="AX509" s="9">
        <v>3.2616458679292572E-3</v>
      </c>
      <c r="AY509" s="9">
        <v>4.3548852929903258E-3</v>
      </c>
      <c r="AZ509" s="9">
        <v>4.973267850084874E-3</v>
      </c>
      <c r="BA509" s="9">
        <v>3.9383978832893216E-3</v>
      </c>
      <c r="BB509" s="9">
        <v>3.338421284921293E-3</v>
      </c>
      <c r="BC509" s="9">
        <v>4.0716122447940362E-3</v>
      </c>
      <c r="BD509" s="9">
        <v>5.0399886810123017E-3</v>
      </c>
      <c r="BE509" s="9">
        <v>2.4944004657741219E-3</v>
      </c>
      <c r="BF509" s="9">
        <v>2.982993640309445E-3</v>
      </c>
      <c r="BG509" s="9">
        <v>3.6903198052923351E-3</v>
      </c>
      <c r="BH509" s="9">
        <v>3.8433196065972329E-3</v>
      </c>
      <c r="BI509" s="9">
        <v>5.5507354410723707E-3</v>
      </c>
      <c r="BJ509" s="9">
        <v>3.194181919616056E-3</v>
      </c>
      <c r="BK509" s="9">
        <v>2.8799373188113878E-3</v>
      </c>
    </row>
    <row r="510" spans="1:63" s="95" customFormat="1" x14ac:dyDescent="0.25">
      <c r="A510" s="95" t="s">
        <v>486</v>
      </c>
      <c r="B510" s="95" t="s">
        <v>392</v>
      </c>
      <c r="C510" s="95" t="s">
        <v>487</v>
      </c>
      <c r="D510" s="95" t="s">
        <v>114</v>
      </c>
      <c r="E510" s="95" t="s">
        <v>1948</v>
      </c>
      <c r="F510" s="118" t="s">
        <v>1963</v>
      </c>
      <c r="G510" s="119">
        <v>172839698.49259999</v>
      </c>
      <c r="H510" s="119">
        <v>378578</v>
      </c>
      <c r="I510" s="119">
        <v>112</v>
      </c>
      <c r="J510" s="95">
        <v>456.54976911653608</v>
      </c>
      <c r="K510" s="120">
        <v>0.48239242464598192</v>
      </c>
      <c r="L510" s="120">
        <v>0.35942607819907502</v>
      </c>
      <c r="M510" s="120">
        <v>0.15818149715494309</v>
      </c>
      <c r="N510" s="9">
        <v>0.17142551077941931</v>
      </c>
      <c r="O510" s="9">
        <v>2.6175517782698891E-2</v>
      </c>
      <c r="P510" s="9">
        <v>1.2091179644476849E-2</v>
      </c>
      <c r="Q510" s="9">
        <v>1.5324209515210919E-2</v>
      </c>
      <c r="R510" s="9">
        <v>2.28932441041431E-2</v>
      </c>
      <c r="S510" s="9">
        <v>6.3427719957598591E-2</v>
      </c>
      <c r="T510" s="9">
        <v>1.8167736932462469E-2</v>
      </c>
      <c r="U510" s="9">
        <v>3.9945229113602369E-2</v>
      </c>
      <c r="V510" s="9">
        <v>4.8360098665083111E-2</v>
      </c>
      <c r="W510" s="9">
        <v>6.5001944673789669E-2</v>
      </c>
      <c r="X510" s="9">
        <v>0.1037030029988657</v>
      </c>
      <c r="Y510" s="9">
        <v>3.064413879276225E-2</v>
      </c>
      <c r="Z510" s="9">
        <v>4.6623720546042587E-2</v>
      </c>
      <c r="AA510" s="9">
        <v>3.4045902921416613E-2</v>
      </c>
      <c r="AB510" s="9">
        <v>1.262189936169626E-2</v>
      </c>
      <c r="AC510" s="9">
        <v>0.12393612278673991</v>
      </c>
      <c r="AD510" s="9">
        <v>2.5318609905656589E-3</v>
      </c>
      <c r="AE510" s="9">
        <v>7.2770599001532058E-2</v>
      </c>
      <c r="AF510" s="9">
        <v>8.9236963365506121E-3</v>
      </c>
      <c r="AG510" s="9">
        <v>2.492150401782996E-2</v>
      </c>
      <c r="AH510" s="9">
        <v>3.00487725279525E-3</v>
      </c>
      <c r="AI510" s="9">
        <v>8.7767847616581855E-3</v>
      </c>
      <c r="AJ510" s="9">
        <v>2.387064327465253E-2</v>
      </c>
      <c r="AK510" s="9">
        <v>1.7966601052314839E-2</v>
      </c>
      <c r="AL510" s="9">
        <v>2.846254736092371E-3</v>
      </c>
      <c r="AM510" s="9">
        <v>5.0930727281155901E-3</v>
      </c>
      <c r="AN510" s="9">
        <v>4.9420181522984077E-3</v>
      </c>
      <c r="AO510" s="9">
        <v>3.121812186878921E-3</v>
      </c>
      <c r="AP510" s="9">
        <v>5.3766814136637208E-3</v>
      </c>
      <c r="AQ510" s="9">
        <v>3.7299915794079988E-3</v>
      </c>
      <c r="AR510" s="9">
        <v>3.8148899996410059E-3</v>
      </c>
      <c r="AS510" s="9">
        <v>4.0180413107509753E-3</v>
      </c>
      <c r="AT510" s="9">
        <v>3.709428985805173E-3</v>
      </c>
      <c r="AU510" s="9">
        <v>4.2413104086925519E-3</v>
      </c>
      <c r="AV510" s="9">
        <v>3.5357707265798021E-3</v>
      </c>
      <c r="AW510" s="9">
        <v>3.2370196027959172E-3</v>
      </c>
      <c r="AX510" s="9">
        <v>2.6750875874816909E-3</v>
      </c>
      <c r="AY510" s="9">
        <v>3.2066593658501268E-3</v>
      </c>
      <c r="AZ510" s="9">
        <v>4.367938450067799E-3</v>
      </c>
      <c r="BA510" s="9">
        <v>2.8354851737078029E-3</v>
      </c>
      <c r="BB510" s="9">
        <v>2.7270886565725172E-3</v>
      </c>
      <c r="BC510" s="9">
        <v>2.2505302939738472E-3</v>
      </c>
      <c r="BD510" s="9">
        <v>3.099961634601394E-3</v>
      </c>
      <c r="BE510" s="9">
        <v>1.1563042967916519E-3</v>
      </c>
      <c r="BF510" s="9">
        <v>2.074616263528999E-3</v>
      </c>
      <c r="BG510" s="9">
        <v>2.205634058939609E-3</v>
      </c>
      <c r="BH510" s="9">
        <v>3.4812638757517099E-3</v>
      </c>
      <c r="BI510" s="9">
        <v>5.2005081153901058E-3</v>
      </c>
      <c r="BJ510" s="9">
        <v>2.469555955471942E-3</v>
      </c>
      <c r="BK510" s="9">
        <v>2.0840326720740058E-3</v>
      </c>
    </row>
    <row r="511" spans="1:63" s="95" customFormat="1" x14ac:dyDescent="0.25">
      <c r="A511" s="95" t="s">
        <v>490</v>
      </c>
      <c r="B511" s="95" t="s">
        <v>392</v>
      </c>
      <c r="C511" s="95" t="s">
        <v>491</v>
      </c>
      <c r="D511" s="95" t="s">
        <v>114</v>
      </c>
      <c r="E511" s="95" t="s">
        <v>1948</v>
      </c>
      <c r="F511" s="118" t="s">
        <v>1963</v>
      </c>
      <c r="G511" s="119">
        <v>233969294.97879997</v>
      </c>
      <c r="H511" s="119">
        <v>493302</v>
      </c>
      <c r="I511" s="119">
        <v>102.5</v>
      </c>
      <c r="J511" s="95">
        <v>474.29220838107278</v>
      </c>
      <c r="K511" s="120">
        <v>0.51536838031299914</v>
      </c>
      <c r="L511" s="120">
        <v>0.33571609103308331</v>
      </c>
      <c r="M511" s="120">
        <v>0.14891552865391761</v>
      </c>
      <c r="N511" s="9">
        <v>0.14226846426816089</v>
      </c>
      <c r="O511" s="9">
        <v>2.1601600061512159E-2</v>
      </c>
      <c r="P511" s="9">
        <v>1.121093190942926E-2</v>
      </c>
      <c r="Q511" s="9">
        <v>1.322249228594524E-2</v>
      </c>
      <c r="R511" s="9">
        <v>1.9424481538400949E-2</v>
      </c>
      <c r="S511" s="9">
        <v>8.4487196641400003E-2</v>
      </c>
      <c r="T511" s="9">
        <v>1.9577529065232229E-2</v>
      </c>
      <c r="U511" s="9">
        <v>4.204897843846548E-2</v>
      </c>
      <c r="V511" s="9">
        <v>4.3961120729826449E-2</v>
      </c>
      <c r="W511" s="9">
        <v>7.2776702953474437E-2</v>
      </c>
      <c r="X511" s="9">
        <v>0.10100306277566901</v>
      </c>
      <c r="Y511" s="9">
        <v>3.4036169606606811E-2</v>
      </c>
      <c r="Z511" s="9">
        <v>4.844770315642586E-2</v>
      </c>
      <c r="AA511" s="9">
        <v>3.0365604128567099E-2</v>
      </c>
      <c r="AB511" s="9">
        <v>1.3334671144601049E-2</v>
      </c>
      <c r="AC511" s="9">
        <v>0.12742687758348231</v>
      </c>
      <c r="AD511" s="9">
        <v>4.9383835387290329E-3</v>
      </c>
      <c r="AE511" s="9">
        <v>6.8887309597727181E-2</v>
      </c>
      <c r="AF511" s="9">
        <v>2.1279946166427009E-2</v>
      </c>
      <c r="AG511" s="9">
        <v>2.623923446758282E-2</v>
      </c>
      <c r="AH511" s="9">
        <v>3.1634601651294148E-3</v>
      </c>
      <c r="AI511" s="9">
        <v>9.7372235752402111E-3</v>
      </c>
      <c r="AJ511" s="9">
        <v>1.7961353106394719E-2</v>
      </c>
      <c r="AK511" s="9">
        <v>1.990277493334492E-2</v>
      </c>
      <c r="AL511" s="9">
        <v>2.69672816222539E-3</v>
      </c>
      <c r="AM511" s="9">
        <v>5.7171012739732699E-3</v>
      </c>
      <c r="AN511" s="9">
        <v>5.5164259450194786E-3</v>
      </c>
      <c r="AO511" s="9">
        <v>3.9150979240192866E-3</v>
      </c>
      <c r="AP511" s="9">
        <v>6.2749802223249738E-3</v>
      </c>
      <c r="AQ511" s="9">
        <v>4.2806800079700606E-3</v>
      </c>
      <c r="AR511" s="9">
        <v>6.8731628829944548E-3</v>
      </c>
      <c r="AS511" s="9">
        <v>5.8564475553880644E-3</v>
      </c>
      <c r="AT511" s="9">
        <v>5.2815380180459056E-3</v>
      </c>
      <c r="AU511" s="9">
        <v>5.2148815934598648E-3</v>
      </c>
      <c r="AV511" s="9">
        <v>5.3544262243342723E-3</v>
      </c>
      <c r="AW511" s="9">
        <v>4.2643354064994506E-3</v>
      </c>
      <c r="AX511" s="9">
        <v>4.0187785998408859E-3</v>
      </c>
      <c r="AY511" s="9">
        <v>4.5069413893713273E-3</v>
      </c>
      <c r="AZ511" s="9">
        <v>5.2693421073977198E-3</v>
      </c>
      <c r="BA511" s="9">
        <v>4.0517980741491327E-3</v>
      </c>
      <c r="BB511" s="9">
        <v>3.7924966782463608E-3</v>
      </c>
      <c r="BC511" s="9">
        <v>5.937349829651677E-3</v>
      </c>
      <c r="BD511" s="9">
        <v>3.9691947583007786E-3</v>
      </c>
      <c r="BE511" s="9">
        <v>3.7295866136050379E-3</v>
      </c>
      <c r="BF511" s="9">
        <v>2.954455861545724E-3</v>
      </c>
      <c r="BG511" s="9">
        <v>3.1407394509825391E-3</v>
      </c>
      <c r="BH511" s="9">
        <v>5.2239553187586564E-3</v>
      </c>
      <c r="BI511" s="9">
        <v>5.2927761050024242E-3</v>
      </c>
      <c r="BJ511" s="9">
        <v>3.7002357488459311E-3</v>
      </c>
      <c r="BK511" s="9">
        <v>2.6707346674273362E-3</v>
      </c>
    </row>
    <row r="512" spans="1:63" s="95" customFormat="1" x14ac:dyDescent="0.25">
      <c r="A512" s="95" t="s">
        <v>492</v>
      </c>
      <c r="B512" s="95" t="s">
        <v>392</v>
      </c>
      <c r="C512" s="95" t="s">
        <v>493</v>
      </c>
      <c r="D512" s="95" t="s">
        <v>114</v>
      </c>
      <c r="E512" s="95" t="s">
        <v>1948</v>
      </c>
      <c r="F512" s="118" t="s">
        <v>1963</v>
      </c>
      <c r="G512" s="119">
        <v>185003759.27839997</v>
      </c>
      <c r="H512" s="119">
        <v>332104</v>
      </c>
      <c r="I512" s="119">
        <v>75.3</v>
      </c>
      <c r="J512" s="95">
        <v>557.06573627056582</v>
      </c>
      <c r="K512" s="120">
        <v>0.54655277194188889</v>
      </c>
      <c r="L512" s="120">
        <v>0.29736200443050509</v>
      </c>
      <c r="M512" s="120">
        <v>0.15608522362760599</v>
      </c>
      <c r="N512" s="9">
        <v>0.19198712667182621</v>
      </c>
      <c r="O512" s="9">
        <v>2.6342165659582181E-2</v>
      </c>
      <c r="P512" s="9">
        <v>1.10814693036693E-2</v>
      </c>
      <c r="Q512" s="9">
        <v>1.296999113923355E-2</v>
      </c>
      <c r="R512" s="9">
        <v>1.873735174360612E-2</v>
      </c>
      <c r="S512" s="9">
        <v>8.5355872519907977E-2</v>
      </c>
      <c r="T512" s="9">
        <v>2.2401561604965141E-2</v>
      </c>
      <c r="U512" s="9">
        <v>4.1061228010971923E-2</v>
      </c>
      <c r="V512" s="9">
        <v>3.3836491090839659E-2</v>
      </c>
      <c r="W512" s="9">
        <v>7.0332520075806662E-2</v>
      </c>
      <c r="X512" s="9">
        <v>0.1010315974607492</v>
      </c>
      <c r="Y512" s="9">
        <v>2.693255295812573E-2</v>
      </c>
      <c r="Z512" s="9">
        <v>4.4177087336988032E-2</v>
      </c>
      <c r="AA512" s="9">
        <v>3.1173794693050781E-2</v>
      </c>
      <c r="AB512" s="9">
        <v>1.004206182152371E-2</v>
      </c>
      <c r="AC512" s="9">
        <v>9.299137603391977E-2</v>
      </c>
      <c r="AD512" s="9">
        <v>3.703286835860051E-3</v>
      </c>
      <c r="AE512" s="9">
        <v>8.0872068729928748E-2</v>
      </c>
      <c r="AF512" s="9">
        <v>1.5605998407886301E-2</v>
      </c>
      <c r="AG512" s="9">
        <v>3.008340574468454E-2</v>
      </c>
      <c r="AH512" s="9">
        <v>3.0908892819346001E-3</v>
      </c>
      <c r="AI512" s="9">
        <v>7.6790370073777144E-3</v>
      </c>
      <c r="AJ512" s="9">
        <v>2.083849448850366E-2</v>
      </c>
      <c r="AK512" s="9">
        <v>1.5516168951701499E-2</v>
      </c>
      <c r="AL512" s="9">
        <v>2.1564024273570299E-3</v>
      </c>
      <c r="AM512" s="9">
        <v>5.4040786286146149E-3</v>
      </c>
      <c r="AN512" s="9">
        <v>4.7120040633136448E-3</v>
      </c>
      <c r="AO512" s="9">
        <v>2.7106944740360522E-3</v>
      </c>
      <c r="AP512" s="9">
        <v>4.3114268979117477E-3</v>
      </c>
      <c r="AQ512" s="9">
        <v>2.8923699886213758E-3</v>
      </c>
      <c r="AR512" s="9">
        <v>4.8638643093097808E-3</v>
      </c>
      <c r="AS512" s="9">
        <v>4.6939340503454382E-3</v>
      </c>
      <c r="AT512" s="9">
        <v>3.6125943893726398E-3</v>
      </c>
      <c r="AU512" s="9">
        <v>2.8115338997491959E-3</v>
      </c>
      <c r="AV512" s="9">
        <v>3.6245913505489891E-3</v>
      </c>
      <c r="AW512" s="9">
        <v>2.987833148948666E-3</v>
      </c>
      <c r="AX512" s="9">
        <v>2.227477022419354E-3</v>
      </c>
      <c r="AY512" s="9">
        <v>2.878644965952774E-3</v>
      </c>
      <c r="AZ512" s="9">
        <v>3.7891905810732E-3</v>
      </c>
      <c r="BA512" s="9">
        <v>2.1373255778318321E-3</v>
      </c>
      <c r="BB512" s="9">
        <v>1.938604204301933E-3</v>
      </c>
      <c r="BC512" s="9">
        <v>3.118727874321612E-3</v>
      </c>
      <c r="BD512" s="9">
        <v>3.263954128594768E-3</v>
      </c>
      <c r="BE512" s="9">
        <v>1.9158611866624631E-3</v>
      </c>
      <c r="BF512" s="9">
        <v>2.3726608023385701E-3</v>
      </c>
      <c r="BG512" s="9">
        <v>2.149489345018725E-3</v>
      </c>
      <c r="BH512" s="9">
        <v>2.8857146272099482E-3</v>
      </c>
      <c r="BI512" s="9">
        <v>4.3012344930898503E-3</v>
      </c>
      <c r="BJ512" s="9">
        <v>2.0206103401225568E-3</v>
      </c>
      <c r="BK512" s="9">
        <v>1.49591078646171E-3</v>
      </c>
    </row>
    <row r="513" spans="1:63" s="95" customFormat="1" x14ac:dyDescent="0.25">
      <c r="A513" s="95" t="s">
        <v>496</v>
      </c>
      <c r="B513" s="95" t="s">
        <v>392</v>
      </c>
      <c r="C513" s="95" t="s">
        <v>497</v>
      </c>
      <c r="D513" s="95" t="s">
        <v>114</v>
      </c>
      <c r="E513" s="95" t="s">
        <v>1948</v>
      </c>
      <c r="F513" s="118" t="s">
        <v>1963</v>
      </c>
      <c r="G513" s="119">
        <v>163289170.7818</v>
      </c>
      <c r="H513" s="119">
        <v>354668</v>
      </c>
      <c r="I513" s="119">
        <v>69.2</v>
      </c>
      <c r="J513" s="95">
        <v>460.40006648978766</v>
      </c>
      <c r="K513" s="120">
        <v>0.48509468806902573</v>
      </c>
      <c r="L513" s="120">
        <v>0.34784709786243689</v>
      </c>
      <c r="M513" s="120">
        <v>0.16705821406853749</v>
      </c>
      <c r="N513" s="9">
        <v>0.13388951661568421</v>
      </c>
      <c r="O513" s="9">
        <v>1.7952499391416538E-2</v>
      </c>
      <c r="P513" s="9">
        <v>1.0034545132001259E-2</v>
      </c>
      <c r="Q513" s="9">
        <v>1.048910346441078E-2</v>
      </c>
      <c r="R513" s="9">
        <v>1.5981201511921481E-2</v>
      </c>
      <c r="S513" s="9">
        <v>5.8919727782796312E-2</v>
      </c>
      <c r="T513" s="9">
        <v>1.9006650887546359E-2</v>
      </c>
      <c r="U513" s="9">
        <v>3.8439668911383701E-2</v>
      </c>
      <c r="V513" s="9">
        <v>4.6509517340404698E-2</v>
      </c>
      <c r="W513" s="9">
        <v>7.6503128472308057E-2</v>
      </c>
      <c r="X513" s="9">
        <v>0.10509515690066661</v>
      </c>
      <c r="Y513" s="9">
        <v>3.6322334648819753E-2</v>
      </c>
      <c r="Z513" s="9">
        <v>5.4354057732974678E-2</v>
      </c>
      <c r="AA513" s="9">
        <v>3.0115968747845619E-2</v>
      </c>
      <c r="AB513" s="9">
        <v>1.294094679098199E-2</v>
      </c>
      <c r="AC513" s="9">
        <v>0.13253582850019449</v>
      </c>
      <c r="AD513" s="9">
        <v>3.0341315697419691E-3</v>
      </c>
      <c r="AE513" s="9">
        <v>9.6179609041692232E-2</v>
      </c>
      <c r="AF513" s="9">
        <v>1.6597160059478071E-2</v>
      </c>
      <c r="AG513" s="9">
        <v>3.3548048225102253E-2</v>
      </c>
      <c r="AH513" s="9">
        <v>2.6252092831314609E-3</v>
      </c>
      <c r="AI513" s="9">
        <v>8.5512076259206347E-3</v>
      </c>
      <c r="AJ513" s="9">
        <v>1.280559904346667E-2</v>
      </c>
      <c r="AK513" s="9">
        <v>2.4830813323833689E-2</v>
      </c>
      <c r="AL513" s="9">
        <v>2.7383689962764161E-3</v>
      </c>
      <c r="AM513" s="9">
        <v>3.7426620294814411E-3</v>
      </c>
      <c r="AN513" s="9">
        <v>3.189066588156029E-3</v>
      </c>
      <c r="AO513" s="9">
        <v>2.4376166091819558E-3</v>
      </c>
      <c r="AP513" s="9">
        <v>3.4626149826526018E-3</v>
      </c>
      <c r="AQ513" s="9">
        <v>2.4498503257439292E-3</v>
      </c>
      <c r="AR513" s="9">
        <v>3.33421240727286E-3</v>
      </c>
      <c r="AS513" s="9">
        <v>3.9550208230533452E-3</v>
      </c>
      <c r="AT513" s="9">
        <v>3.3585467269720811E-3</v>
      </c>
      <c r="AU513" s="9">
        <v>3.8378175497571429E-3</v>
      </c>
      <c r="AV513" s="9">
        <v>3.9153136033001521E-3</v>
      </c>
      <c r="AW513" s="9">
        <v>3.0865002139885949E-3</v>
      </c>
      <c r="AX513" s="9">
        <v>2.9832795615343491E-3</v>
      </c>
      <c r="AY513" s="9">
        <v>3.517284390522399E-3</v>
      </c>
      <c r="AZ513" s="9">
        <v>3.63528197539578E-3</v>
      </c>
      <c r="BA513" s="9">
        <v>2.7352582149205332E-3</v>
      </c>
      <c r="BB513" s="9">
        <v>2.743874606217645E-3</v>
      </c>
      <c r="BC513" s="9">
        <v>2.537517388129839E-3</v>
      </c>
      <c r="BD513" s="9">
        <v>3.8548988633795209E-3</v>
      </c>
      <c r="BE513" s="9">
        <v>2.0234419532868071E-3</v>
      </c>
      <c r="BF513" s="9">
        <v>2.6276069388946909E-3</v>
      </c>
      <c r="BG513" s="9">
        <v>1.813010279614188E-3</v>
      </c>
      <c r="BH513" s="9">
        <v>3.1912333264521521E-3</v>
      </c>
      <c r="BI513" s="9">
        <v>2.6248903548341121E-3</v>
      </c>
      <c r="BJ513" s="9">
        <v>3.211245459793715E-3</v>
      </c>
      <c r="BK513" s="9">
        <v>1.886480576084523E-3</v>
      </c>
    </row>
    <row r="514" spans="1:63" s="95" customFormat="1" x14ac:dyDescent="0.25">
      <c r="A514" s="95" t="s">
        <v>498</v>
      </c>
      <c r="B514" s="95" t="s">
        <v>392</v>
      </c>
      <c r="C514" s="95" t="s">
        <v>499</v>
      </c>
      <c r="D514" s="95" t="s">
        <v>114</v>
      </c>
      <c r="E514" s="95" t="s">
        <v>1948</v>
      </c>
      <c r="F514" s="118" t="s">
        <v>1963</v>
      </c>
      <c r="G514" s="119">
        <v>197215548.47939998</v>
      </c>
      <c r="H514" s="119">
        <v>414590</v>
      </c>
      <c r="I514" s="119">
        <v>51.6</v>
      </c>
      <c r="J514" s="95">
        <v>475.68814607057573</v>
      </c>
      <c r="K514" s="120">
        <v>0.52402662355578866</v>
      </c>
      <c r="L514" s="120">
        <v>0.32437022614421479</v>
      </c>
      <c r="M514" s="120">
        <v>0.15160315029999649</v>
      </c>
      <c r="N514" s="9">
        <v>0.17653825590193059</v>
      </c>
      <c r="O514" s="9">
        <v>2.388191754458267E-2</v>
      </c>
      <c r="P514" s="9">
        <v>9.1002369174763703E-3</v>
      </c>
      <c r="Q514" s="9">
        <v>1.153498861386993E-2</v>
      </c>
      <c r="R514" s="9">
        <v>1.286976824706532E-2</v>
      </c>
      <c r="S514" s="9">
        <v>6.3521684202517248E-2</v>
      </c>
      <c r="T514" s="9">
        <v>2.1640829029489071E-2</v>
      </c>
      <c r="U514" s="9">
        <v>3.8057361237913499E-2</v>
      </c>
      <c r="V514" s="9">
        <v>4.0999265651587027E-2</v>
      </c>
      <c r="W514" s="9">
        <v>7.5810437457608265E-2</v>
      </c>
      <c r="X514" s="9">
        <v>0.109131471021232</v>
      </c>
      <c r="Y514" s="9">
        <v>2.9539552586811391E-2</v>
      </c>
      <c r="Z514" s="9">
        <v>5.0366621870890131E-2</v>
      </c>
      <c r="AA514" s="9">
        <v>3.4043262023020777E-2</v>
      </c>
      <c r="AB514" s="9">
        <v>1.33758396749388E-2</v>
      </c>
      <c r="AC514" s="9">
        <v>0.10984480766242589</v>
      </c>
      <c r="AD514" s="9">
        <v>5.0303157925903376E-3</v>
      </c>
      <c r="AE514" s="9">
        <v>7.8645632222667627E-2</v>
      </c>
      <c r="AF514" s="9">
        <v>1.9894013170951061E-2</v>
      </c>
      <c r="AG514" s="9">
        <v>2.701468121126684E-2</v>
      </c>
      <c r="AH514" s="9">
        <v>3.2235748664439291E-3</v>
      </c>
      <c r="AI514" s="9">
        <v>9.1072797264442774E-3</v>
      </c>
      <c r="AJ514" s="9">
        <v>1.515154946566089E-2</v>
      </c>
      <c r="AK514" s="9">
        <v>1.801367851617185E-2</v>
      </c>
      <c r="AL514" s="9">
        <v>3.662975384444123E-3</v>
      </c>
      <c r="AM514" s="9">
        <v>5.9788467369343368E-3</v>
      </c>
      <c r="AN514" s="9">
        <v>5.1398732916873137E-3</v>
      </c>
      <c r="AO514" s="9">
        <v>2.6783353925988089E-3</v>
      </c>
      <c r="AP514" s="9">
        <v>4.6134684640446906E-3</v>
      </c>
      <c r="AQ514" s="9">
        <v>2.3902614215419449E-3</v>
      </c>
      <c r="AR514" s="9">
        <v>4.3551095864491664E-3</v>
      </c>
      <c r="AS514" s="9">
        <v>5.4558399576617863E-3</v>
      </c>
      <c r="AT514" s="9">
        <v>4.0286077207157154E-3</v>
      </c>
      <c r="AU514" s="9">
        <v>4.0988603454706332E-3</v>
      </c>
      <c r="AV514" s="9">
        <v>4.700682432869154E-3</v>
      </c>
      <c r="AW514" s="9">
        <v>3.8830963734350589E-3</v>
      </c>
      <c r="AX514" s="9">
        <v>2.939467494690211E-3</v>
      </c>
      <c r="AY514" s="9">
        <v>3.9487795441566853E-3</v>
      </c>
      <c r="AZ514" s="9">
        <v>4.9787117669444362E-3</v>
      </c>
      <c r="BA514" s="9">
        <v>3.4252942511559751E-3</v>
      </c>
      <c r="BB514" s="9">
        <v>2.755212165986648E-3</v>
      </c>
      <c r="BC514" s="9">
        <v>5.0969974835816181E-3</v>
      </c>
      <c r="BD514" s="9">
        <v>3.8189954471443042E-3</v>
      </c>
      <c r="BE514" s="9">
        <v>2.9384879943227271E-3</v>
      </c>
      <c r="BF514" s="9">
        <v>2.5635248986512929E-3</v>
      </c>
      <c r="BG514" s="9">
        <v>2.6972341379354059E-3</v>
      </c>
      <c r="BH514" s="9">
        <v>4.1177913299113812E-3</v>
      </c>
      <c r="BI514" s="9">
        <v>3.762815004464049E-3</v>
      </c>
      <c r="BJ514" s="9">
        <v>2.8224711900988542E-3</v>
      </c>
      <c r="BK514" s="9">
        <v>3.0573060838413649E-3</v>
      </c>
    </row>
    <row r="515" spans="1:63" s="95" customFormat="1" x14ac:dyDescent="0.25">
      <c r="A515" s="95" t="s">
        <v>502</v>
      </c>
      <c r="B515" s="95" t="s">
        <v>392</v>
      </c>
      <c r="C515" s="95" t="s">
        <v>503</v>
      </c>
      <c r="D515" s="95" t="s">
        <v>114</v>
      </c>
      <c r="E515" s="95" t="s">
        <v>1948</v>
      </c>
      <c r="F515" s="118" t="s">
        <v>1963</v>
      </c>
      <c r="G515" s="119">
        <v>168164724.9346</v>
      </c>
      <c r="H515" s="119">
        <v>337504</v>
      </c>
      <c r="I515" s="119">
        <v>70.099999999999994</v>
      </c>
      <c r="J515" s="95">
        <v>498.25994635500615</v>
      </c>
      <c r="K515" s="120">
        <v>0.53471932922545196</v>
      </c>
      <c r="L515" s="120">
        <v>0.32379920853984562</v>
      </c>
      <c r="M515" s="120">
        <v>0.14148146223470251</v>
      </c>
      <c r="N515" s="9">
        <v>0.1628782610655202</v>
      </c>
      <c r="O515" s="9">
        <v>2.4200790458950992E-2</v>
      </c>
      <c r="P515" s="9">
        <v>9.1099604769300652E-3</v>
      </c>
      <c r="Q515" s="9">
        <v>1.0666622241349391E-2</v>
      </c>
      <c r="R515" s="9">
        <v>1.8778008307872698E-2</v>
      </c>
      <c r="S515" s="9">
        <v>5.957932278836902E-2</v>
      </c>
      <c r="T515" s="9">
        <v>1.7984747895257981E-2</v>
      </c>
      <c r="U515" s="9">
        <v>4.328926378370801E-2</v>
      </c>
      <c r="V515" s="9">
        <v>4.0181445032109499E-2</v>
      </c>
      <c r="W515" s="9">
        <v>7.0292929922515179E-2</v>
      </c>
      <c r="X515" s="9">
        <v>0.114109587401425</v>
      </c>
      <c r="Y515" s="9">
        <v>2.7520285615767411E-2</v>
      </c>
      <c r="Z515" s="9">
        <v>4.7401232434311498E-2</v>
      </c>
      <c r="AA515" s="9">
        <v>3.126983756370056E-2</v>
      </c>
      <c r="AB515" s="9">
        <v>1.4168872347985259E-2</v>
      </c>
      <c r="AC515" s="9">
        <v>0.12653631707832111</v>
      </c>
      <c r="AD515" s="9">
        <v>2.9355514350453168E-3</v>
      </c>
      <c r="AE515" s="9">
        <v>8.3053149917285587E-2</v>
      </c>
      <c r="AF515" s="9">
        <v>2.8179327116788031E-2</v>
      </c>
      <c r="AG515" s="9">
        <v>2.323952793351625E-2</v>
      </c>
      <c r="AH515" s="9">
        <v>3.0390910510733199E-3</v>
      </c>
      <c r="AI515" s="9">
        <v>6.763619252254157E-3</v>
      </c>
      <c r="AJ515" s="9">
        <v>1.496781074667161E-2</v>
      </c>
      <c r="AK515" s="9">
        <v>1.7335656893148879E-2</v>
      </c>
      <c r="AL515" s="9">
        <v>2.5187812401229002E-3</v>
      </c>
      <c r="AM515" s="9">
        <v>4.7056938671151778E-3</v>
      </c>
      <c r="AN515" s="9">
        <v>4.4431883834683689E-3</v>
      </c>
      <c r="AO515" s="9">
        <v>2.2872345958999001E-3</v>
      </c>
      <c r="AP515" s="9">
        <v>3.639311737951823E-3</v>
      </c>
      <c r="AQ515" s="9">
        <v>2.9751314563724071E-3</v>
      </c>
      <c r="AR515" s="9">
        <v>3.484613404130078E-3</v>
      </c>
      <c r="AS515" s="9">
        <v>3.867889334780899E-3</v>
      </c>
      <c r="AT515" s="9">
        <v>3.9091151656590502E-3</v>
      </c>
      <c r="AU515" s="9">
        <v>3.426845714440266E-3</v>
      </c>
      <c r="AV515" s="9">
        <v>3.718138067397723E-3</v>
      </c>
      <c r="AW515" s="9">
        <v>3.4636360593533352E-3</v>
      </c>
      <c r="AX515" s="9">
        <v>2.336144182087059E-3</v>
      </c>
      <c r="AY515" s="9">
        <v>3.1702364547693128E-3</v>
      </c>
      <c r="AZ515" s="9">
        <v>3.901156737307507E-3</v>
      </c>
      <c r="BA515" s="9">
        <v>3.0952381951732479E-3</v>
      </c>
      <c r="BB515" s="9">
        <v>2.707526162531438E-3</v>
      </c>
      <c r="BC515" s="9">
        <v>2.5374110141175772E-3</v>
      </c>
      <c r="BD515" s="9">
        <v>3.440428987995819E-3</v>
      </c>
      <c r="BE515" s="9">
        <v>3.550700941871539E-3</v>
      </c>
      <c r="BF515" s="9">
        <v>1.8812519026781421E-3</v>
      </c>
      <c r="BG515" s="9">
        <v>2.1692347636797292E-3</v>
      </c>
      <c r="BH515" s="9">
        <v>2.608775864180464E-3</v>
      </c>
      <c r="BI515" s="9">
        <v>3.170998668541731E-3</v>
      </c>
      <c r="BJ515" s="9">
        <v>2.3171245039532002E-3</v>
      </c>
      <c r="BK515" s="9">
        <v>1.793400669842101E-3</v>
      </c>
    </row>
    <row r="516" spans="1:63" s="95" customFormat="1" x14ac:dyDescent="0.25">
      <c r="A516" s="95" t="s">
        <v>506</v>
      </c>
      <c r="B516" s="95" t="s">
        <v>392</v>
      </c>
      <c r="C516" s="95" t="s">
        <v>507</v>
      </c>
      <c r="D516" s="95" t="s">
        <v>114</v>
      </c>
      <c r="E516" s="95" t="s">
        <v>1948</v>
      </c>
      <c r="F516" s="118" t="s">
        <v>1963</v>
      </c>
      <c r="G516" s="119">
        <v>202931679.00199997</v>
      </c>
      <c r="H516" s="119">
        <v>413023</v>
      </c>
      <c r="I516" s="119">
        <v>67.5</v>
      </c>
      <c r="J516" s="95">
        <v>491.33263523338888</v>
      </c>
      <c r="K516" s="120">
        <v>0.48632273610215998</v>
      </c>
      <c r="L516" s="120">
        <v>0.35040532514545059</v>
      </c>
      <c r="M516" s="120">
        <v>0.16327193875238941</v>
      </c>
      <c r="N516" s="9">
        <v>0.17666989124293839</v>
      </c>
      <c r="O516" s="9">
        <v>2.525381810211547E-2</v>
      </c>
      <c r="P516" s="9">
        <v>1.1297417460046271E-2</v>
      </c>
      <c r="Q516" s="9">
        <v>1.206431705566746E-2</v>
      </c>
      <c r="R516" s="9">
        <v>1.855701311682105E-2</v>
      </c>
      <c r="S516" s="9">
        <v>8.6459318461068774E-2</v>
      </c>
      <c r="T516" s="9">
        <v>2.0717290072810542E-2</v>
      </c>
      <c r="U516" s="9">
        <v>3.4193188671166601E-2</v>
      </c>
      <c r="V516" s="9">
        <v>3.7515115473632107E-2</v>
      </c>
      <c r="W516" s="9">
        <v>7.218670734124237E-2</v>
      </c>
      <c r="X516" s="9">
        <v>0.1040001925800607</v>
      </c>
      <c r="Y516" s="9">
        <v>3.0293982180094391E-2</v>
      </c>
      <c r="Z516" s="9">
        <v>4.5835291702434458E-2</v>
      </c>
      <c r="AA516" s="9">
        <v>3.3446280848281662E-2</v>
      </c>
      <c r="AB516" s="9">
        <v>1.147766632511815E-2</v>
      </c>
      <c r="AC516" s="9">
        <v>0.1198691745590529</v>
      </c>
      <c r="AD516" s="9">
        <v>2.0523464702195651E-3</v>
      </c>
      <c r="AE516" s="9">
        <v>7.7649872661431071E-2</v>
      </c>
      <c r="AF516" s="9">
        <v>1.10769786749782E-2</v>
      </c>
      <c r="AG516" s="9">
        <v>2.2473483168753298E-2</v>
      </c>
      <c r="AH516" s="9">
        <v>3.082229361552447E-3</v>
      </c>
      <c r="AI516" s="9">
        <v>1.0951969955778171E-2</v>
      </c>
      <c r="AJ516" s="9">
        <v>1.5057868937068449E-2</v>
      </c>
      <c r="AK516" s="9">
        <v>1.622931415749888E-2</v>
      </c>
      <c r="AL516" s="9">
        <v>1.589271420168611E-3</v>
      </c>
      <c r="AM516" s="9">
        <v>6.142046043779683E-3</v>
      </c>
      <c r="AN516" s="9">
        <v>5.5793319790579917E-3</v>
      </c>
      <c r="AO516" s="9">
        <v>3.4132128765723439E-3</v>
      </c>
      <c r="AP516" s="9">
        <v>4.9531908876325461E-3</v>
      </c>
      <c r="AQ516" s="9">
        <v>3.537974410810146E-3</v>
      </c>
      <c r="AR516" s="9">
        <v>6.0850034380613514E-3</v>
      </c>
      <c r="AS516" s="9">
        <v>5.3615777981534836E-3</v>
      </c>
      <c r="AT516" s="9">
        <v>3.7155905343450599E-3</v>
      </c>
      <c r="AU516" s="9">
        <v>3.8500402342785509E-3</v>
      </c>
      <c r="AV516" s="9">
        <v>4.5947414611323938E-3</v>
      </c>
      <c r="AW516" s="9">
        <v>3.7986933858509819E-3</v>
      </c>
      <c r="AX516" s="9">
        <v>3.0945182733639752E-3</v>
      </c>
      <c r="AY516" s="9">
        <v>3.688858542320473E-3</v>
      </c>
      <c r="AZ516" s="9">
        <v>5.0211776393458184E-3</v>
      </c>
      <c r="BA516" s="9">
        <v>3.0171879392897911E-3</v>
      </c>
      <c r="BB516" s="9">
        <v>3.0864195872623351E-3</v>
      </c>
      <c r="BC516" s="9">
        <v>2.1347242567230549E-3</v>
      </c>
      <c r="BD516" s="9">
        <v>3.8706795458628689E-3</v>
      </c>
      <c r="BE516" s="9">
        <v>1.679557111750363E-3</v>
      </c>
      <c r="BF516" s="9">
        <v>2.1891726766440529E-3</v>
      </c>
      <c r="BG516" s="9">
        <v>2.647389103716727E-3</v>
      </c>
      <c r="BH516" s="9">
        <v>5.0832309256568691E-3</v>
      </c>
      <c r="BI516" s="9">
        <v>3.838762723356978E-3</v>
      </c>
      <c r="BJ516" s="9">
        <v>2.6103528363194848E-3</v>
      </c>
      <c r="BK516" s="9">
        <v>1.361679599433171E-3</v>
      </c>
    </row>
    <row r="517" spans="1:63" s="95" customFormat="1" x14ac:dyDescent="0.25">
      <c r="A517" s="95" t="s">
        <v>510</v>
      </c>
      <c r="B517" s="95" t="s">
        <v>392</v>
      </c>
      <c r="C517" s="95" t="s">
        <v>511</v>
      </c>
      <c r="D517" s="95" t="s">
        <v>114</v>
      </c>
      <c r="E517" s="95" t="s">
        <v>1948</v>
      </c>
      <c r="F517" s="118" t="s">
        <v>1962</v>
      </c>
      <c r="G517" s="119">
        <v>189583816.92660001</v>
      </c>
      <c r="H517" s="119">
        <v>397489</v>
      </c>
      <c r="I517" s="119">
        <v>72.2</v>
      </c>
      <c r="J517" s="95">
        <v>476.95361865762328</v>
      </c>
      <c r="K517" s="120">
        <v>0.5127691176721304</v>
      </c>
      <c r="L517" s="120">
        <v>0.34840025997106128</v>
      </c>
      <c r="M517" s="120">
        <v>0.13883062235680829</v>
      </c>
      <c r="N517" s="9">
        <v>0.1422323128574372</v>
      </c>
      <c r="O517" s="9">
        <v>1.945249283050737E-2</v>
      </c>
      <c r="P517" s="9">
        <v>1.1020254130467691E-2</v>
      </c>
      <c r="Q517" s="9">
        <v>1.015273127249954E-2</v>
      </c>
      <c r="R517" s="9">
        <v>1.7183405666764739E-2</v>
      </c>
      <c r="S517" s="9">
        <v>5.6821178416868783E-2</v>
      </c>
      <c r="T517" s="9">
        <v>1.7967400744188219E-2</v>
      </c>
      <c r="U517" s="9">
        <v>3.9396408006643582E-2</v>
      </c>
      <c r="V517" s="9">
        <v>5.1340542487712248E-2</v>
      </c>
      <c r="W517" s="9">
        <v>7.0767871851231581E-2</v>
      </c>
      <c r="X517" s="9">
        <v>0.1093403221016159</v>
      </c>
      <c r="Y517" s="9">
        <v>2.8485198781067669E-2</v>
      </c>
      <c r="Z517" s="9">
        <v>5.0979294906372118E-2</v>
      </c>
      <c r="AA517" s="9">
        <v>2.8659303831815929E-2</v>
      </c>
      <c r="AB517" s="9">
        <v>1.3352529331405041E-2</v>
      </c>
      <c r="AC517" s="9">
        <v>0.1282892526610008</v>
      </c>
      <c r="AD517" s="9">
        <v>4.9714818936804376E-3</v>
      </c>
      <c r="AE517" s="9">
        <v>8.5325216496824105E-2</v>
      </c>
      <c r="AF517" s="9">
        <v>3.0623833619015231E-2</v>
      </c>
      <c r="AG517" s="9">
        <v>3.4143705676915319E-2</v>
      </c>
      <c r="AH517" s="9">
        <v>3.711853380615747E-3</v>
      </c>
      <c r="AI517" s="9">
        <v>9.2428169971726249E-3</v>
      </c>
      <c r="AJ517" s="9">
        <v>1.343124016913017E-2</v>
      </c>
      <c r="AK517" s="9">
        <v>1.8498497282494329E-2</v>
      </c>
      <c r="AL517" s="9">
        <v>4.6108546065536122E-3</v>
      </c>
      <c r="AM517" s="9">
        <v>4.6353769458137122E-3</v>
      </c>
      <c r="AN517" s="9">
        <v>4.0287162234151934E-3</v>
      </c>
      <c r="AO517" s="9">
        <v>3.12113149471072E-3</v>
      </c>
      <c r="AP517" s="9">
        <v>3.9075223657751108E-3</v>
      </c>
      <c r="AQ517" s="9">
        <v>3.071086959670225E-3</v>
      </c>
      <c r="AR517" s="9">
        <v>3.7488279968226419E-3</v>
      </c>
      <c r="AS517" s="9">
        <v>4.3589428777430746E-3</v>
      </c>
      <c r="AT517" s="9">
        <v>4.0131106088539979E-3</v>
      </c>
      <c r="AU517" s="9">
        <v>4.9391895346547138E-3</v>
      </c>
      <c r="AV517" s="9">
        <v>4.2225639957761017E-3</v>
      </c>
      <c r="AW517" s="9">
        <v>3.743835035306637E-3</v>
      </c>
      <c r="AX517" s="9">
        <v>2.7276723326346499E-3</v>
      </c>
      <c r="AY517" s="9">
        <v>3.846113396037481E-3</v>
      </c>
      <c r="AZ517" s="9">
        <v>4.0332918491860284E-3</v>
      </c>
      <c r="BA517" s="9">
        <v>3.2903990179618081E-3</v>
      </c>
      <c r="BB517" s="9">
        <v>3.09652068216912E-3</v>
      </c>
      <c r="BC517" s="9">
        <v>4.8474487524266434E-3</v>
      </c>
      <c r="BD517" s="9">
        <v>3.9871275271039742E-3</v>
      </c>
      <c r="BE517" s="9">
        <v>4.3528055963784028E-3</v>
      </c>
      <c r="BF517" s="9">
        <v>3.1178595110119291E-3</v>
      </c>
      <c r="BG517" s="9">
        <v>2.9886832874376438E-3</v>
      </c>
      <c r="BH517" s="9">
        <v>4.0215012533683691E-3</v>
      </c>
      <c r="BI517" s="9">
        <v>3.209815938594718E-3</v>
      </c>
      <c r="BJ517" s="9">
        <v>2.789149254777789E-3</v>
      </c>
      <c r="BK517" s="9">
        <v>3.7033481638803329E-3</v>
      </c>
    </row>
    <row r="518" spans="1:63" s="95" customFormat="1" x14ac:dyDescent="0.25">
      <c r="A518" s="95" t="s">
        <v>516</v>
      </c>
      <c r="B518" s="95" t="s">
        <v>392</v>
      </c>
      <c r="C518" s="95" t="s">
        <v>517</v>
      </c>
      <c r="D518" s="95" t="s">
        <v>114</v>
      </c>
      <c r="E518" s="95" t="s">
        <v>1948</v>
      </c>
      <c r="F518" s="118" t="s">
        <v>1963</v>
      </c>
      <c r="G518" s="119">
        <v>200647781.38999999</v>
      </c>
      <c r="H518" s="119">
        <v>420479</v>
      </c>
      <c r="I518" s="119">
        <v>76.900000000000006</v>
      </c>
      <c r="J518" s="95">
        <v>477.18859060737867</v>
      </c>
      <c r="K518" s="120">
        <v>0.50179777736670672</v>
      </c>
      <c r="L518" s="120">
        <v>0.34374408442697563</v>
      </c>
      <c r="M518" s="120">
        <v>0.15445813820631771</v>
      </c>
      <c r="N518" s="9">
        <v>0.13487839889839631</v>
      </c>
      <c r="O518" s="9">
        <v>1.833589360698875E-2</v>
      </c>
      <c r="P518" s="9">
        <v>1.009033027378897E-2</v>
      </c>
      <c r="Q518" s="9">
        <v>1.046003916507896E-2</v>
      </c>
      <c r="R518" s="9">
        <v>1.7084227264797219E-2</v>
      </c>
      <c r="S518" s="9">
        <v>4.9889996940167207E-2</v>
      </c>
      <c r="T518" s="9">
        <v>1.796695905472297E-2</v>
      </c>
      <c r="U518" s="9">
        <v>3.8305815930514797E-2</v>
      </c>
      <c r="V518" s="9">
        <v>4.8859996755530197E-2</v>
      </c>
      <c r="W518" s="9">
        <v>7.5714102796961696E-2</v>
      </c>
      <c r="X518" s="9">
        <v>0.1136146871315543</v>
      </c>
      <c r="Y518" s="9">
        <v>3.2638120246600073E-2</v>
      </c>
      <c r="Z518" s="9">
        <v>5.4579664764801937E-2</v>
      </c>
      <c r="AA518" s="9">
        <v>2.715092225434482E-2</v>
      </c>
      <c r="AB518" s="9">
        <v>1.44943037426717E-2</v>
      </c>
      <c r="AC518" s="9">
        <v>0.1359520436786468</v>
      </c>
      <c r="AD518" s="9">
        <v>4.5797808906837909E-3</v>
      </c>
      <c r="AE518" s="9">
        <v>9.6679245189690399E-2</v>
      </c>
      <c r="AF518" s="9">
        <v>2.262695142252704E-2</v>
      </c>
      <c r="AG518" s="9">
        <v>2.938339345973234E-2</v>
      </c>
      <c r="AH518" s="9">
        <v>3.0941128342333759E-3</v>
      </c>
      <c r="AI518" s="9">
        <v>7.2333252143581038E-3</v>
      </c>
      <c r="AJ518" s="9">
        <v>1.324806269665643E-2</v>
      </c>
      <c r="AK518" s="9">
        <v>2.0190966897962639E-2</v>
      </c>
      <c r="AL518" s="9">
        <v>2.948658888589157E-3</v>
      </c>
      <c r="AM518" s="9">
        <v>4.6418110342845396E-3</v>
      </c>
      <c r="AN518" s="9">
        <v>4.0100682500509976E-3</v>
      </c>
      <c r="AO518" s="9">
        <v>3.0177559060567032E-3</v>
      </c>
      <c r="AP518" s="9">
        <v>4.2511865430913502E-3</v>
      </c>
      <c r="AQ518" s="9">
        <v>3.224307706623309E-3</v>
      </c>
      <c r="AR518" s="9">
        <v>3.4758179845759789E-3</v>
      </c>
      <c r="AS518" s="9">
        <v>4.6028706645100592E-3</v>
      </c>
      <c r="AT518" s="9">
        <v>4.1204769701625116E-3</v>
      </c>
      <c r="AU518" s="9">
        <v>4.9637162003856343E-3</v>
      </c>
      <c r="AV518" s="9">
        <v>4.7706236354437938E-3</v>
      </c>
      <c r="AW518" s="9">
        <v>4.1079873965643729E-3</v>
      </c>
      <c r="AX518" s="9">
        <v>3.300322290351123E-3</v>
      </c>
      <c r="AY518" s="9">
        <v>4.3482789222027531E-3</v>
      </c>
      <c r="AZ518" s="9">
        <v>4.0349380257881356E-3</v>
      </c>
      <c r="BA518" s="9">
        <v>3.7717305094365611E-3</v>
      </c>
      <c r="BB518" s="9">
        <v>3.4651953323250081E-3</v>
      </c>
      <c r="BC518" s="9">
        <v>4.7155280807960392E-3</v>
      </c>
      <c r="BD518" s="9">
        <v>4.7706136802171091E-3</v>
      </c>
      <c r="BE518" s="9">
        <v>3.39620603662398E-3</v>
      </c>
      <c r="BF518" s="9">
        <v>2.8333883842856671E-3</v>
      </c>
      <c r="BG518" s="9">
        <v>2.6307737485496909E-3</v>
      </c>
      <c r="BH518" s="9">
        <v>3.3233808736223419E-3</v>
      </c>
      <c r="BI518" s="9">
        <v>3.343294696802921E-3</v>
      </c>
      <c r="BJ518" s="9">
        <v>3.2147758133369468E-3</v>
      </c>
      <c r="BK518" s="9">
        <v>2.5008976625913539E-3</v>
      </c>
    </row>
    <row r="519" spans="1:63" s="95" customFormat="1" x14ac:dyDescent="0.25">
      <c r="A519" s="95" t="s">
        <v>570</v>
      </c>
      <c r="B519" s="95" t="s">
        <v>392</v>
      </c>
      <c r="C519" s="95" t="s">
        <v>571</v>
      </c>
      <c r="D519" s="95" t="s">
        <v>114</v>
      </c>
      <c r="E519" s="95" t="s">
        <v>1948</v>
      </c>
      <c r="F519" s="118" t="s">
        <v>1963</v>
      </c>
      <c r="G519" s="119">
        <v>174688160.24719998</v>
      </c>
      <c r="H519" s="119">
        <v>336056</v>
      </c>
      <c r="I519" s="119">
        <v>40</v>
      </c>
      <c r="J519" s="95">
        <v>519.81860239721948</v>
      </c>
      <c r="K519" s="120">
        <v>0.52066416534440529</v>
      </c>
      <c r="L519" s="120">
        <v>0.32667256186647242</v>
      </c>
      <c r="M519" s="120">
        <v>0.15266327278912231</v>
      </c>
      <c r="N519" s="9">
        <v>0.16535304090517361</v>
      </c>
      <c r="O519" s="9">
        <v>1.9006395165157421E-2</v>
      </c>
      <c r="P519" s="9">
        <v>8.5208605044896288E-3</v>
      </c>
      <c r="Q519" s="9">
        <v>1.081000440075945E-2</v>
      </c>
      <c r="R519" s="9">
        <v>1.4557467737435161E-2</v>
      </c>
      <c r="S519" s="9">
        <v>9.2274454821750673E-2</v>
      </c>
      <c r="T519" s="9">
        <v>2.304687170979678E-2</v>
      </c>
      <c r="U519" s="9">
        <v>3.4485343655134969E-2</v>
      </c>
      <c r="V519" s="9">
        <v>4.1660474526907562E-2</v>
      </c>
      <c r="W519" s="9">
        <v>7.4754887574377038E-2</v>
      </c>
      <c r="X519" s="9">
        <v>0.10004541691250809</v>
      </c>
      <c r="Y519" s="9">
        <v>2.8805493016213681E-2</v>
      </c>
      <c r="Z519" s="9">
        <v>4.4053207212629612E-2</v>
      </c>
      <c r="AA519" s="9">
        <v>3.3464709463757347E-2</v>
      </c>
      <c r="AB519" s="9">
        <v>1.175802287179735E-2</v>
      </c>
      <c r="AC519" s="9">
        <v>0.1192209757949621</v>
      </c>
      <c r="AD519" s="9">
        <v>2.6231842607451102E-3</v>
      </c>
      <c r="AE519" s="9">
        <v>8.3413590888434544E-2</v>
      </c>
      <c r="AF519" s="9">
        <v>1.937573608673028E-2</v>
      </c>
      <c r="AG519" s="9">
        <v>2.38056329861462E-2</v>
      </c>
      <c r="AH519" s="9">
        <v>2.8427947022608428E-3</v>
      </c>
      <c r="AI519" s="9">
        <v>1.2006517472726861E-2</v>
      </c>
      <c r="AJ519" s="9">
        <v>1.5459288504419629E-2</v>
      </c>
      <c r="AK519" s="9">
        <v>1.5290547092597929E-2</v>
      </c>
      <c r="AL519" s="9">
        <v>3.3650817330881438E-3</v>
      </c>
      <c r="AM519" s="9">
        <v>4.9724495921532816E-3</v>
      </c>
      <c r="AN519" s="9">
        <v>3.6321400572666171E-3</v>
      </c>
      <c r="AO519" s="9">
        <v>2.22676984152923E-3</v>
      </c>
      <c r="AP519" s="9">
        <v>3.8389801878376231E-3</v>
      </c>
      <c r="AQ519" s="9">
        <v>2.400712346216164E-3</v>
      </c>
      <c r="AR519" s="9">
        <v>5.6174366712681166E-3</v>
      </c>
      <c r="AS519" s="9">
        <v>5.1591639170616554E-3</v>
      </c>
      <c r="AT519" s="9">
        <v>3.2413839721052518E-3</v>
      </c>
      <c r="AU519" s="9">
        <v>3.6982040494643689E-3</v>
      </c>
      <c r="AV519" s="9">
        <v>4.1157701793626319E-3</v>
      </c>
      <c r="AW519" s="9">
        <v>3.1608579022351238E-3</v>
      </c>
      <c r="AX519" s="9">
        <v>2.5451868785457531E-3</v>
      </c>
      <c r="AY519" s="9">
        <v>3.0667417861580701E-3</v>
      </c>
      <c r="AZ519" s="9">
        <v>4.3456274311626623E-3</v>
      </c>
      <c r="BA519" s="9">
        <v>2.6735649906311182E-3</v>
      </c>
      <c r="BB519" s="9">
        <v>2.6552645711355638E-3</v>
      </c>
      <c r="BC519" s="9">
        <v>2.360084654122724E-3</v>
      </c>
      <c r="BD519" s="9">
        <v>3.5965902629534752E-3</v>
      </c>
      <c r="BE519" s="9">
        <v>2.5412029094217868E-3</v>
      </c>
      <c r="BF519" s="9">
        <v>2.0058434778751858E-3</v>
      </c>
      <c r="BG519" s="9">
        <v>2.112058767331621E-3</v>
      </c>
      <c r="BH519" s="9">
        <v>4.8202807085569333E-3</v>
      </c>
      <c r="BI519" s="9">
        <v>3.4089837828473811E-3</v>
      </c>
      <c r="BJ519" s="9">
        <v>2.1273049392999482E-3</v>
      </c>
      <c r="BK519" s="9">
        <v>2.4939064095484448E-3</v>
      </c>
    </row>
    <row r="520" spans="1:63" s="95" customFormat="1" x14ac:dyDescent="0.25">
      <c r="A520" s="95" t="s">
        <v>604</v>
      </c>
      <c r="B520" s="95" t="s">
        <v>134</v>
      </c>
      <c r="C520" s="95" t="s">
        <v>605</v>
      </c>
      <c r="D520" s="95" t="s">
        <v>114</v>
      </c>
      <c r="E520" s="95" t="s">
        <v>1948</v>
      </c>
      <c r="F520" s="118" t="s">
        <v>1963</v>
      </c>
      <c r="G520" s="119">
        <v>200774755.20559999</v>
      </c>
      <c r="H520" s="119">
        <v>424117</v>
      </c>
      <c r="I520" s="119">
        <v>71.5</v>
      </c>
      <c r="J520" s="95">
        <v>473.39473589976348</v>
      </c>
      <c r="K520" s="120">
        <v>0.52789467884720787</v>
      </c>
      <c r="L520" s="120">
        <v>0.3251510410269538</v>
      </c>
      <c r="M520" s="120">
        <v>0.14695428012583839</v>
      </c>
      <c r="N520" s="9">
        <v>0.12061327951923689</v>
      </c>
      <c r="O520" s="9">
        <v>2.461279278005853E-2</v>
      </c>
      <c r="P520" s="9">
        <v>1.764227918103272E-2</v>
      </c>
      <c r="Q520" s="9">
        <v>1.4338857603906061E-2</v>
      </c>
      <c r="R520" s="9">
        <v>3.6026217620628603E-2</v>
      </c>
      <c r="S520" s="9">
        <v>5.2526522220424553E-2</v>
      </c>
      <c r="T520" s="9">
        <v>1.2429540035701851E-2</v>
      </c>
      <c r="U520" s="9">
        <v>4.418054911589743E-2</v>
      </c>
      <c r="V520" s="9">
        <v>3.8647623027703887E-2</v>
      </c>
      <c r="W520" s="9">
        <v>7.751958240070829E-2</v>
      </c>
      <c r="X520" s="9">
        <v>0.11324276886627389</v>
      </c>
      <c r="Y520" s="9">
        <v>3.3853580728539827E-2</v>
      </c>
      <c r="Z520" s="9">
        <v>3.974981845719238E-2</v>
      </c>
      <c r="AA520" s="9">
        <v>2.032584424843031E-2</v>
      </c>
      <c r="AB520" s="9">
        <v>1.613078915397784E-2</v>
      </c>
      <c r="AC520" s="9">
        <v>0.1281188363094645</v>
      </c>
      <c r="AD520" s="9">
        <v>2.9682749293921092E-3</v>
      </c>
      <c r="AE520" s="9">
        <v>9.7441765064440633E-2</v>
      </c>
      <c r="AF520" s="9">
        <v>2.1975976405440859E-2</v>
      </c>
      <c r="AG520" s="9">
        <v>2.9724196062124231E-2</v>
      </c>
      <c r="AH520" s="9">
        <v>6.2396356580969991E-3</v>
      </c>
      <c r="AI520" s="9">
        <v>5.966937218105677E-3</v>
      </c>
      <c r="AJ520" s="9">
        <v>1.7875179705457381E-2</v>
      </c>
      <c r="AK520" s="9">
        <v>2.4110820962001719E-2</v>
      </c>
      <c r="AL520" s="9">
        <v>3.738332725762804E-3</v>
      </c>
      <c r="AM520" s="9">
        <v>4.1352483328833201E-3</v>
      </c>
      <c r="AN520" s="9">
        <v>5.3625578903068946E-3</v>
      </c>
      <c r="AO520" s="9">
        <v>5.256477763173781E-3</v>
      </c>
      <c r="AP520" s="9">
        <v>5.805676302206267E-3</v>
      </c>
      <c r="AQ520" s="9">
        <v>6.773626154862487E-3</v>
      </c>
      <c r="AR520" s="9">
        <v>3.6457225136079831E-3</v>
      </c>
      <c r="AS520" s="9">
        <v>3.172273809657265E-3</v>
      </c>
      <c r="AT520" s="9">
        <v>4.7345128262614097E-3</v>
      </c>
      <c r="AU520" s="9">
        <v>3.9114493576423602E-3</v>
      </c>
      <c r="AV520" s="9">
        <v>4.8659900210035649E-3</v>
      </c>
      <c r="AW520" s="9">
        <v>4.0791203566624612E-3</v>
      </c>
      <c r="AX520" s="9">
        <v>3.4103365538495798E-3</v>
      </c>
      <c r="AY520" s="9">
        <v>3.15488181159791E-3</v>
      </c>
      <c r="AZ520" s="9">
        <v>3.0092778615720991E-3</v>
      </c>
      <c r="BA520" s="9">
        <v>4.1817717607342446E-3</v>
      </c>
      <c r="BB520" s="9">
        <v>3.2532420710770209E-3</v>
      </c>
      <c r="BC520" s="9">
        <v>3.0447467322860839E-3</v>
      </c>
      <c r="BD520" s="9">
        <v>4.7901328097979014E-3</v>
      </c>
      <c r="BE520" s="9">
        <v>3.2860758187964389E-3</v>
      </c>
      <c r="BF520" s="9">
        <v>2.855457431258218E-3</v>
      </c>
      <c r="BG520" s="9">
        <v>5.2852799749513778E-3</v>
      </c>
      <c r="BH520" s="9">
        <v>2.7312094547644332E-3</v>
      </c>
      <c r="BI520" s="9">
        <v>4.4940108398944696E-3</v>
      </c>
      <c r="BJ520" s="9">
        <v>3.8244323921158068E-3</v>
      </c>
      <c r="BK520" s="9">
        <v>3.1587172554815609E-3</v>
      </c>
    </row>
    <row r="521" spans="1:63" s="95" customFormat="1" x14ac:dyDescent="0.25">
      <c r="A521" s="95" t="s">
        <v>796</v>
      </c>
      <c r="B521" s="95" t="s">
        <v>693</v>
      </c>
      <c r="C521" s="95" t="s">
        <v>797</v>
      </c>
      <c r="D521" s="95" t="s">
        <v>114</v>
      </c>
      <c r="E521" s="95" t="s">
        <v>1948</v>
      </c>
      <c r="F521" s="118" t="s">
        <v>1963</v>
      </c>
      <c r="G521" s="119">
        <v>200519020.49019998</v>
      </c>
      <c r="H521" s="119">
        <v>374815</v>
      </c>
      <c r="I521" s="119">
        <v>66</v>
      </c>
      <c r="J521" s="95">
        <v>534.98131208782991</v>
      </c>
      <c r="K521" s="120">
        <v>0.50304453691763029</v>
      </c>
      <c r="L521" s="120">
        <v>0.33312732064334383</v>
      </c>
      <c r="M521" s="120">
        <v>0.1638281424390258</v>
      </c>
      <c r="N521" s="9">
        <v>0.14662369846283921</v>
      </c>
      <c r="O521" s="9">
        <v>4.2147587404037588E-2</v>
      </c>
      <c r="P521" s="9">
        <v>1.9884087585408789E-2</v>
      </c>
      <c r="Q521" s="9">
        <v>1.7760156058589941E-2</v>
      </c>
      <c r="R521" s="9">
        <v>1.5638249299108922E-2</v>
      </c>
      <c r="S521" s="9">
        <v>0.1209203026450367</v>
      </c>
      <c r="T521" s="9">
        <v>1.4100833790651289E-2</v>
      </c>
      <c r="U521" s="9">
        <v>4.5515267530928993E-2</v>
      </c>
      <c r="V521" s="9">
        <v>6.417028579508717E-2</v>
      </c>
      <c r="W521" s="9">
        <v>8.8179386804061774E-2</v>
      </c>
      <c r="X521" s="9">
        <v>0.1019543715451311</v>
      </c>
      <c r="Y521" s="9">
        <v>2.156433933883134E-2</v>
      </c>
      <c r="Z521" s="9">
        <v>3.5088548966917953E-2</v>
      </c>
      <c r="AA521" s="9">
        <v>2.319045728808751E-2</v>
      </c>
      <c r="AB521" s="9">
        <v>9.6760576861904934E-3</v>
      </c>
      <c r="AC521" s="9">
        <v>8.2977912366012291E-2</v>
      </c>
      <c r="AD521" s="9">
        <v>1.9648291058498449E-3</v>
      </c>
      <c r="AE521" s="9">
        <v>6.8805219952231586E-2</v>
      </c>
      <c r="AF521" s="9">
        <v>1.744097473563417E-2</v>
      </c>
      <c r="AG521" s="9">
        <v>2.1173367572236219E-2</v>
      </c>
      <c r="AH521" s="9">
        <v>3.2938741581808421E-3</v>
      </c>
      <c r="AI521" s="9">
        <v>6.1060954107746736E-3</v>
      </c>
      <c r="AJ521" s="9">
        <v>1.4256590937662621E-2</v>
      </c>
      <c r="AK521" s="9">
        <v>1.542372200041822E-2</v>
      </c>
      <c r="AL521" s="9">
        <v>2.1437835600907249E-3</v>
      </c>
      <c r="AM521" s="9">
        <v>5.0640201726318366E-3</v>
      </c>
      <c r="AN521" s="9">
        <v>9.2505723935926761E-3</v>
      </c>
      <c r="AO521" s="9">
        <v>5.968024491074783E-3</v>
      </c>
      <c r="AP521" s="9">
        <v>7.2438563873945044E-3</v>
      </c>
      <c r="AQ521" s="9">
        <v>2.9619346738636132E-3</v>
      </c>
      <c r="AR521" s="9">
        <v>8.4545204031009121E-3</v>
      </c>
      <c r="AS521" s="9">
        <v>3.6253103395093812E-3</v>
      </c>
      <c r="AT521" s="9">
        <v>4.9134447380039196E-3</v>
      </c>
      <c r="AU521" s="9">
        <v>6.5423486558438748E-3</v>
      </c>
      <c r="AV521" s="9">
        <v>5.5758573173897326E-3</v>
      </c>
      <c r="AW521" s="9">
        <v>3.699531077767985E-3</v>
      </c>
      <c r="AX521" s="9">
        <v>2.1883338294832822E-3</v>
      </c>
      <c r="AY521" s="9">
        <v>2.8054216346153258E-3</v>
      </c>
      <c r="AZ521" s="9">
        <v>3.4586594110935821E-3</v>
      </c>
      <c r="BA521" s="9">
        <v>2.5268993740902071E-3</v>
      </c>
      <c r="BB521" s="9">
        <v>2.122514603015714E-3</v>
      </c>
      <c r="BC521" s="9">
        <v>2.0302831954343631E-3</v>
      </c>
      <c r="BD521" s="9">
        <v>3.4072859939995618E-3</v>
      </c>
      <c r="BE521" s="9">
        <v>2.6271504261210078E-3</v>
      </c>
      <c r="BF521" s="9">
        <v>2.0489921657087032E-3</v>
      </c>
      <c r="BG521" s="9">
        <v>2.8106098094914031E-3</v>
      </c>
      <c r="BH521" s="9">
        <v>2.8154765398881358E-3</v>
      </c>
      <c r="BI521" s="9">
        <v>3.610639888249622E-3</v>
      </c>
      <c r="BJ521" s="9">
        <v>2.4645008179084108E-3</v>
      </c>
      <c r="BK521" s="9">
        <v>1.824729631020552E-3</v>
      </c>
    </row>
    <row r="522" spans="1:63" s="95" customFormat="1" x14ac:dyDescent="0.25">
      <c r="A522" s="95" t="s">
        <v>968</v>
      </c>
      <c r="B522" s="95" t="s">
        <v>392</v>
      </c>
      <c r="C522" s="95" t="s">
        <v>969</v>
      </c>
      <c r="D522" s="95" t="s">
        <v>114</v>
      </c>
      <c r="E522" s="95" t="s">
        <v>1948</v>
      </c>
      <c r="F522" s="118" t="s">
        <v>1962</v>
      </c>
      <c r="G522" s="119">
        <v>190419974.19959998</v>
      </c>
      <c r="H522" s="119">
        <v>447527</v>
      </c>
      <c r="I522" s="119">
        <v>75</v>
      </c>
      <c r="J522" s="95">
        <v>425.49382316508274</v>
      </c>
      <c r="K522" s="120">
        <v>0.47381709874424749</v>
      </c>
      <c r="L522" s="120">
        <v>0.35661664731012938</v>
      </c>
      <c r="M522" s="120">
        <v>0.169566253945623</v>
      </c>
      <c r="N522" s="9">
        <v>0.12509567294794041</v>
      </c>
      <c r="O522" s="9">
        <v>2.0090477828273699E-2</v>
      </c>
      <c r="P522" s="9">
        <v>7.7022216614017472E-3</v>
      </c>
      <c r="Q522" s="9">
        <v>1.028660101771817E-2</v>
      </c>
      <c r="R522" s="9">
        <v>1.8221818673910751E-2</v>
      </c>
      <c r="S522" s="9">
        <v>5.2779688081875949E-2</v>
      </c>
      <c r="T522" s="9">
        <v>1.9179055657341001E-2</v>
      </c>
      <c r="U522" s="9">
        <v>3.6498445982314817E-2</v>
      </c>
      <c r="V522" s="9">
        <v>3.7780613665550848E-2</v>
      </c>
      <c r="W522" s="9">
        <v>6.2498054195957893E-2</v>
      </c>
      <c r="X522" s="9">
        <v>0.1130257939989829</v>
      </c>
      <c r="Y522" s="9">
        <v>3.4493269107588508E-2</v>
      </c>
      <c r="Z522" s="9">
        <v>5.1511864710572751E-2</v>
      </c>
      <c r="AA522" s="9">
        <v>2.9152909597515469E-2</v>
      </c>
      <c r="AB522" s="9">
        <v>1.209483234919217E-2</v>
      </c>
      <c r="AC522" s="9">
        <v>0.14294812043240079</v>
      </c>
      <c r="AD522" s="9">
        <v>2.841880620523542E-3</v>
      </c>
      <c r="AE522" s="9">
        <v>9.6805988654267136E-2</v>
      </c>
      <c r="AF522" s="9">
        <v>2.6841391950594099E-2</v>
      </c>
      <c r="AG522" s="9">
        <v>4.2338562346312558E-2</v>
      </c>
      <c r="AH522" s="9">
        <v>4.4680463922840419E-3</v>
      </c>
      <c r="AI522" s="9">
        <v>1.1481577251364261E-2</v>
      </c>
      <c r="AJ522" s="9">
        <v>1.5451884878676979E-2</v>
      </c>
      <c r="AK522" s="9">
        <v>2.1972507018863191E-2</v>
      </c>
      <c r="AL522" s="9">
        <v>4.4387209785761777E-3</v>
      </c>
      <c r="AM522" s="9">
        <v>4.0947660390766314E-3</v>
      </c>
      <c r="AN522" s="9">
        <v>4.1790897706590006E-3</v>
      </c>
      <c r="AO522" s="9">
        <v>2.1909702986171401E-3</v>
      </c>
      <c r="AP522" s="9">
        <v>3.9764039576044644E-3</v>
      </c>
      <c r="AQ522" s="9">
        <v>3.2709553227140181E-3</v>
      </c>
      <c r="AR522" s="9">
        <v>3.4974548629195259E-3</v>
      </c>
      <c r="AS522" s="9">
        <v>4.6732946451838609E-3</v>
      </c>
      <c r="AT522" s="9">
        <v>3.7342113760406091E-3</v>
      </c>
      <c r="AU522" s="9">
        <v>3.650600148942593E-3</v>
      </c>
      <c r="AV522" s="9">
        <v>3.745472577700356E-3</v>
      </c>
      <c r="AW522" s="9">
        <v>3.886994647212007E-3</v>
      </c>
      <c r="AX522" s="9">
        <v>3.3174724236923292E-3</v>
      </c>
      <c r="AY522" s="9">
        <v>3.9033325415086229E-3</v>
      </c>
      <c r="AZ522" s="9">
        <v>4.1207468817821072E-3</v>
      </c>
      <c r="BA522" s="9">
        <v>2.9935388569824611E-3</v>
      </c>
      <c r="BB522" s="9">
        <v>3.4654702904124519E-3</v>
      </c>
      <c r="BC522" s="9">
        <v>2.7831282238750502E-3</v>
      </c>
      <c r="BD522" s="9">
        <v>4.543441840784237E-3</v>
      </c>
      <c r="BE522" s="9">
        <v>3.8319053153448041E-3</v>
      </c>
      <c r="BF522" s="9">
        <v>3.883130766074246E-3</v>
      </c>
      <c r="BG522" s="9">
        <v>3.613322924675018E-3</v>
      </c>
      <c r="BH522" s="9">
        <v>5.0174774233787281E-3</v>
      </c>
      <c r="BI522" s="9">
        <v>3.7089032017141661E-3</v>
      </c>
      <c r="BJ522" s="9">
        <v>3.327476045170156E-3</v>
      </c>
      <c r="BK522" s="9">
        <v>3.5807251122381991E-3</v>
      </c>
    </row>
    <row r="523" spans="1:63" s="95" customFormat="1" x14ac:dyDescent="0.25">
      <c r="A523" s="95" t="s">
        <v>1019</v>
      </c>
      <c r="B523" s="95" t="s">
        <v>392</v>
      </c>
      <c r="C523" s="95" t="s">
        <v>1020</v>
      </c>
      <c r="D523" s="95" t="s">
        <v>114</v>
      </c>
      <c r="E523" s="95" t="s">
        <v>1949</v>
      </c>
      <c r="F523" s="118" t="s">
        <v>1963</v>
      </c>
      <c r="G523" s="119">
        <v>158893946.35439998</v>
      </c>
      <c r="H523" s="119">
        <v>377040</v>
      </c>
      <c r="I523" s="119">
        <v>39</v>
      </c>
      <c r="J523" s="95">
        <v>421.42464023551872</v>
      </c>
      <c r="K523" s="120">
        <v>0.47655834122213558</v>
      </c>
      <c r="L523" s="120">
        <v>0.33882826687936651</v>
      </c>
      <c r="M523" s="120">
        <v>0.18461339189849779</v>
      </c>
      <c r="N523" s="9">
        <v>0.14363831241013261</v>
      </c>
      <c r="O523" s="9">
        <v>2.0020721785324179E-2</v>
      </c>
      <c r="P523" s="9">
        <v>9.4500118930624013E-3</v>
      </c>
      <c r="Q523" s="9">
        <v>1.1438292415376059E-2</v>
      </c>
      <c r="R523" s="9">
        <v>1.7407103055726639E-2</v>
      </c>
      <c r="S523" s="9">
        <v>6.5466725978520865E-2</v>
      </c>
      <c r="T523" s="9">
        <v>1.6715299321202529E-2</v>
      </c>
      <c r="U523" s="9">
        <v>3.7763593805476413E-2</v>
      </c>
      <c r="V523" s="9">
        <v>4.1574495978205783E-2</v>
      </c>
      <c r="W523" s="9">
        <v>5.8987065126616722E-2</v>
      </c>
      <c r="X523" s="9">
        <v>0.1134666450543378</v>
      </c>
      <c r="Y523" s="9">
        <v>4.2065798527627062E-2</v>
      </c>
      <c r="Z523" s="9">
        <v>4.7762675499562077E-2</v>
      </c>
      <c r="AA523" s="9">
        <v>3.0659643108925501E-2</v>
      </c>
      <c r="AB523" s="9">
        <v>1.1898291034158039E-2</v>
      </c>
      <c r="AC523" s="9">
        <v>0.1574907478848378</v>
      </c>
      <c r="AD523" s="9">
        <v>4.0927542285009331E-3</v>
      </c>
      <c r="AE523" s="9">
        <v>7.9399754440799983E-2</v>
      </c>
      <c r="AF523" s="9">
        <v>2.4532203201600091E-3</v>
      </c>
      <c r="AG523" s="9">
        <v>3.0250348939160409E-2</v>
      </c>
      <c r="AH523" s="9">
        <v>3.6542994277377269E-3</v>
      </c>
      <c r="AI523" s="9">
        <v>1.232345778723464E-2</v>
      </c>
      <c r="AJ523" s="9">
        <v>1.7852385639156199E-2</v>
      </c>
      <c r="AK523" s="9">
        <v>2.1184338405405571E-2</v>
      </c>
      <c r="AL523" s="9">
        <v>2.9840179327521011E-3</v>
      </c>
      <c r="AM523" s="9">
        <v>3.6121694147383549E-3</v>
      </c>
      <c r="AN523" s="9">
        <v>3.199500459196143E-3</v>
      </c>
      <c r="AO523" s="9">
        <v>2.0652082168945759E-3</v>
      </c>
      <c r="AP523" s="9">
        <v>3.3969629408268898E-3</v>
      </c>
      <c r="AQ523" s="9">
        <v>2.400603329527943E-3</v>
      </c>
      <c r="AR523" s="9">
        <v>3.33285894231967E-3</v>
      </c>
      <c r="AS523" s="9">
        <v>3.1291120431234509E-3</v>
      </c>
      <c r="AT523" s="9">
        <v>2.9683072558441292E-3</v>
      </c>
      <c r="AU523" s="9">
        <v>3.086265358743252E-3</v>
      </c>
      <c r="AV523" s="9">
        <v>2.7158634228738889E-3</v>
      </c>
      <c r="AW523" s="9">
        <v>2.9978893683264328E-3</v>
      </c>
      <c r="AX523" s="9">
        <v>3.108229760026887E-3</v>
      </c>
      <c r="AY523" s="9">
        <v>2.780532267189282E-3</v>
      </c>
      <c r="AZ523" s="9">
        <v>3.329447260967437E-3</v>
      </c>
      <c r="BA523" s="9">
        <v>2.2624586296085651E-3</v>
      </c>
      <c r="BB523" s="9">
        <v>2.9332547863165268E-3</v>
      </c>
      <c r="BC523" s="9">
        <v>3.0793146131357458E-3</v>
      </c>
      <c r="BD523" s="9">
        <v>2.862944439279765E-3</v>
      </c>
      <c r="BE523" s="9">
        <v>2.6906505725277731E-4</v>
      </c>
      <c r="BF523" s="9">
        <v>2.131509681167711E-3</v>
      </c>
      <c r="BG523" s="9">
        <v>2.270409757484946E-3</v>
      </c>
      <c r="BH523" s="9">
        <v>4.1373996046734701E-3</v>
      </c>
      <c r="BI523" s="9">
        <v>3.2920870223680141E-3</v>
      </c>
      <c r="BJ523" s="9">
        <v>2.4646839851093288E-3</v>
      </c>
      <c r="BK523" s="9">
        <v>1.8493775316836881E-3</v>
      </c>
    </row>
    <row r="524" spans="1:63" s="95" customFormat="1" x14ac:dyDescent="0.25">
      <c r="A524" s="95" t="s">
        <v>1095</v>
      </c>
      <c r="B524" s="95" t="s">
        <v>392</v>
      </c>
      <c r="C524" s="95" t="s">
        <v>1096</v>
      </c>
      <c r="D524" s="95" t="s">
        <v>114</v>
      </c>
      <c r="E524" s="95" t="s">
        <v>1948</v>
      </c>
      <c r="F524" s="118" t="s">
        <v>1963</v>
      </c>
      <c r="G524" s="119">
        <v>253752657.56039998</v>
      </c>
      <c r="H524" s="119">
        <v>558638</v>
      </c>
      <c r="I524" s="119">
        <v>134.4</v>
      </c>
      <c r="J524" s="95">
        <v>454.23450885976246</v>
      </c>
      <c r="K524" s="120">
        <v>0.5038257187473455</v>
      </c>
      <c r="L524" s="120">
        <v>0.34344765626044199</v>
      </c>
      <c r="M524" s="120">
        <v>0.15272662499221251</v>
      </c>
      <c r="N524" s="9">
        <v>0.1548829768365908</v>
      </c>
      <c r="O524" s="9">
        <v>1.9219408762764699E-2</v>
      </c>
      <c r="P524" s="9">
        <v>8.7473688243377753E-3</v>
      </c>
      <c r="Q524" s="9">
        <v>1.073680831165511E-2</v>
      </c>
      <c r="R524" s="9">
        <v>1.4644725654262751E-2</v>
      </c>
      <c r="S524" s="9">
        <v>5.6133530107694743E-2</v>
      </c>
      <c r="T524" s="9">
        <v>2.0990280496954939E-2</v>
      </c>
      <c r="U524" s="9">
        <v>3.721250931131842E-2</v>
      </c>
      <c r="V524" s="9">
        <v>4.1097330462623781E-2</v>
      </c>
      <c r="W524" s="9">
        <v>6.9576749295785584E-2</v>
      </c>
      <c r="X524" s="9">
        <v>0.1077656988381008</v>
      </c>
      <c r="Y524" s="9">
        <v>3.202845118831181E-2</v>
      </c>
      <c r="Z524" s="9">
        <v>5.065564138506206E-2</v>
      </c>
      <c r="AA524" s="9">
        <v>3.5278319954708807E-2</v>
      </c>
      <c r="AB524" s="9">
        <v>1.7118579533666842E-2</v>
      </c>
      <c r="AC524" s="9">
        <v>0.124457360520838</v>
      </c>
      <c r="AD524" s="9">
        <v>4.4984738526376864E-3</v>
      </c>
      <c r="AE524" s="9">
        <v>8.5453050874047046E-2</v>
      </c>
      <c r="AF524" s="9">
        <v>2.7300444797568549E-2</v>
      </c>
      <c r="AG524" s="9">
        <v>3.1195710699566021E-2</v>
      </c>
      <c r="AH524" s="9">
        <v>2.9980436442736181E-3</v>
      </c>
      <c r="AI524" s="9">
        <v>8.9806056405206131E-3</v>
      </c>
      <c r="AJ524" s="9">
        <v>1.434270777295101E-2</v>
      </c>
      <c r="AK524" s="9">
        <v>2.1481448394955908E-2</v>
      </c>
      <c r="AL524" s="9">
        <v>3.203774838802739E-3</v>
      </c>
      <c r="AM524" s="9">
        <v>6.7404314313509583E-3</v>
      </c>
      <c r="AN524" s="9">
        <v>5.3153107612129236E-3</v>
      </c>
      <c r="AO524" s="9">
        <v>3.3082256051765041E-3</v>
      </c>
      <c r="AP524" s="9">
        <v>5.5181182706210566E-3</v>
      </c>
      <c r="AQ524" s="9">
        <v>3.4951139127401259E-3</v>
      </c>
      <c r="AR524" s="9">
        <v>4.9454390851565479E-3</v>
      </c>
      <c r="AS524" s="9">
        <v>6.8000387771413439E-3</v>
      </c>
      <c r="AT524" s="9">
        <v>5.061866457022321E-3</v>
      </c>
      <c r="AU524" s="9">
        <v>5.2796614488618259E-3</v>
      </c>
      <c r="AV524" s="9">
        <v>5.5437222414601263E-3</v>
      </c>
      <c r="AW524" s="9">
        <v>4.9273581266976703E-3</v>
      </c>
      <c r="AX524" s="9">
        <v>4.0954922234671294E-3</v>
      </c>
      <c r="AY524" s="9">
        <v>5.1033258880068839E-3</v>
      </c>
      <c r="AZ524" s="9">
        <v>6.6297802027246609E-3</v>
      </c>
      <c r="BA524" s="9">
        <v>5.6331326066469409E-3</v>
      </c>
      <c r="BB524" s="9">
        <v>4.0114512605401798E-3</v>
      </c>
      <c r="BC524" s="9">
        <v>5.8571964237098513E-3</v>
      </c>
      <c r="BD524" s="9">
        <v>5.3322134268690953E-3</v>
      </c>
      <c r="BE524" s="9">
        <v>5.1817524490047739E-3</v>
      </c>
      <c r="BF524" s="9">
        <v>3.80397799506946E-3</v>
      </c>
      <c r="BG524" s="9">
        <v>3.2234746296796171E-3</v>
      </c>
      <c r="BH524" s="9">
        <v>5.2177912926097726E-3</v>
      </c>
      <c r="BI524" s="9">
        <v>4.5771209409480431E-3</v>
      </c>
      <c r="BJ524" s="9">
        <v>4.3250993630283667E-3</v>
      </c>
      <c r="BK524" s="9">
        <v>3.4361516730625711E-3</v>
      </c>
    </row>
    <row r="525" spans="1:63" s="95" customFormat="1" x14ac:dyDescent="0.25">
      <c r="A525" s="95" t="s">
        <v>1333</v>
      </c>
      <c r="B525" s="95" t="s">
        <v>392</v>
      </c>
      <c r="C525" s="95" t="s">
        <v>1334</v>
      </c>
      <c r="D525" s="95" t="s">
        <v>114</v>
      </c>
      <c r="E525" s="95" t="s">
        <v>1949</v>
      </c>
      <c r="F525" s="118" t="s">
        <v>1963</v>
      </c>
      <c r="G525" s="119">
        <v>209473317.97620001</v>
      </c>
      <c r="H525" s="119">
        <v>467583</v>
      </c>
      <c r="I525" s="119">
        <v>68.2</v>
      </c>
      <c r="J525" s="95">
        <v>447.99173189829401</v>
      </c>
      <c r="K525" s="120">
        <v>0.47683731706918497</v>
      </c>
      <c r="L525" s="120">
        <v>0.35293031725462559</v>
      </c>
      <c r="M525" s="120">
        <v>0.17023236567618941</v>
      </c>
      <c r="N525" s="9">
        <v>0.18679713450188759</v>
      </c>
      <c r="O525" s="9">
        <v>2.5489089595947541E-2</v>
      </c>
      <c r="P525" s="9">
        <v>6.7319159844766953E-3</v>
      </c>
      <c r="Q525" s="9">
        <v>9.9055737926804967E-3</v>
      </c>
      <c r="R525" s="9">
        <v>1.510769104814999E-2</v>
      </c>
      <c r="S525" s="9">
        <v>6.6398365880302873E-2</v>
      </c>
      <c r="T525" s="9">
        <v>1.9645618643081779E-2</v>
      </c>
      <c r="U525" s="9">
        <v>3.466950326827252E-2</v>
      </c>
      <c r="V525" s="9">
        <v>3.0249535748552062E-2</v>
      </c>
      <c r="W525" s="9">
        <v>7.011754097600785E-2</v>
      </c>
      <c r="X525" s="9">
        <v>0.1133904151501339</v>
      </c>
      <c r="Y525" s="9">
        <v>3.2258347681527987E-2</v>
      </c>
      <c r="Z525" s="9">
        <v>4.7011577182382303E-2</v>
      </c>
      <c r="AA525" s="9">
        <v>3.214059915699987E-2</v>
      </c>
      <c r="AB525" s="9">
        <v>1.249925321110398E-2</v>
      </c>
      <c r="AC525" s="9">
        <v>0.12564881879383291</v>
      </c>
      <c r="AD525" s="9">
        <v>3.9613754952735241E-3</v>
      </c>
      <c r="AE525" s="9">
        <v>7.9280075414415785E-2</v>
      </c>
      <c r="AF525" s="9">
        <v>1.162946169163509E-2</v>
      </c>
      <c r="AG525" s="9">
        <v>2.438930897354288E-2</v>
      </c>
      <c r="AH525" s="9">
        <v>2.5301292798784671E-3</v>
      </c>
      <c r="AI525" s="9">
        <v>1.219641234626373E-2</v>
      </c>
      <c r="AJ525" s="9">
        <v>1.6880161840757042E-2</v>
      </c>
      <c r="AK525" s="9">
        <v>1.8389827428825629E-2</v>
      </c>
      <c r="AL525" s="9">
        <v>2.682266914067504E-3</v>
      </c>
      <c r="AM525" s="9">
        <v>6.7341630495868256E-3</v>
      </c>
      <c r="AN525" s="9">
        <v>5.8394557362975684E-3</v>
      </c>
      <c r="AO525" s="9">
        <v>2.1090446644968001E-3</v>
      </c>
      <c r="AP525" s="9">
        <v>4.2172063554607687E-3</v>
      </c>
      <c r="AQ525" s="9">
        <v>2.9868100172186179E-3</v>
      </c>
      <c r="AR525" s="9">
        <v>4.84584259270209E-3</v>
      </c>
      <c r="AS525" s="9">
        <v>5.2721561682282656E-3</v>
      </c>
      <c r="AT525" s="9">
        <v>3.9065982934896257E-3</v>
      </c>
      <c r="AU525" s="9">
        <v>3.21914534632089E-3</v>
      </c>
      <c r="AV525" s="9">
        <v>4.6280006907318278E-3</v>
      </c>
      <c r="AW525" s="9">
        <v>4.2947642959243306E-3</v>
      </c>
      <c r="AX525" s="9">
        <v>3.416974170813505E-3</v>
      </c>
      <c r="AY525" s="9">
        <v>3.9233740474405284E-3</v>
      </c>
      <c r="AZ525" s="9">
        <v>5.0035081780963912E-3</v>
      </c>
      <c r="BA525" s="9">
        <v>3.4071850836158422E-3</v>
      </c>
      <c r="BB525" s="9">
        <v>3.3548163698891571E-3</v>
      </c>
      <c r="BC525" s="9">
        <v>4.2726764651718234E-3</v>
      </c>
      <c r="BD525" s="9">
        <v>4.0980137926893484E-3</v>
      </c>
      <c r="BE525" s="9">
        <v>1.8285041928873061E-3</v>
      </c>
      <c r="BF525" s="9">
        <v>2.4636103337568852E-3</v>
      </c>
      <c r="BG525" s="9">
        <v>2.253504490628516E-3</v>
      </c>
      <c r="BH525" s="9">
        <v>5.8700606223943651E-3</v>
      </c>
      <c r="BI525" s="9">
        <v>4.4623872274434737E-3</v>
      </c>
      <c r="BJ525" s="9">
        <v>3.0671823206080339E-3</v>
      </c>
      <c r="BK525" s="9">
        <v>2.3830971183822131E-3</v>
      </c>
    </row>
    <row r="526" spans="1:63" s="95" customFormat="1" x14ac:dyDescent="0.25">
      <c r="A526" s="95" t="s">
        <v>1519</v>
      </c>
      <c r="B526" s="95" t="s">
        <v>392</v>
      </c>
      <c r="C526" s="95" t="s">
        <v>1520</v>
      </c>
      <c r="D526" s="95" t="s">
        <v>114</v>
      </c>
      <c r="E526" s="95" t="s">
        <v>1948</v>
      </c>
      <c r="F526" s="118" t="s">
        <v>1963</v>
      </c>
      <c r="G526" s="119">
        <v>169141145.81739998</v>
      </c>
      <c r="H526" s="119">
        <v>402530</v>
      </c>
      <c r="I526" s="119">
        <v>55.1</v>
      </c>
      <c r="J526" s="95">
        <v>420.19513034407368</v>
      </c>
      <c r="K526" s="120">
        <v>0.44821534098169391</v>
      </c>
      <c r="L526" s="120">
        <v>0.38020163341371382</v>
      </c>
      <c r="M526" s="120">
        <v>0.17158302560459221</v>
      </c>
      <c r="N526" s="9">
        <v>5.7014826293327638E-2</v>
      </c>
      <c r="O526" s="9">
        <v>8.6841769564959016E-3</v>
      </c>
      <c r="P526" s="9">
        <v>7.8798187720197123E-3</v>
      </c>
      <c r="Q526" s="9">
        <v>5.5760416383868871E-3</v>
      </c>
      <c r="R526" s="9">
        <v>2.3223393245040379E-2</v>
      </c>
      <c r="S526" s="9">
        <v>3.4897746104103657E-2</v>
      </c>
      <c r="T526" s="9">
        <v>9.6906246154386533E-3</v>
      </c>
      <c r="U526" s="9">
        <v>3.3269705616968959E-2</v>
      </c>
      <c r="V526" s="9">
        <v>3.8498496858352833E-2</v>
      </c>
      <c r="W526" s="9">
        <v>4.1478855724409992E-2</v>
      </c>
      <c r="X526" s="9">
        <v>0.12370488637840781</v>
      </c>
      <c r="Y526" s="9">
        <v>4.4447158211250233E-2</v>
      </c>
      <c r="Z526" s="9">
        <v>6.3801898743594931E-2</v>
      </c>
      <c r="AA526" s="9">
        <v>1.816107259130861E-2</v>
      </c>
      <c r="AB526" s="9">
        <v>1.9886324419516741E-2</v>
      </c>
      <c r="AC526" s="9">
        <v>0.22276976602360299</v>
      </c>
      <c r="AD526" s="9">
        <v>4.674216157099868E-3</v>
      </c>
      <c r="AE526" s="9">
        <v>9.9712054547351422E-2</v>
      </c>
      <c r="AF526" s="9">
        <v>1.388392478155954E-2</v>
      </c>
      <c r="AG526" s="9">
        <v>6.3542876937261197E-2</v>
      </c>
      <c r="AH526" s="9">
        <v>6.1797650841698129E-3</v>
      </c>
      <c r="AI526" s="9">
        <v>4.0581944161288156E-3</v>
      </c>
      <c r="AJ526" s="9">
        <v>1.5007201114874941E-2</v>
      </c>
      <c r="AK526" s="9">
        <v>3.0056364930916471E-2</v>
      </c>
      <c r="AL526" s="9">
        <v>9.9006098384119452E-3</v>
      </c>
      <c r="AM526" s="9">
        <v>2.5925531982726332E-4</v>
      </c>
      <c r="AN526" s="9">
        <v>2.5094189018144128E-4</v>
      </c>
      <c r="AO526" s="9">
        <v>3.1137932490478968E-4</v>
      </c>
      <c r="AP526" s="9">
        <v>2.9943163134001321E-4</v>
      </c>
      <c r="AQ526" s="9">
        <v>5.7911075967576801E-4</v>
      </c>
      <c r="AR526" s="9">
        <v>3.2124453184249917E-4</v>
      </c>
      <c r="AS526" s="9">
        <v>3.2802034500304978E-4</v>
      </c>
      <c r="AT526" s="9">
        <v>4.7285343511574651E-4</v>
      </c>
      <c r="AU526" s="9">
        <v>5.1676381860535435E-4</v>
      </c>
      <c r="AV526" s="9">
        <v>3.4531858982507518E-4</v>
      </c>
      <c r="AW526" s="9">
        <v>5.9098478076508661E-4</v>
      </c>
      <c r="AX526" s="9">
        <v>5.9384079652311449E-4</v>
      </c>
      <c r="AY526" s="9">
        <v>6.7160659253132646E-4</v>
      </c>
      <c r="AZ526" s="9">
        <v>3.5660595674965608E-4</v>
      </c>
      <c r="BA526" s="9">
        <v>6.8374259087115971E-4</v>
      </c>
      <c r="BB526" s="9">
        <v>7.5022761429357576E-4</v>
      </c>
      <c r="BC526" s="9">
        <v>6.3590061294816456E-4</v>
      </c>
      <c r="BD526" s="9">
        <v>6.5010496019740919E-4</v>
      </c>
      <c r="BE526" s="9">
        <v>2.7534364279595432E-4</v>
      </c>
      <c r="BF526" s="9">
        <v>8.0959133065721593E-4</v>
      </c>
      <c r="BG526" s="9">
        <v>6.9424719727261583E-4</v>
      </c>
      <c r="BH526" s="9">
        <v>2.4635977002651508E-4</v>
      </c>
      <c r="BI526" s="9">
        <v>5.0039942723201745E-4</v>
      </c>
      <c r="BJ526" s="9">
        <v>6.3230242453827287E-4</v>
      </c>
      <c r="BK526" s="9">
        <v>1.1095021515340701E-3</v>
      </c>
    </row>
    <row r="527" spans="1:63" s="95" customFormat="1" x14ac:dyDescent="0.25">
      <c r="A527" s="95" t="s">
        <v>1563</v>
      </c>
      <c r="B527" s="95" t="s">
        <v>392</v>
      </c>
      <c r="C527" s="95" t="s">
        <v>1564</v>
      </c>
      <c r="D527" s="95" t="s">
        <v>114</v>
      </c>
      <c r="E527" s="95" t="s">
        <v>1948</v>
      </c>
      <c r="F527" s="118" t="s">
        <v>1962</v>
      </c>
      <c r="G527" s="119">
        <v>157538619.20359999</v>
      </c>
      <c r="H527" s="119">
        <v>392301</v>
      </c>
      <c r="I527" s="119">
        <v>52</v>
      </c>
      <c r="J527" s="95">
        <v>401.57587975457619</v>
      </c>
      <c r="K527" s="120">
        <v>0.47492349404329409</v>
      </c>
      <c r="L527" s="120">
        <v>0.35198558439082378</v>
      </c>
      <c r="M527" s="120">
        <v>0.17309092156588199</v>
      </c>
      <c r="N527" s="9">
        <v>0.1052440305917211</v>
      </c>
      <c r="O527" s="9">
        <v>1.504591733012739E-2</v>
      </c>
      <c r="P527" s="9">
        <v>6.9396837949346714E-3</v>
      </c>
      <c r="Q527" s="9">
        <v>8.1090588498236461E-3</v>
      </c>
      <c r="R527" s="9">
        <v>1.5799248067966051E-2</v>
      </c>
      <c r="S527" s="9">
        <v>4.9645095870180102E-2</v>
      </c>
      <c r="T527" s="9">
        <v>1.566466575923699E-2</v>
      </c>
      <c r="U527" s="9">
        <v>3.5254757454869043E-2</v>
      </c>
      <c r="V527" s="9">
        <v>4.5217439714819278E-2</v>
      </c>
      <c r="W527" s="9">
        <v>6.8063723375675733E-2</v>
      </c>
      <c r="X527" s="9">
        <v>0.1121135387241098</v>
      </c>
      <c r="Y527" s="9">
        <v>4.8979582781585797E-2</v>
      </c>
      <c r="Z527" s="9">
        <v>5.2380921395914437E-2</v>
      </c>
      <c r="AA527" s="9">
        <v>2.7817049692190201E-2</v>
      </c>
      <c r="AB527" s="9">
        <v>1.551443243564948E-2</v>
      </c>
      <c r="AC527" s="9">
        <v>0.16901491458632639</v>
      </c>
      <c r="AD527" s="9">
        <v>5.6447566336965882E-3</v>
      </c>
      <c r="AE527" s="9">
        <v>8.0338063291351403E-2</v>
      </c>
      <c r="AF527" s="9">
        <v>2.3586827853015861E-2</v>
      </c>
      <c r="AG527" s="9">
        <v>4.4594137168489922E-2</v>
      </c>
      <c r="AH527" s="9">
        <v>2.7193180974787062E-3</v>
      </c>
      <c r="AI527" s="9">
        <v>5.6350505536312667E-3</v>
      </c>
      <c r="AJ527" s="9">
        <v>1.37421238800073E-2</v>
      </c>
      <c r="AK527" s="9">
        <v>2.6790806027664139E-2</v>
      </c>
      <c r="AL527" s="9">
        <v>6.1448560695345662E-3</v>
      </c>
      <c r="AM527" s="9">
        <v>2.7983852931548411E-3</v>
      </c>
      <c r="AN527" s="9">
        <v>2.5423382881421741E-3</v>
      </c>
      <c r="AO527" s="9">
        <v>1.60355327153377E-3</v>
      </c>
      <c r="AP527" s="9">
        <v>2.546315928758969E-3</v>
      </c>
      <c r="AQ527" s="9">
        <v>2.303788161777379E-3</v>
      </c>
      <c r="AR527" s="9">
        <v>2.672297991903974E-3</v>
      </c>
      <c r="AS527" s="9">
        <v>3.1005612096151E-3</v>
      </c>
      <c r="AT527" s="9">
        <v>2.9299856126302811E-3</v>
      </c>
      <c r="AU527" s="9">
        <v>3.5491508628035561E-3</v>
      </c>
      <c r="AV527" s="9">
        <v>3.3134396218751569E-3</v>
      </c>
      <c r="AW527" s="9">
        <v>3.1319705468792229E-3</v>
      </c>
      <c r="AX527" s="9">
        <v>3.8265842425816991E-3</v>
      </c>
      <c r="AY527" s="9">
        <v>3.2242198462821012E-3</v>
      </c>
      <c r="AZ527" s="9">
        <v>3.1939516072278639E-3</v>
      </c>
      <c r="BA527" s="9">
        <v>3.119206821537802E-3</v>
      </c>
      <c r="BB527" s="9">
        <v>3.328373024113825E-3</v>
      </c>
      <c r="BC527" s="9">
        <v>4.4905117827564794E-3</v>
      </c>
      <c r="BD527" s="9">
        <v>3.0628613607228592E-3</v>
      </c>
      <c r="BE527" s="9">
        <v>2.7352845058802259E-3</v>
      </c>
      <c r="BF527" s="9">
        <v>3.3223616634509658E-3</v>
      </c>
      <c r="BG527" s="9">
        <v>1.7863738317744739E-3</v>
      </c>
      <c r="BH527" s="9">
        <v>2.000345087317737E-3</v>
      </c>
      <c r="BI527" s="9">
        <v>2.6794220487150609E-3</v>
      </c>
      <c r="BJ527" s="9">
        <v>3.2956747020623238E-3</v>
      </c>
      <c r="BK527" s="9">
        <v>4.0266889575704774E-3</v>
      </c>
    </row>
    <row r="528" spans="1:63" s="95" customFormat="1" x14ac:dyDescent="0.25">
      <c r="A528" s="95" t="s">
        <v>36</v>
      </c>
      <c r="B528" s="95" t="s">
        <v>37</v>
      </c>
      <c r="C528" s="95" t="s">
        <v>38</v>
      </c>
      <c r="D528" s="95" t="s">
        <v>39</v>
      </c>
      <c r="E528" s="95" t="s">
        <v>1948</v>
      </c>
      <c r="F528" s="118" t="s">
        <v>1962</v>
      </c>
      <c r="G528" s="119">
        <v>445899303.83499998</v>
      </c>
      <c r="H528" s="119">
        <v>392724</v>
      </c>
      <c r="I528" s="119">
        <v>140.6</v>
      </c>
      <c r="J528" s="95">
        <v>1135.4012075528869</v>
      </c>
      <c r="K528" s="120">
        <v>0.57849942102474672</v>
      </c>
      <c r="L528" s="120">
        <v>0.29298118180728661</v>
      </c>
      <c r="M528" s="120">
        <v>0.12851939716796651</v>
      </c>
      <c r="N528" s="9">
        <v>6.5005289265341201E-2</v>
      </c>
      <c r="O528" s="9">
        <v>1.7377308311030529E-2</v>
      </c>
      <c r="P528" s="9">
        <v>3.7428314284387872E-2</v>
      </c>
      <c r="Q528" s="9">
        <v>1.694618760346989E-2</v>
      </c>
      <c r="R528" s="9">
        <v>1.7209655933613271E-2</v>
      </c>
      <c r="S528" s="9">
        <v>5.5057028612398071E-2</v>
      </c>
      <c r="T528" s="9">
        <v>7.239963512641597E-3</v>
      </c>
      <c r="U528" s="9">
        <v>3.7812350356611277E-2</v>
      </c>
      <c r="V528" s="9">
        <v>2.9980109262034309E-2</v>
      </c>
      <c r="W528" s="9">
        <v>6.2901318132843456E-2</v>
      </c>
      <c r="X528" s="9">
        <v>8.3079423745614528E-2</v>
      </c>
      <c r="Y528" s="9">
        <v>3.0041608590662749E-2</v>
      </c>
      <c r="Z528" s="9">
        <v>4.1309815400691133E-2</v>
      </c>
      <c r="AA528" s="9">
        <v>1.870641760885192E-2</v>
      </c>
      <c r="AB528" s="9">
        <v>1.448204092702903E-2</v>
      </c>
      <c r="AC528" s="9">
        <v>0.1214914191337631</v>
      </c>
      <c r="AD528" s="9">
        <v>3.8652940041716119E-3</v>
      </c>
      <c r="AE528" s="9">
        <v>7.8038578732720493E-2</v>
      </c>
      <c r="AF528" s="9">
        <v>0.1079244818509169</v>
      </c>
      <c r="AG528" s="9">
        <v>9.2101672922399444E-2</v>
      </c>
      <c r="AH528" s="9">
        <v>6.4686624124094209E-3</v>
      </c>
      <c r="AI528" s="9">
        <v>3.0075903825133158E-3</v>
      </c>
      <c r="AJ528" s="9">
        <v>1.407273540454696E-2</v>
      </c>
      <c r="AK528" s="9">
        <v>2.761615654807437E-2</v>
      </c>
      <c r="AL528" s="9">
        <v>1.083657706126352E-2</v>
      </c>
      <c r="AM528" s="9">
        <v>1.9998925887241442E-3</v>
      </c>
      <c r="AN528" s="9">
        <v>3.3973877112537052E-3</v>
      </c>
      <c r="AO528" s="9">
        <v>1.000672386464788E-2</v>
      </c>
      <c r="AP528" s="9">
        <v>6.1568955050854664E-3</v>
      </c>
      <c r="AQ528" s="9">
        <v>2.9035295487000339E-3</v>
      </c>
      <c r="AR528" s="9">
        <v>3.4290138478450922E-3</v>
      </c>
      <c r="AS528" s="9">
        <v>1.6580724086040909E-3</v>
      </c>
      <c r="AT528" s="9">
        <v>3.6360459936750928E-3</v>
      </c>
      <c r="AU528" s="9">
        <v>2.7226990603191029E-3</v>
      </c>
      <c r="AV528" s="9">
        <v>3.542999105571105E-3</v>
      </c>
      <c r="AW528" s="9">
        <v>2.6853507667823611E-3</v>
      </c>
      <c r="AX528" s="9">
        <v>2.7156094986476192E-3</v>
      </c>
      <c r="AY528" s="9">
        <v>2.9420679967457541E-3</v>
      </c>
      <c r="AZ528" s="9">
        <v>2.485168436187353E-3</v>
      </c>
      <c r="BA528" s="9">
        <v>3.3688834646140868E-3</v>
      </c>
      <c r="BB528" s="9">
        <v>2.768219390951765E-3</v>
      </c>
      <c r="BC528" s="9">
        <v>3.5577963804779389E-3</v>
      </c>
      <c r="BD528" s="9">
        <v>3.4424153575149468E-3</v>
      </c>
      <c r="BE528" s="9">
        <v>1.4481077523959031E-2</v>
      </c>
      <c r="BF528" s="9">
        <v>7.9393436112282102E-3</v>
      </c>
      <c r="BG528" s="9">
        <v>4.9167118895233793E-3</v>
      </c>
      <c r="BH528" s="9">
        <v>1.2353036737819509E-3</v>
      </c>
      <c r="BI528" s="9">
        <v>3.1747806742434309E-3</v>
      </c>
      <c r="BJ528" s="9">
        <v>3.9306984954597416E-3</v>
      </c>
      <c r="BK528" s="9">
        <v>8.2163026976482378E-3</v>
      </c>
    </row>
    <row r="529" spans="1:63" s="95" customFormat="1" x14ac:dyDescent="0.25">
      <c r="A529" s="95" t="s">
        <v>42</v>
      </c>
      <c r="B529" s="95" t="s">
        <v>37</v>
      </c>
      <c r="C529" s="95" t="s">
        <v>43</v>
      </c>
      <c r="D529" s="95" t="s">
        <v>39</v>
      </c>
      <c r="E529" s="95" t="s">
        <v>1948</v>
      </c>
      <c r="F529" s="118" t="s">
        <v>1962</v>
      </c>
      <c r="G529" s="119">
        <v>76579504.626199991</v>
      </c>
      <c r="H529" s="119">
        <v>140029</v>
      </c>
      <c r="I529" s="119">
        <v>84.5</v>
      </c>
      <c r="J529" s="95">
        <v>546.88317867156081</v>
      </c>
      <c r="K529" s="120">
        <v>0.586680215370735</v>
      </c>
      <c r="L529" s="120">
        <v>0.29801631317476901</v>
      </c>
      <c r="M529" s="120">
        <v>0.115303471454496</v>
      </c>
      <c r="N529" s="9">
        <v>6.7102667115850986E-2</v>
      </c>
      <c r="O529" s="9">
        <v>9.6497424307687638E-3</v>
      </c>
      <c r="P529" s="9">
        <v>7.8698238244473331E-3</v>
      </c>
      <c r="Q529" s="9">
        <v>5.5789555856727169E-3</v>
      </c>
      <c r="R529" s="9">
        <v>2.2696501564369542E-2</v>
      </c>
      <c r="S529" s="9">
        <v>4.0281751597040817E-2</v>
      </c>
      <c r="T529" s="9">
        <v>1.026376030089045E-2</v>
      </c>
      <c r="U529" s="9">
        <v>3.3983164424905662E-2</v>
      </c>
      <c r="V529" s="9">
        <v>2.8806549395438849E-2</v>
      </c>
      <c r="W529" s="9">
        <v>5.4847204755524848E-2</v>
      </c>
      <c r="X529" s="9">
        <v>0.1080872447400528</v>
      </c>
      <c r="Y529" s="9">
        <v>3.5141293537267387E-2</v>
      </c>
      <c r="Z529" s="9">
        <v>4.5587854958977561E-2</v>
      </c>
      <c r="AA529" s="9">
        <v>1.9049196714143211E-2</v>
      </c>
      <c r="AB529" s="9">
        <v>1.6318535306411398E-2</v>
      </c>
      <c r="AC529" s="9">
        <v>0.16546175844052771</v>
      </c>
      <c r="AD529" s="9">
        <v>4.2657366213317222E-3</v>
      </c>
      <c r="AE529" s="9">
        <v>8.4147151897961944E-2</v>
      </c>
      <c r="AF529" s="9">
        <v>0.1005518158121739</v>
      </c>
      <c r="AG529" s="9">
        <v>7.5304799736093858E-2</v>
      </c>
      <c r="AH529" s="9">
        <v>1.3030058037615739E-2</v>
      </c>
      <c r="AI529" s="9">
        <v>6.1394331198998007E-3</v>
      </c>
      <c r="AJ529" s="9">
        <v>1.528858845575097E-2</v>
      </c>
      <c r="AK529" s="9">
        <v>2.5056900102394E-2</v>
      </c>
      <c r="AL529" s="9">
        <v>5.4895115244881264E-3</v>
      </c>
      <c r="AM529" s="9">
        <v>8.848409896513611E-4</v>
      </c>
      <c r="AN529" s="9">
        <v>8.086224621856211E-4</v>
      </c>
      <c r="AO529" s="9">
        <v>9.0182886760496088E-4</v>
      </c>
      <c r="AP529" s="9">
        <v>8.6878067407231943E-4</v>
      </c>
      <c r="AQ529" s="9">
        <v>1.6412716101742719E-3</v>
      </c>
      <c r="AR529" s="9">
        <v>1.07530655082124E-3</v>
      </c>
      <c r="AS529" s="9">
        <v>1.0074908037561801E-3</v>
      </c>
      <c r="AT529" s="9">
        <v>1.400641488189815E-3</v>
      </c>
      <c r="AU529" s="9">
        <v>1.121308576992929E-3</v>
      </c>
      <c r="AV529" s="9">
        <v>1.3241380636756961E-3</v>
      </c>
      <c r="AW529" s="9">
        <v>1.497440130669848E-3</v>
      </c>
      <c r="AX529" s="9">
        <v>1.3615367057683251E-3</v>
      </c>
      <c r="AY529" s="9">
        <v>1.3916053322475181E-3</v>
      </c>
      <c r="AZ529" s="9">
        <v>1.0846992626230591E-3</v>
      </c>
      <c r="BA529" s="9">
        <v>1.6270648685195871E-3</v>
      </c>
      <c r="BB529" s="9">
        <v>1.615920578301177E-3</v>
      </c>
      <c r="BC529" s="9">
        <v>1.6829068105044761E-3</v>
      </c>
      <c r="BD529" s="9">
        <v>1.590965694368985E-3</v>
      </c>
      <c r="BE529" s="9">
        <v>5.7828016818640303E-3</v>
      </c>
      <c r="BF529" s="9">
        <v>2.7823208631037118E-3</v>
      </c>
      <c r="BG529" s="9">
        <v>4.2449648482658989E-3</v>
      </c>
      <c r="BH529" s="9">
        <v>1.080813580640552E-3</v>
      </c>
      <c r="BI529" s="9">
        <v>1.478325508924982E-3</v>
      </c>
      <c r="BJ529" s="9">
        <v>1.5286262488316119E-3</v>
      </c>
      <c r="BK529" s="9">
        <v>1.783961522119867E-3</v>
      </c>
    </row>
    <row r="530" spans="1:63" s="95" customFormat="1" x14ac:dyDescent="0.25">
      <c r="A530" s="95" t="s">
        <v>44</v>
      </c>
      <c r="B530" s="95" t="s">
        <v>37</v>
      </c>
      <c r="C530" s="95" t="s">
        <v>45</v>
      </c>
      <c r="D530" s="95" t="s">
        <v>39</v>
      </c>
      <c r="E530" s="95" t="s">
        <v>1948</v>
      </c>
      <c r="F530" s="118" t="s">
        <v>1962</v>
      </c>
      <c r="G530" s="119">
        <v>109374419.79180001</v>
      </c>
      <c r="H530" s="119">
        <v>225659</v>
      </c>
      <c r="I530" s="119">
        <v>102</v>
      </c>
      <c r="J530" s="95">
        <v>484.68893237938664</v>
      </c>
      <c r="K530" s="120">
        <v>0.55157448240252516</v>
      </c>
      <c r="L530" s="120">
        <v>0.31062090108255591</v>
      </c>
      <c r="M530" s="120">
        <v>0.13780461651491899</v>
      </c>
      <c r="N530" s="9">
        <v>6.8080123948944721E-2</v>
      </c>
      <c r="O530" s="9">
        <v>9.6531014662146735E-3</v>
      </c>
      <c r="P530" s="9">
        <v>7.867206265359767E-3</v>
      </c>
      <c r="Q530" s="9">
        <v>6.4341836347605614E-3</v>
      </c>
      <c r="R530" s="9">
        <v>2.0274296342562521E-2</v>
      </c>
      <c r="S530" s="9">
        <v>3.2972511371946643E-2</v>
      </c>
      <c r="T530" s="9">
        <v>1.195533508594763E-2</v>
      </c>
      <c r="U530" s="9">
        <v>3.8547294357423267E-2</v>
      </c>
      <c r="V530" s="9">
        <v>2.7371886004535141E-2</v>
      </c>
      <c r="W530" s="9">
        <v>4.5822743317212908E-2</v>
      </c>
      <c r="X530" s="9">
        <v>0.1182984903343644</v>
      </c>
      <c r="Y530" s="9">
        <v>4.5116326551384429E-2</v>
      </c>
      <c r="Z530" s="9">
        <v>5.3282170463896807E-2</v>
      </c>
      <c r="AA530" s="9">
        <v>2.0433597799885801E-2</v>
      </c>
      <c r="AB530" s="9">
        <v>1.8053207844016119E-2</v>
      </c>
      <c r="AC530" s="9">
        <v>0.20588444422013161</v>
      </c>
      <c r="AD530" s="9">
        <v>3.9843590418794294E-3</v>
      </c>
      <c r="AE530" s="9">
        <v>7.5486059701567076E-2</v>
      </c>
      <c r="AF530" s="9">
        <v>5.3454762191778693E-2</v>
      </c>
      <c r="AG530" s="9">
        <v>6.0439563592967427E-2</v>
      </c>
      <c r="AH530" s="9">
        <v>9.0293585288077176E-3</v>
      </c>
      <c r="AI530" s="9">
        <v>6.9087586940237214E-3</v>
      </c>
      <c r="AJ530" s="9">
        <v>2.034279531435065E-2</v>
      </c>
      <c r="AK530" s="9">
        <v>3.3287754719313917E-2</v>
      </c>
      <c r="AL530" s="9">
        <v>7.0196692067243643E-3</v>
      </c>
      <c r="AM530" s="9">
        <v>1.276343862011806E-3</v>
      </c>
      <c r="AN530" s="9">
        <v>1.150055652499185E-3</v>
      </c>
      <c r="AO530" s="9">
        <v>1.2817448037264029E-3</v>
      </c>
      <c r="AP530" s="9">
        <v>1.424533297950513E-3</v>
      </c>
      <c r="AQ530" s="9">
        <v>2.0844392059820348E-3</v>
      </c>
      <c r="AR530" s="9">
        <v>1.2514049749758789E-3</v>
      </c>
      <c r="AS530" s="9">
        <v>1.6684694100686931E-3</v>
      </c>
      <c r="AT530" s="9">
        <v>2.2588062239265092E-3</v>
      </c>
      <c r="AU530" s="9">
        <v>1.5148182664138259E-3</v>
      </c>
      <c r="AV530" s="9">
        <v>1.5728299225602411E-3</v>
      </c>
      <c r="AW530" s="9">
        <v>2.3301084231186959E-3</v>
      </c>
      <c r="AX530" s="9">
        <v>2.4852337779469711E-3</v>
      </c>
      <c r="AY530" s="9">
        <v>2.3124414204339868E-3</v>
      </c>
      <c r="AZ530" s="9">
        <v>1.6542434548720919E-3</v>
      </c>
      <c r="BA530" s="9">
        <v>2.5591749762675798E-3</v>
      </c>
      <c r="BB530" s="9">
        <v>2.8586949627464739E-3</v>
      </c>
      <c r="BC530" s="9">
        <v>2.234839833314206E-3</v>
      </c>
      <c r="BD530" s="9">
        <v>2.029130861289636E-3</v>
      </c>
      <c r="BE530" s="9">
        <v>4.3707572706774877E-3</v>
      </c>
      <c r="BF530" s="9">
        <v>3.1748834000886509E-3</v>
      </c>
      <c r="BG530" s="9">
        <v>4.1822168936271721E-3</v>
      </c>
      <c r="BH530" s="9">
        <v>1.7291969081926291E-3</v>
      </c>
      <c r="BI530" s="9">
        <v>2.7966313115317929E-3</v>
      </c>
      <c r="BJ530" s="9">
        <v>2.8872233402435781E-3</v>
      </c>
      <c r="BK530" s="9">
        <v>3.2433239920193011E-3</v>
      </c>
    </row>
    <row r="531" spans="1:63" s="95" customFormat="1" x14ac:dyDescent="0.25">
      <c r="A531" s="95" t="s">
        <v>71</v>
      </c>
      <c r="B531" s="95" t="s">
        <v>37</v>
      </c>
      <c r="C531" s="95" t="s">
        <v>72</v>
      </c>
      <c r="D531" s="95" t="s">
        <v>39</v>
      </c>
      <c r="E531" s="95" t="s">
        <v>1948</v>
      </c>
      <c r="F531" s="118" t="s">
        <v>1962</v>
      </c>
      <c r="G531" s="119">
        <v>98543168.009799987</v>
      </c>
      <c r="H531" s="119">
        <v>195399</v>
      </c>
      <c r="I531" s="119">
        <v>75</v>
      </c>
      <c r="J531" s="95">
        <v>504.31766800137149</v>
      </c>
      <c r="K531" s="120">
        <v>0.54923506207945583</v>
      </c>
      <c r="L531" s="120">
        <v>0.31819699536657858</v>
      </c>
      <c r="M531" s="120">
        <v>0.1325679425539657</v>
      </c>
      <c r="N531" s="9">
        <v>5.2165595903828098E-2</v>
      </c>
      <c r="O531" s="9">
        <v>9.6731358684280563E-3</v>
      </c>
      <c r="P531" s="9">
        <v>9.6247317867450832E-3</v>
      </c>
      <c r="Q531" s="9">
        <v>5.7478322519970504E-3</v>
      </c>
      <c r="R531" s="9">
        <v>1.617728676053409E-2</v>
      </c>
      <c r="S531" s="9">
        <v>2.5939100385204361E-2</v>
      </c>
      <c r="T531" s="9">
        <v>9.0958556199436952E-3</v>
      </c>
      <c r="U531" s="9">
        <v>3.9162059639590012E-2</v>
      </c>
      <c r="V531" s="9">
        <v>3.2024197239169591E-2</v>
      </c>
      <c r="W531" s="9">
        <v>4.2273419326399587E-2</v>
      </c>
      <c r="X531" s="9">
        <v>0.1068782134881896</v>
      </c>
      <c r="Y531" s="9">
        <v>3.6454801469653839E-2</v>
      </c>
      <c r="Z531" s="9">
        <v>5.805638010733128E-2</v>
      </c>
      <c r="AA531" s="9">
        <v>1.841669596338176E-2</v>
      </c>
      <c r="AB531" s="9">
        <v>1.7205868705078911E-2</v>
      </c>
      <c r="AC531" s="9">
        <v>0.1760247928276796</v>
      </c>
      <c r="AD531" s="9">
        <v>5.2662481686615121E-3</v>
      </c>
      <c r="AE531" s="9">
        <v>8.3171510720782729E-2</v>
      </c>
      <c r="AF531" s="9">
        <v>0.10123227564078351</v>
      </c>
      <c r="AG531" s="9">
        <v>9.1084954491623973E-2</v>
      </c>
      <c r="AH531" s="9">
        <v>1.0379289726713181E-2</v>
      </c>
      <c r="AI531" s="9">
        <v>4.8991415359390172E-3</v>
      </c>
      <c r="AJ531" s="9">
        <v>1.530249334184316E-2</v>
      </c>
      <c r="AK531" s="9">
        <v>2.7918393909524299E-2</v>
      </c>
      <c r="AL531" s="9">
        <v>5.8257251209740566E-3</v>
      </c>
      <c r="AM531" s="9">
        <v>8.8222335356595767E-4</v>
      </c>
      <c r="AN531" s="9">
        <v>1.0396000560606369E-3</v>
      </c>
      <c r="AO531" s="9">
        <v>1.414544730348657E-3</v>
      </c>
      <c r="AP531" s="9">
        <v>1.147969260738147E-3</v>
      </c>
      <c r="AQ531" s="9">
        <v>1.5003623160341839E-3</v>
      </c>
      <c r="AR531" s="9">
        <v>8.8807118948021574E-4</v>
      </c>
      <c r="AS531" s="9">
        <v>1.1451096494712631E-3</v>
      </c>
      <c r="AT531" s="9">
        <v>2.0701300071395488E-3</v>
      </c>
      <c r="AU531" s="9">
        <v>1.5987519361087229E-3</v>
      </c>
      <c r="AV531" s="9">
        <v>1.308925941823769E-3</v>
      </c>
      <c r="AW531" s="9">
        <v>1.8990357207241319E-3</v>
      </c>
      <c r="AX531" s="9">
        <v>1.811487219742914E-3</v>
      </c>
      <c r="AY531" s="9">
        <v>2.2729286683129271E-3</v>
      </c>
      <c r="AZ531" s="9">
        <v>1.3449722484429191E-3</v>
      </c>
      <c r="BA531" s="9">
        <v>2.2002357839272309E-3</v>
      </c>
      <c r="BB531" s="9">
        <v>2.204779410617233E-3</v>
      </c>
      <c r="BC531" s="9">
        <v>2.66462610495986E-3</v>
      </c>
      <c r="BD531" s="9">
        <v>2.0168096499256398E-3</v>
      </c>
      <c r="BE531" s="9">
        <v>7.4668307477323281E-3</v>
      </c>
      <c r="BF531" s="9">
        <v>4.3161857509289676E-3</v>
      </c>
      <c r="BG531" s="9">
        <v>4.3367492269435048E-3</v>
      </c>
      <c r="BH531" s="9">
        <v>1.1061434023190489E-3</v>
      </c>
      <c r="BI531" s="9">
        <v>1.8977273048100939E-3</v>
      </c>
      <c r="BJ531" s="9">
        <v>2.184405837397917E-3</v>
      </c>
      <c r="BK531" s="9">
        <v>2.428123082652884E-3</v>
      </c>
    </row>
    <row r="532" spans="1:63" s="95" customFormat="1" x14ac:dyDescent="0.25">
      <c r="A532" s="95" t="s">
        <v>176</v>
      </c>
      <c r="B532" s="95" t="s">
        <v>37</v>
      </c>
      <c r="C532" s="95" t="s">
        <v>177</v>
      </c>
      <c r="D532" s="95" t="s">
        <v>39</v>
      </c>
      <c r="E532" s="95" t="s">
        <v>1948</v>
      </c>
      <c r="F532" s="118" t="s">
        <v>1962</v>
      </c>
      <c r="G532" s="119">
        <v>140962728.62399998</v>
      </c>
      <c r="H532" s="119">
        <v>181081</v>
      </c>
      <c r="I532" s="119">
        <v>80.400000000000006</v>
      </c>
      <c r="J532" s="95">
        <v>778.45123797637507</v>
      </c>
      <c r="K532" s="120">
        <v>0.65365123363498723</v>
      </c>
      <c r="L532" s="120">
        <v>0.26208680716717442</v>
      </c>
      <c r="M532" s="120">
        <v>8.4261959197838451E-2</v>
      </c>
      <c r="N532" s="9">
        <v>5.4625831599282179E-2</v>
      </c>
      <c r="O532" s="9">
        <v>9.8927303722929748E-3</v>
      </c>
      <c r="P532" s="9">
        <v>1.321254630561901E-2</v>
      </c>
      <c r="Q532" s="9">
        <v>5.4898713697595896E-3</v>
      </c>
      <c r="R532" s="9">
        <v>1.9078992949434079E-2</v>
      </c>
      <c r="S532" s="9">
        <v>2.710225039678325E-2</v>
      </c>
      <c r="T532" s="9">
        <v>7.9488714452777397E-3</v>
      </c>
      <c r="U532" s="9">
        <v>2.980893973284993E-2</v>
      </c>
      <c r="V532" s="9">
        <v>3.3687730160616658E-2</v>
      </c>
      <c r="W532" s="9">
        <v>4.4303861805134091E-2</v>
      </c>
      <c r="X532" s="9">
        <v>9.9803607945686379E-2</v>
      </c>
      <c r="Y532" s="9">
        <v>2.6888446929099731E-2</v>
      </c>
      <c r="Z532" s="9">
        <v>4.6682500155612892E-2</v>
      </c>
      <c r="AA532" s="9">
        <v>1.732533389079631E-2</v>
      </c>
      <c r="AB532" s="9">
        <v>1.897975948612831E-2</v>
      </c>
      <c r="AC532" s="9">
        <v>0.14346036306581331</v>
      </c>
      <c r="AD532" s="9">
        <v>3.7095157181209642E-3</v>
      </c>
      <c r="AE532" s="9">
        <v>0.10220703106295009</v>
      </c>
      <c r="AF532" s="9">
        <v>0.1236923157805228</v>
      </c>
      <c r="AG532" s="9">
        <v>9.426939184989977E-2</v>
      </c>
      <c r="AH532" s="9">
        <v>1.2498973578425171E-2</v>
      </c>
      <c r="AI532" s="9">
        <v>2.6044402596143651E-3</v>
      </c>
      <c r="AJ532" s="9">
        <v>1.3551798631985079E-2</v>
      </c>
      <c r="AK532" s="9">
        <v>4.2107144617203073E-2</v>
      </c>
      <c r="AL532" s="9">
        <v>7.0677508910924154E-3</v>
      </c>
      <c r="AM532" s="9">
        <v>1.324298893317942E-3</v>
      </c>
      <c r="AN532" s="9">
        <v>1.5240834823669141E-3</v>
      </c>
      <c r="AO532" s="9">
        <v>2.7836084693520441E-3</v>
      </c>
      <c r="AP532" s="9">
        <v>1.571744395684201E-3</v>
      </c>
      <c r="AQ532" s="9">
        <v>2.536526995351908E-3</v>
      </c>
      <c r="AR532" s="9">
        <v>1.330122996515442E-3</v>
      </c>
      <c r="AS532" s="9">
        <v>1.434506653964432E-3</v>
      </c>
      <c r="AT532" s="9">
        <v>2.2587709968337369E-3</v>
      </c>
      <c r="AU532" s="9">
        <v>2.4108387239787569E-3</v>
      </c>
      <c r="AV532" s="9">
        <v>1.966449775921736E-3</v>
      </c>
      <c r="AW532" s="9">
        <v>2.5420481186024641E-3</v>
      </c>
      <c r="AX532" s="9">
        <v>1.9153133361688641E-3</v>
      </c>
      <c r="AY532" s="9">
        <v>2.6198928988212891E-3</v>
      </c>
      <c r="AZ532" s="9">
        <v>1.8137473687389249E-3</v>
      </c>
      <c r="BA532" s="9">
        <v>3.479180025102301E-3</v>
      </c>
      <c r="BB532" s="9">
        <v>2.5758276799215832E-3</v>
      </c>
      <c r="BC532" s="9">
        <v>2.6905790131451081E-3</v>
      </c>
      <c r="BD532" s="9">
        <v>3.5527501878596262E-3</v>
      </c>
      <c r="BE532" s="9">
        <v>1.3078369570483309E-2</v>
      </c>
      <c r="BF532" s="9">
        <v>6.4035051605843014E-3</v>
      </c>
      <c r="BG532" s="9">
        <v>7.4862547605484622E-3</v>
      </c>
      <c r="BH532" s="9">
        <v>8.4294536013409952E-4</v>
      </c>
      <c r="BI532" s="9">
        <v>2.4091404768417429E-3</v>
      </c>
      <c r="BJ532" s="9">
        <v>4.7227207539344528E-3</v>
      </c>
      <c r="BK532" s="9">
        <v>4.2227514516755982E-3</v>
      </c>
    </row>
    <row r="533" spans="1:63" s="95" customFormat="1" x14ac:dyDescent="0.25">
      <c r="A533" s="95" t="s">
        <v>178</v>
      </c>
      <c r="B533" s="95" t="s">
        <v>37</v>
      </c>
      <c r="C533" s="95" t="s">
        <v>179</v>
      </c>
      <c r="D533" s="95" t="s">
        <v>39</v>
      </c>
      <c r="E533" s="95" t="s">
        <v>1949</v>
      </c>
      <c r="F533" s="118" t="s">
        <v>1962</v>
      </c>
      <c r="G533" s="119">
        <v>85036537.3248</v>
      </c>
      <c r="H533" s="119">
        <v>121622</v>
      </c>
      <c r="I533" s="119">
        <v>69.7</v>
      </c>
      <c r="J533" s="95">
        <v>699.18713164394603</v>
      </c>
      <c r="K533" s="120">
        <v>0.63638326692822722</v>
      </c>
      <c r="L533" s="120">
        <v>0.2636315906500068</v>
      </c>
      <c r="M533" s="120">
        <v>9.9985142421765982E-2</v>
      </c>
      <c r="N533" s="9">
        <v>0.1228690575247294</v>
      </c>
      <c r="O533" s="9">
        <v>1.45086094467229E-2</v>
      </c>
      <c r="P533" s="9">
        <v>6.0822876825002981E-3</v>
      </c>
      <c r="Q533" s="9">
        <v>6.8882768240307989E-3</v>
      </c>
      <c r="R533" s="9">
        <v>2.121266497232752E-2</v>
      </c>
      <c r="S533" s="9">
        <v>3.7040560843388012E-2</v>
      </c>
      <c r="T533" s="9">
        <v>1.2051386418671029E-2</v>
      </c>
      <c r="U533" s="9">
        <v>3.7221458914349949E-2</v>
      </c>
      <c r="V533" s="9">
        <v>2.4198254001845838E-2</v>
      </c>
      <c r="W533" s="9">
        <v>5.8234321249430551E-2</v>
      </c>
      <c r="X533" s="9">
        <v>0.11376938628921771</v>
      </c>
      <c r="Y533" s="9">
        <v>2.5488784397071911E-2</v>
      </c>
      <c r="Z533" s="9">
        <v>4.641954148273298E-2</v>
      </c>
      <c r="AA533" s="9">
        <v>2.0883413587001631E-2</v>
      </c>
      <c r="AB533" s="9">
        <v>1.459428090254479E-2</v>
      </c>
      <c r="AC533" s="9">
        <v>0.13447330618662859</v>
      </c>
      <c r="AD533" s="9">
        <v>2.7205759765120121E-3</v>
      </c>
      <c r="AE533" s="9">
        <v>8.0864698567764626E-2</v>
      </c>
      <c r="AF533" s="9">
        <v>9.7690545661212103E-2</v>
      </c>
      <c r="AG533" s="9">
        <v>5.6292485055978669E-2</v>
      </c>
      <c r="AH533" s="9">
        <v>7.8518249788520622E-3</v>
      </c>
      <c r="AI533" s="9">
        <v>1.086612207890612E-2</v>
      </c>
      <c r="AJ533" s="9">
        <v>1.8131661853236579E-2</v>
      </c>
      <c r="AK533" s="9">
        <v>2.4331209259638439E-2</v>
      </c>
      <c r="AL533" s="9">
        <v>5.3152858447055402E-3</v>
      </c>
      <c r="AM533" s="9">
        <v>1.7991554189194E-3</v>
      </c>
      <c r="AN533" s="9">
        <v>1.35007089158326E-3</v>
      </c>
      <c r="AO533" s="9">
        <v>7.7397473504996184E-4</v>
      </c>
      <c r="AP533" s="9">
        <v>1.191155727590148E-3</v>
      </c>
      <c r="AQ533" s="9">
        <v>1.7034032586084179E-3</v>
      </c>
      <c r="AR533" s="9">
        <v>1.097999651175789E-3</v>
      </c>
      <c r="AS533" s="9">
        <v>1.313627723254236E-3</v>
      </c>
      <c r="AT533" s="9">
        <v>1.7035593356790691E-3</v>
      </c>
      <c r="AU533" s="9">
        <v>1.045968581884776E-3</v>
      </c>
      <c r="AV533" s="9">
        <v>1.5611998202787821E-3</v>
      </c>
      <c r="AW533" s="9">
        <v>1.750254248707687E-3</v>
      </c>
      <c r="AX533" s="9">
        <v>1.0966333212503101E-3</v>
      </c>
      <c r="AY533" s="9">
        <v>1.573506264773197E-3</v>
      </c>
      <c r="AZ533" s="9">
        <v>1.3204892548787991E-3</v>
      </c>
      <c r="BA533" s="9">
        <v>1.6158725273945349E-3</v>
      </c>
      <c r="BB533" s="9">
        <v>1.458341257675351E-3</v>
      </c>
      <c r="BC533" s="9">
        <v>1.191866444996282E-3</v>
      </c>
      <c r="BD533" s="9">
        <v>1.697778657187703E-3</v>
      </c>
      <c r="BE533" s="9">
        <v>6.2388079959877227E-3</v>
      </c>
      <c r="BF533" s="9">
        <v>2.3095941950708118E-3</v>
      </c>
      <c r="BG533" s="9">
        <v>2.8405279193418858E-3</v>
      </c>
      <c r="BH533" s="9">
        <v>2.1242117362901252E-3</v>
      </c>
      <c r="BI533" s="9">
        <v>1.9468881213450489E-3</v>
      </c>
      <c r="BJ533" s="9">
        <v>1.648308009173363E-3</v>
      </c>
      <c r="BK533" s="9">
        <v>1.918134737154369E-3</v>
      </c>
    </row>
    <row r="534" spans="1:63" s="95" customFormat="1" x14ac:dyDescent="0.25">
      <c r="A534" s="95" t="s">
        <v>389</v>
      </c>
      <c r="B534" s="95" t="s">
        <v>37</v>
      </c>
      <c r="C534" s="95" t="s">
        <v>390</v>
      </c>
      <c r="D534" s="95" t="s">
        <v>39</v>
      </c>
      <c r="E534" s="95" t="s">
        <v>1948</v>
      </c>
      <c r="F534" s="118" t="s">
        <v>1962</v>
      </c>
      <c r="G534" s="119">
        <v>88810788.382399991</v>
      </c>
      <c r="H534" s="119">
        <v>148272</v>
      </c>
      <c r="I534" s="119">
        <v>65.87</v>
      </c>
      <c r="J534" s="95">
        <v>598.97208092154949</v>
      </c>
      <c r="K534" s="120">
        <v>0.61536081177223501</v>
      </c>
      <c r="L534" s="120">
        <v>0.28328248000498729</v>
      </c>
      <c r="M534" s="120">
        <v>0.10135670822277761</v>
      </c>
      <c r="N534" s="9">
        <v>4.8310111214997523E-2</v>
      </c>
      <c r="O534" s="9">
        <v>7.5580761262835777E-3</v>
      </c>
      <c r="P534" s="9">
        <v>6.9249307912309542E-3</v>
      </c>
      <c r="Q534" s="9">
        <v>4.2055281216986486E-3</v>
      </c>
      <c r="R534" s="9">
        <v>1.313218480631124E-2</v>
      </c>
      <c r="S534" s="9">
        <v>2.9755528916793349E-2</v>
      </c>
      <c r="T534" s="9">
        <v>8.8665368481034498E-3</v>
      </c>
      <c r="U534" s="9">
        <v>3.3622807996138711E-2</v>
      </c>
      <c r="V534" s="9">
        <v>2.6706589489564961E-2</v>
      </c>
      <c r="W534" s="9">
        <v>4.6493454434500987E-2</v>
      </c>
      <c r="X534" s="9">
        <v>0.102676096566461</v>
      </c>
      <c r="Y534" s="9">
        <v>3.0034630060208411E-2</v>
      </c>
      <c r="Z534" s="9">
        <v>4.009347715771118E-2</v>
      </c>
      <c r="AA534" s="9">
        <v>1.7779292658456441E-2</v>
      </c>
      <c r="AB534" s="9">
        <v>1.5039011068408039E-2</v>
      </c>
      <c r="AC534" s="9">
        <v>0.1341916605999062</v>
      </c>
      <c r="AD534" s="9">
        <v>2.425052138639922E-3</v>
      </c>
      <c r="AE534" s="9">
        <v>0.12501982973357181</v>
      </c>
      <c r="AF534" s="9">
        <v>0.13998913177000419</v>
      </c>
      <c r="AG534" s="9">
        <v>9.5155170125340791E-2</v>
      </c>
      <c r="AH534" s="9">
        <v>5.5800534707690494E-3</v>
      </c>
      <c r="AI534" s="9">
        <v>5.1421894151188119E-3</v>
      </c>
      <c r="AJ534" s="9">
        <v>9.9192972481270403E-3</v>
      </c>
      <c r="AK534" s="9">
        <v>3.8076204918221959E-2</v>
      </c>
      <c r="AL534" s="9">
        <v>1.330315432343176E-2</v>
      </c>
      <c r="AM534" s="9">
        <v>7.3899280981792512E-4</v>
      </c>
      <c r="AN534" s="9">
        <v>7.3471357928879555E-4</v>
      </c>
      <c r="AO534" s="9">
        <v>9.205582726503355E-4</v>
      </c>
      <c r="AP534" s="9">
        <v>7.597216696035989E-4</v>
      </c>
      <c r="AQ534" s="9">
        <v>1.101628715836636E-3</v>
      </c>
      <c r="AR534" s="9">
        <v>9.214427219041316E-4</v>
      </c>
      <c r="AS534" s="9">
        <v>1.009637186666651E-3</v>
      </c>
      <c r="AT534" s="9">
        <v>1.6075847407950321E-3</v>
      </c>
      <c r="AU534" s="9">
        <v>1.2059493307211781E-3</v>
      </c>
      <c r="AV534" s="9">
        <v>1.302108911699728E-3</v>
      </c>
      <c r="AW534" s="9">
        <v>1.650141156740061E-3</v>
      </c>
      <c r="AX534" s="9">
        <v>1.3499280528097781E-3</v>
      </c>
      <c r="AY534" s="9">
        <v>1.419767969224419E-3</v>
      </c>
      <c r="AZ534" s="9">
        <v>1.174421199600504E-3</v>
      </c>
      <c r="BA534" s="9">
        <v>1.739481028551622E-3</v>
      </c>
      <c r="BB534" s="9">
        <v>1.5202836625661359E-3</v>
      </c>
      <c r="BC534" s="9">
        <v>1.109848849182093E-3</v>
      </c>
      <c r="BD534" s="9">
        <v>2.7420604336907961E-3</v>
      </c>
      <c r="BE534" s="9">
        <v>9.339409670881647E-3</v>
      </c>
      <c r="BF534" s="9">
        <v>4.0784361682036033E-3</v>
      </c>
      <c r="BG534" s="9">
        <v>2.1088361310738911E-3</v>
      </c>
      <c r="BH534" s="9">
        <v>1.050140276424675E-3</v>
      </c>
      <c r="BI534" s="9">
        <v>1.1126544531310451E-3</v>
      </c>
      <c r="BJ534" s="9">
        <v>2.694662333768888E-3</v>
      </c>
      <c r="BK534" s="9">
        <v>5.015140865496882E-3</v>
      </c>
    </row>
    <row r="535" spans="1:63" s="95" customFormat="1" x14ac:dyDescent="0.25">
      <c r="A535" s="95" t="s">
        <v>518</v>
      </c>
      <c r="B535" s="95" t="s">
        <v>519</v>
      </c>
      <c r="C535" s="95" t="s">
        <v>520</v>
      </c>
      <c r="D535" s="95" t="s">
        <v>39</v>
      </c>
      <c r="E535" s="95" t="s">
        <v>1948</v>
      </c>
      <c r="F535" s="118" t="s">
        <v>1962</v>
      </c>
      <c r="G535" s="119">
        <v>65528047.565399989</v>
      </c>
      <c r="H535" s="119">
        <v>111530</v>
      </c>
      <c r="I535" s="119">
        <v>119.5</v>
      </c>
      <c r="J535" s="95">
        <v>587.53741204518951</v>
      </c>
      <c r="K535" s="120">
        <v>0.59580190442796499</v>
      </c>
      <c r="L535" s="120">
        <v>0.30438723473794982</v>
      </c>
      <c r="M535" s="120">
        <v>9.9810860834085316E-2</v>
      </c>
      <c r="N535" s="9">
        <v>6.3374482625129569E-2</v>
      </c>
      <c r="O535" s="9">
        <v>1.100399934675704E-2</v>
      </c>
      <c r="P535" s="9">
        <v>9.3614260079148016E-3</v>
      </c>
      <c r="Q535" s="9">
        <v>5.4362965221169453E-3</v>
      </c>
      <c r="R535" s="9">
        <v>1.4560294664418169E-2</v>
      </c>
      <c r="S535" s="9">
        <v>2.300527062060366E-2</v>
      </c>
      <c r="T535" s="9">
        <v>8.0143462756214704E-3</v>
      </c>
      <c r="U535" s="9">
        <v>2.7292962545776841E-2</v>
      </c>
      <c r="V535" s="9">
        <v>3.009239683540715E-2</v>
      </c>
      <c r="W535" s="9">
        <v>6.0063873050881518E-2</v>
      </c>
      <c r="X535" s="9">
        <v>0.1176216102700736</v>
      </c>
      <c r="Y535" s="9">
        <v>2.90906298936086E-2</v>
      </c>
      <c r="Z535" s="9">
        <v>4.8462631308064559E-2</v>
      </c>
      <c r="AA535" s="9">
        <v>1.6423642957307191E-2</v>
      </c>
      <c r="AB535" s="9">
        <v>1.538188939049707E-2</v>
      </c>
      <c r="AC535" s="9">
        <v>0.1373436485184287</v>
      </c>
      <c r="AD535" s="9">
        <v>3.5483494152613411E-3</v>
      </c>
      <c r="AE535" s="9">
        <v>0.1166332634954521</v>
      </c>
      <c r="AF535" s="9">
        <v>7.6116826968868748E-2</v>
      </c>
      <c r="AG535" s="9">
        <v>9.8637173739378997E-2</v>
      </c>
      <c r="AH535" s="9">
        <v>1.4931949020501821E-2</v>
      </c>
      <c r="AI535" s="9">
        <v>4.7365572536305443E-3</v>
      </c>
      <c r="AJ535" s="9">
        <v>1.3126794045368959E-2</v>
      </c>
      <c r="AK535" s="9">
        <v>4.0666777319311898E-2</v>
      </c>
      <c r="AL535" s="9">
        <v>1.50729079096187E-2</v>
      </c>
      <c r="AM535" s="9">
        <v>7.1477057561479648E-4</v>
      </c>
      <c r="AN535" s="9">
        <v>7.8869197936460667E-4</v>
      </c>
      <c r="AO535" s="9">
        <v>9.1754615646026812E-4</v>
      </c>
      <c r="AP535" s="9">
        <v>7.2408103615704102E-4</v>
      </c>
      <c r="AQ535" s="9">
        <v>9.0057210320843061E-4</v>
      </c>
      <c r="AR535" s="9">
        <v>5.2526453574560294E-4</v>
      </c>
      <c r="AS535" s="9">
        <v>6.7286739032674603E-4</v>
      </c>
      <c r="AT535" s="9">
        <v>9.6214524387226567E-4</v>
      </c>
      <c r="AU535" s="9">
        <v>1.0018840755866951E-3</v>
      </c>
      <c r="AV535" s="9">
        <v>1.2402775782323521E-3</v>
      </c>
      <c r="AW535" s="9">
        <v>1.393762998643918E-3</v>
      </c>
      <c r="AX535" s="9">
        <v>9.6403216401954499E-4</v>
      </c>
      <c r="AY535" s="9">
        <v>1.2653209700282009E-3</v>
      </c>
      <c r="AZ535" s="9">
        <v>7.9988759565927927E-4</v>
      </c>
      <c r="BA535" s="9">
        <v>1.3117774626781431E-3</v>
      </c>
      <c r="BB535" s="9">
        <v>1.1472491508271261E-3</v>
      </c>
      <c r="BC535" s="9">
        <v>1.1973447066278219E-3</v>
      </c>
      <c r="BD535" s="9">
        <v>1.8861256026808E-3</v>
      </c>
      <c r="BE535" s="9">
        <v>3.7441724674414688E-3</v>
      </c>
      <c r="BF535" s="9">
        <v>3.1171088117666799E-3</v>
      </c>
      <c r="BG535" s="9">
        <v>4.1607443802189293E-3</v>
      </c>
      <c r="BH535" s="9">
        <v>7.1320125735319605E-4</v>
      </c>
      <c r="BI535" s="9">
        <v>1.085645759819416E-3</v>
      </c>
      <c r="BJ535" s="9">
        <v>2.1219762437256679E-3</v>
      </c>
      <c r="BK535" s="9">
        <v>4.1896294736043253E-3</v>
      </c>
    </row>
    <row r="536" spans="1:63" s="95" customFormat="1" x14ac:dyDescent="0.25">
      <c r="A536" s="95" t="s">
        <v>521</v>
      </c>
      <c r="B536" s="95" t="s">
        <v>519</v>
      </c>
      <c r="C536" s="95" t="s">
        <v>522</v>
      </c>
      <c r="D536" s="95" t="s">
        <v>39</v>
      </c>
      <c r="E536" s="95" t="s">
        <v>1948</v>
      </c>
      <c r="F536" s="118" t="s">
        <v>1962</v>
      </c>
      <c r="G536" s="119">
        <v>264354809.22620001</v>
      </c>
      <c r="H536" s="119">
        <v>291136</v>
      </c>
      <c r="I536" s="119">
        <v>107.3</v>
      </c>
      <c r="J536" s="95">
        <v>908.01140781696529</v>
      </c>
      <c r="K536" s="120">
        <v>0.684853224558993</v>
      </c>
      <c r="L536" s="120">
        <v>0.23776054112636999</v>
      </c>
      <c r="M536" s="120">
        <v>7.7386234314636926E-2</v>
      </c>
      <c r="N536" s="9">
        <v>7.9483306141400589E-2</v>
      </c>
      <c r="O536" s="9">
        <v>1.271238384949468E-2</v>
      </c>
      <c r="P536" s="9">
        <v>8.1054338695964213E-3</v>
      </c>
      <c r="Q536" s="9">
        <v>7.0636252263266211E-3</v>
      </c>
      <c r="R536" s="9">
        <v>1.37298071702865E-2</v>
      </c>
      <c r="S536" s="9">
        <v>2.8504518018673639E-2</v>
      </c>
      <c r="T536" s="9">
        <v>8.4834507948588749E-3</v>
      </c>
      <c r="U536" s="9">
        <v>4.4566745542763367E-2</v>
      </c>
      <c r="V536" s="9">
        <v>2.356130900927773E-2</v>
      </c>
      <c r="W536" s="9">
        <v>4.6027986871702301E-2</v>
      </c>
      <c r="X536" s="9">
        <v>0.10022743541859069</v>
      </c>
      <c r="Y536" s="9">
        <v>1.9080880393311982E-2</v>
      </c>
      <c r="Z536" s="9">
        <v>4.2736900059530042E-2</v>
      </c>
      <c r="AA536" s="9">
        <v>1.6032766258118621E-2</v>
      </c>
      <c r="AB536" s="9">
        <v>1.6555547789769091E-2</v>
      </c>
      <c r="AC536" s="9">
        <v>0.11698885422615481</v>
      </c>
      <c r="AD536" s="9">
        <v>3.2665840257404752E-3</v>
      </c>
      <c r="AE536" s="9">
        <v>0.1072247499757624</v>
      </c>
      <c r="AF536" s="9">
        <v>0.13241995996429959</v>
      </c>
      <c r="AG536" s="9">
        <v>9.3741566689673581E-2</v>
      </c>
      <c r="AH536" s="9">
        <v>1.258580920572651E-2</v>
      </c>
      <c r="AI536" s="9">
        <v>6.2149443813109906E-3</v>
      </c>
      <c r="AJ536" s="9">
        <v>1.540494463707094E-2</v>
      </c>
      <c r="AK536" s="9">
        <v>3.9085719021831278E-2</v>
      </c>
      <c r="AL536" s="9">
        <v>6.1947714587281899E-3</v>
      </c>
      <c r="AM536" s="9">
        <v>3.615402033724689E-3</v>
      </c>
      <c r="AN536" s="9">
        <v>3.6746188763684788E-3</v>
      </c>
      <c r="AO536" s="9">
        <v>3.2039860282500601E-3</v>
      </c>
      <c r="AP536" s="9">
        <v>3.7943738661188808E-3</v>
      </c>
      <c r="AQ536" s="9">
        <v>3.4248471901884639E-3</v>
      </c>
      <c r="AR536" s="9">
        <v>2.6247797722254462E-3</v>
      </c>
      <c r="AS536" s="9">
        <v>2.8725153549714298E-3</v>
      </c>
      <c r="AT536" s="9">
        <v>6.3362063845348897E-3</v>
      </c>
      <c r="AU536" s="9">
        <v>3.1636508252030509E-3</v>
      </c>
      <c r="AV536" s="9">
        <v>3.833151421074528E-3</v>
      </c>
      <c r="AW536" s="9">
        <v>4.7897943066287658E-3</v>
      </c>
      <c r="AX536" s="9">
        <v>2.5501471647789271E-3</v>
      </c>
      <c r="AY536" s="9">
        <v>4.5001311156543274E-3</v>
      </c>
      <c r="AZ536" s="9">
        <v>3.1491718692320671E-3</v>
      </c>
      <c r="BA536" s="9">
        <v>5.6940656721812082E-3</v>
      </c>
      <c r="BB536" s="9">
        <v>3.941142044189886E-3</v>
      </c>
      <c r="BC536" s="9">
        <v>4.4454434351825006E-3</v>
      </c>
      <c r="BD536" s="9">
        <v>6.9931309430071361E-3</v>
      </c>
      <c r="BE536" s="9">
        <v>2.6269817592116201E-2</v>
      </c>
      <c r="BF536" s="9">
        <v>1.194736098554507E-2</v>
      </c>
      <c r="BG536" s="9">
        <v>1.41437351710133E-2</v>
      </c>
      <c r="BH536" s="9">
        <v>3.7741137959853501E-3</v>
      </c>
      <c r="BI536" s="9">
        <v>5.138283311133706E-3</v>
      </c>
      <c r="BJ536" s="9">
        <v>8.2252157973207989E-3</v>
      </c>
      <c r="BK536" s="9">
        <v>6.9443610823878652E-3</v>
      </c>
    </row>
    <row r="537" spans="1:63" s="95" customFormat="1" x14ac:dyDescent="0.25">
      <c r="A537" s="95" t="s">
        <v>525</v>
      </c>
      <c r="B537" s="95" t="s">
        <v>519</v>
      </c>
      <c r="C537" s="95" t="s">
        <v>526</v>
      </c>
      <c r="D537" s="95" t="s">
        <v>39</v>
      </c>
      <c r="E537" s="95" t="s">
        <v>1948</v>
      </c>
      <c r="F537" s="118" t="s">
        <v>1962</v>
      </c>
      <c r="G537" s="119">
        <v>59925350.277999997</v>
      </c>
      <c r="H537" s="119">
        <v>114083</v>
      </c>
      <c r="I537" s="119">
        <v>66.2</v>
      </c>
      <c r="J537" s="95">
        <v>525.27852772104518</v>
      </c>
      <c r="K537" s="120">
        <v>0.57305710532994258</v>
      </c>
      <c r="L537" s="120">
        <v>0.30889929046244718</v>
      </c>
      <c r="M537" s="120">
        <v>0.1180436042076102</v>
      </c>
      <c r="N537" s="9">
        <v>5.7205874408425013E-2</v>
      </c>
      <c r="O537" s="9">
        <v>7.270667169631072E-3</v>
      </c>
      <c r="P537" s="9">
        <v>1.3142701106423909E-2</v>
      </c>
      <c r="Q537" s="9">
        <v>5.01550868050284E-3</v>
      </c>
      <c r="R537" s="9">
        <v>1.399722375353135E-2</v>
      </c>
      <c r="S537" s="9">
        <v>2.8042577915406861E-2</v>
      </c>
      <c r="T537" s="9">
        <v>9.5543753708362579E-3</v>
      </c>
      <c r="U537" s="9">
        <v>3.4653407080176307E-2</v>
      </c>
      <c r="V537" s="9">
        <v>3.3469981534009943E-2</v>
      </c>
      <c r="W537" s="9">
        <v>4.5635591241133547E-2</v>
      </c>
      <c r="X537" s="9">
        <v>0.10117578149860119</v>
      </c>
      <c r="Y537" s="9">
        <v>2.8567905029503311E-2</v>
      </c>
      <c r="Z537" s="9">
        <v>5.5129810046169868E-2</v>
      </c>
      <c r="AA537" s="9">
        <v>1.578777022898609E-2</v>
      </c>
      <c r="AB537" s="9">
        <v>1.410851010633909E-2</v>
      </c>
      <c r="AC537" s="9">
        <v>0.14156873022621841</v>
      </c>
      <c r="AD537" s="9">
        <v>3.4230047383523431E-3</v>
      </c>
      <c r="AE537" s="9">
        <v>0.11622744892292169</v>
      </c>
      <c r="AF537" s="9">
        <v>0.1264055100710392</v>
      </c>
      <c r="AG537" s="9">
        <v>8.1514086731313773E-2</v>
      </c>
      <c r="AH537" s="9">
        <v>9.3335560820330486E-3</v>
      </c>
      <c r="AI537" s="9">
        <v>5.9296852122494937E-3</v>
      </c>
      <c r="AJ537" s="9">
        <v>1.51068098290837E-2</v>
      </c>
      <c r="AK537" s="9">
        <v>2.644168282596044E-2</v>
      </c>
      <c r="AL537" s="9">
        <v>1.129180019115107E-2</v>
      </c>
      <c r="AM537" s="9">
        <v>5.8848145919954684E-4</v>
      </c>
      <c r="AN537" s="9">
        <v>4.7530354093371969E-4</v>
      </c>
      <c r="AO537" s="9">
        <v>1.174925851587041E-3</v>
      </c>
      <c r="AP537" s="9">
        <v>6.0931088912885968E-4</v>
      </c>
      <c r="AQ537" s="9">
        <v>7.8964183277820902E-4</v>
      </c>
      <c r="AR537" s="9">
        <v>5.8399426928300855E-4</v>
      </c>
      <c r="AS537" s="9">
        <v>7.3165036747081834E-4</v>
      </c>
      <c r="AT537" s="9">
        <v>1.1142324838763729E-3</v>
      </c>
      <c r="AU537" s="9">
        <v>1.016379936118882E-3</v>
      </c>
      <c r="AV537" s="9">
        <v>8.5950648559676571E-4</v>
      </c>
      <c r="AW537" s="9">
        <v>1.093498759643919E-3</v>
      </c>
      <c r="AX537" s="9">
        <v>8.6348880108707703E-4</v>
      </c>
      <c r="AY537" s="9">
        <v>1.3128651738756371E-3</v>
      </c>
      <c r="AZ537" s="9">
        <v>7.0132638992228592E-4</v>
      </c>
      <c r="BA537" s="9">
        <v>1.097416666908169E-3</v>
      </c>
      <c r="BB537" s="9">
        <v>1.0785900721694711E-3</v>
      </c>
      <c r="BC537" s="9">
        <v>1.053513818759555E-3</v>
      </c>
      <c r="BD537" s="9">
        <v>1.7143393950920769E-3</v>
      </c>
      <c r="BE537" s="9">
        <v>5.6712800316426042E-3</v>
      </c>
      <c r="BF537" s="9">
        <v>2.3495458648362718E-3</v>
      </c>
      <c r="BG537" s="9">
        <v>2.3721469822040159E-3</v>
      </c>
      <c r="BH537" s="9">
        <v>8.1436830865781859E-4</v>
      </c>
      <c r="BI537" s="9">
        <v>1.1395729932274651E-3</v>
      </c>
      <c r="BJ537" s="9">
        <v>1.258432043974143E-3</v>
      </c>
      <c r="BK537" s="9">
        <v>2.862738456300651E-3</v>
      </c>
    </row>
    <row r="538" spans="1:63" s="95" customFormat="1" x14ac:dyDescent="0.25">
      <c r="A538" s="95" t="s">
        <v>688</v>
      </c>
      <c r="B538" s="95" t="s">
        <v>80</v>
      </c>
      <c r="C538" s="95" t="s">
        <v>689</v>
      </c>
      <c r="D538" s="95" t="s">
        <v>39</v>
      </c>
      <c r="E538" s="95" t="s">
        <v>1951</v>
      </c>
      <c r="F538" s="118" t="s">
        <v>1962</v>
      </c>
      <c r="G538" s="119">
        <v>96631839.617599994</v>
      </c>
      <c r="H538" s="119">
        <v>187498</v>
      </c>
      <c r="I538" s="119">
        <v>70</v>
      </c>
      <c r="J538" s="95">
        <v>515.37530863049199</v>
      </c>
      <c r="K538" s="120">
        <v>0.55777109925536017</v>
      </c>
      <c r="L538" s="120">
        <v>0.32561652154166421</v>
      </c>
      <c r="M538" s="120">
        <v>0.11661237920297569</v>
      </c>
      <c r="N538" s="9">
        <v>5.3671504276407087E-2</v>
      </c>
      <c r="O538" s="9">
        <v>9.4950834288068942E-3</v>
      </c>
      <c r="P538" s="9">
        <v>9.5978441039887112E-3</v>
      </c>
      <c r="Q538" s="9">
        <v>6.2531305474717476E-3</v>
      </c>
      <c r="R538" s="9">
        <v>2.1030044646786102E-2</v>
      </c>
      <c r="S538" s="9">
        <v>2.7445554217404241E-2</v>
      </c>
      <c r="T538" s="9">
        <v>1.120971362385271E-2</v>
      </c>
      <c r="U538" s="9">
        <v>2.937670062261942E-2</v>
      </c>
      <c r="V538" s="9">
        <v>4.3968250762446932E-2</v>
      </c>
      <c r="W538" s="9">
        <v>3.8190540230629219E-2</v>
      </c>
      <c r="X538" s="9">
        <v>0.1186172092331322</v>
      </c>
      <c r="Y538" s="9">
        <v>3.6899941135466963E-2</v>
      </c>
      <c r="Z538" s="9">
        <v>5.8056310864594757E-2</v>
      </c>
      <c r="AA538" s="9">
        <v>1.7395616386488691E-2</v>
      </c>
      <c r="AB538" s="9">
        <v>2.1125749029778901E-2</v>
      </c>
      <c r="AC538" s="9">
        <v>0.16561987861234631</v>
      </c>
      <c r="AD538" s="9">
        <v>4.0523911855378531E-3</v>
      </c>
      <c r="AE538" s="9">
        <v>0.1193420448481757</v>
      </c>
      <c r="AF538" s="9">
        <v>9.3661326840205922E-2</v>
      </c>
      <c r="AG538" s="9">
        <v>6.2778009481967101E-2</v>
      </c>
      <c r="AH538" s="9">
        <v>8.4368170800324955E-3</v>
      </c>
      <c r="AI538" s="9">
        <v>4.0482426004214882E-3</v>
      </c>
      <c r="AJ538" s="9">
        <v>1.165929897275554E-2</v>
      </c>
      <c r="AK538" s="9">
        <v>2.4834365084430481E-2</v>
      </c>
      <c r="AL538" s="9">
        <v>3.2344321842525379E-3</v>
      </c>
      <c r="AM538" s="9">
        <v>8.9105195379362537E-4</v>
      </c>
      <c r="AN538" s="9">
        <v>1.0017576634351051E-3</v>
      </c>
      <c r="AO538" s="9">
        <v>1.384734851750481E-3</v>
      </c>
      <c r="AP538" s="9">
        <v>1.225994584521534E-3</v>
      </c>
      <c r="AQ538" s="9">
        <v>1.9146770886923671E-3</v>
      </c>
      <c r="AR538" s="9">
        <v>9.224222248347334E-4</v>
      </c>
      <c r="AS538" s="9">
        <v>1.3853608680931379E-3</v>
      </c>
      <c r="AT538" s="9">
        <v>1.5244037050358441E-3</v>
      </c>
      <c r="AU538" s="9">
        <v>2.1547996756333151E-3</v>
      </c>
      <c r="AV538" s="9">
        <v>1.160829353572824E-3</v>
      </c>
      <c r="AW538" s="9">
        <v>2.068981141336424E-3</v>
      </c>
      <c r="AX538" s="9">
        <v>1.7999941447564461E-3</v>
      </c>
      <c r="AY538" s="9">
        <v>2.2312599519326011E-3</v>
      </c>
      <c r="AZ538" s="9">
        <v>1.2471144430022619E-3</v>
      </c>
      <c r="BA538" s="9">
        <v>2.6519761700716121E-3</v>
      </c>
      <c r="BB538" s="9">
        <v>2.0364260636394241E-3</v>
      </c>
      <c r="BC538" s="9">
        <v>2.0128490237560251E-3</v>
      </c>
      <c r="BD538" s="9">
        <v>2.8408524498683019E-3</v>
      </c>
      <c r="BE538" s="9">
        <v>6.7817612344710631E-3</v>
      </c>
      <c r="BF538" s="9">
        <v>2.9202894827515158E-3</v>
      </c>
      <c r="BG538" s="9">
        <v>3.4605106491199522E-3</v>
      </c>
      <c r="BH538" s="9">
        <v>8.9726940551531666E-4</v>
      </c>
      <c r="BI538" s="9">
        <v>1.4194134887229139E-3</v>
      </c>
      <c r="BJ538" s="9">
        <v>1.9074837253992909E-3</v>
      </c>
      <c r="BK538" s="9">
        <v>1.3233771761995421E-3</v>
      </c>
    </row>
    <row r="539" spans="1:63" s="95" customFormat="1" x14ac:dyDescent="0.25">
      <c r="A539" s="95" t="s">
        <v>810</v>
      </c>
      <c r="B539" s="95" t="s">
        <v>37</v>
      </c>
      <c r="C539" s="95" t="s">
        <v>811</v>
      </c>
      <c r="D539" s="95" t="s">
        <v>39</v>
      </c>
      <c r="E539" s="95" t="s">
        <v>1948</v>
      </c>
      <c r="F539" s="118" t="s">
        <v>1962</v>
      </c>
      <c r="G539" s="119">
        <v>60928437.411799997</v>
      </c>
      <c r="H539" s="119">
        <v>128428</v>
      </c>
      <c r="I539" s="119">
        <v>55.4</v>
      </c>
      <c r="J539" s="95">
        <v>474.41708515121309</v>
      </c>
      <c r="K539" s="120">
        <v>0.53618049537771584</v>
      </c>
      <c r="L539" s="120">
        <v>0.33376032334060518</v>
      </c>
      <c r="M539" s="120">
        <v>0.13005918128167909</v>
      </c>
      <c r="N539" s="9">
        <v>5.517017209674998E-2</v>
      </c>
      <c r="O539" s="9">
        <v>1.034707637661285E-2</v>
      </c>
      <c r="P539" s="9">
        <v>1.212804475441346E-2</v>
      </c>
      <c r="Q539" s="9">
        <v>5.5529561423662312E-3</v>
      </c>
      <c r="R539" s="9">
        <v>1.6258798549823959E-2</v>
      </c>
      <c r="S539" s="9">
        <v>3.8328185562499589E-2</v>
      </c>
      <c r="T539" s="9">
        <v>7.2733989819342504E-3</v>
      </c>
      <c r="U539" s="9">
        <v>3.6030995464535448E-2</v>
      </c>
      <c r="V539" s="9">
        <v>3.31559490112645E-2</v>
      </c>
      <c r="W539" s="9">
        <v>4.4903664408011072E-2</v>
      </c>
      <c r="X539" s="9">
        <v>0.1134407073733617</v>
      </c>
      <c r="Y539" s="9">
        <v>3.8404746979001127E-2</v>
      </c>
      <c r="Z539" s="9">
        <v>5.5674861551379927E-2</v>
      </c>
      <c r="AA539" s="9">
        <v>1.90376622919755E-2</v>
      </c>
      <c r="AB539" s="9">
        <v>1.6200037728830059E-2</v>
      </c>
      <c r="AC539" s="9">
        <v>0.18699787688377481</v>
      </c>
      <c r="AD539" s="9">
        <v>6.0657158873787193E-3</v>
      </c>
      <c r="AE539" s="9">
        <v>8.1568524099324219E-2</v>
      </c>
      <c r="AF539" s="9">
        <v>7.7321102209791312E-2</v>
      </c>
      <c r="AG539" s="9">
        <v>7.783833745948654E-2</v>
      </c>
      <c r="AH539" s="9">
        <v>8.5772163012183805E-3</v>
      </c>
      <c r="AI539" s="9">
        <v>5.5204920442601217E-3</v>
      </c>
      <c r="AJ539" s="9">
        <v>1.781286092489032E-2</v>
      </c>
      <c r="AK539" s="9">
        <v>2.6571621048078389E-2</v>
      </c>
      <c r="AL539" s="9">
        <v>9.8189958690375022E-3</v>
      </c>
      <c r="AM539" s="9">
        <v>5.7833732902918709E-4</v>
      </c>
      <c r="AN539" s="9">
        <v>6.8928554393236495E-4</v>
      </c>
      <c r="AO539" s="9">
        <v>1.1048449866960109E-3</v>
      </c>
      <c r="AP539" s="9">
        <v>6.8743703667149705E-4</v>
      </c>
      <c r="AQ539" s="9">
        <v>9.3467671374767322E-4</v>
      </c>
      <c r="AR539" s="9">
        <v>8.1338028340128068E-4</v>
      </c>
      <c r="AS539" s="9">
        <v>5.6757523393049679E-4</v>
      </c>
      <c r="AT539" s="9">
        <v>1.1805676168823349E-3</v>
      </c>
      <c r="AU539" s="9">
        <v>1.025998683951165E-3</v>
      </c>
      <c r="AV539" s="9">
        <v>8.6181091498029755E-4</v>
      </c>
      <c r="AW539" s="9">
        <v>1.2493823982867699E-3</v>
      </c>
      <c r="AX539" s="9">
        <v>1.1828997889261181E-3</v>
      </c>
      <c r="AY539" s="9">
        <v>1.351068933079965E-3</v>
      </c>
      <c r="AZ539" s="9">
        <v>8.6178262290178913E-4</v>
      </c>
      <c r="BA539" s="9">
        <v>1.284077257589002E-3</v>
      </c>
      <c r="BB539" s="9">
        <v>1.451812353820602E-3</v>
      </c>
      <c r="BC539" s="9">
        <v>1.902389896801188E-3</v>
      </c>
      <c r="BD539" s="9">
        <v>1.2260140128489941E-3</v>
      </c>
      <c r="BE539" s="9">
        <v>3.5350686571112449E-3</v>
      </c>
      <c r="BF539" s="9">
        <v>2.286280653951082E-3</v>
      </c>
      <c r="BG539" s="9">
        <v>2.22139375301041E-3</v>
      </c>
      <c r="BH539" s="9">
        <v>7.7259473531005886E-4</v>
      </c>
      <c r="BI539" s="9">
        <v>1.369265902304524E-3</v>
      </c>
      <c r="BJ539" s="9">
        <v>1.2886751594844319E-3</v>
      </c>
      <c r="BK539" s="9">
        <v>2.5367069270000012E-3</v>
      </c>
    </row>
    <row r="540" spans="1:63" s="95" customFormat="1" x14ac:dyDescent="0.25">
      <c r="A540" s="95" t="s">
        <v>976</v>
      </c>
      <c r="B540" s="95" t="s">
        <v>519</v>
      </c>
      <c r="C540" s="95" t="s">
        <v>977</v>
      </c>
      <c r="D540" s="95" t="s">
        <v>39</v>
      </c>
      <c r="E540" s="95" t="s">
        <v>1951</v>
      </c>
      <c r="F540" s="118" t="s">
        <v>1962</v>
      </c>
      <c r="G540" s="119">
        <v>103251630.8052</v>
      </c>
      <c r="H540" s="119">
        <v>189868</v>
      </c>
      <c r="I540" s="119">
        <v>55</v>
      </c>
      <c r="J540" s="95">
        <v>543.80743887964263</v>
      </c>
      <c r="K540" s="120">
        <v>0.55689955813794456</v>
      </c>
      <c r="L540" s="120">
        <v>0.31208374754798551</v>
      </c>
      <c r="M540" s="120">
        <v>0.1310166943140699</v>
      </c>
      <c r="N540" s="9">
        <v>0.10663767303407221</v>
      </c>
      <c r="O540" s="9">
        <v>1.372807690682885E-2</v>
      </c>
      <c r="P540" s="9">
        <v>6.3761239072488256E-3</v>
      </c>
      <c r="Q540" s="9">
        <v>8.0152079420433547E-3</v>
      </c>
      <c r="R540" s="9">
        <v>1.5594964597727211E-2</v>
      </c>
      <c r="S540" s="9">
        <v>3.6915494282957373E-2</v>
      </c>
      <c r="T540" s="9">
        <v>1.310129275571994E-2</v>
      </c>
      <c r="U540" s="9">
        <v>3.1451151788844438E-2</v>
      </c>
      <c r="V540" s="9">
        <v>3.6095254370606462E-2</v>
      </c>
      <c r="W540" s="9">
        <v>5.0778601472600111E-2</v>
      </c>
      <c r="X540" s="9">
        <v>0.1171315516069352</v>
      </c>
      <c r="Y540" s="9">
        <v>3.6255226125998873E-2</v>
      </c>
      <c r="Z540" s="9">
        <v>5.8155481546608427E-2</v>
      </c>
      <c r="AA540" s="9">
        <v>2.3696919179650101E-2</v>
      </c>
      <c r="AB540" s="9">
        <v>1.6670564841235039E-2</v>
      </c>
      <c r="AC540" s="9">
        <v>0.16157747863628991</v>
      </c>
      <c r="AD540" s="9">
        <v>3.245312044598363E-3</v>
      </c>
      <c r="AE540" s="9">
        <v>0.1028263067130445</v>
      </c>
      <c r="AF540" s="9">
        <v>6.8634412762903343E-2</v>
      </c>
      <c r="AG540" s="9">
        <v>4.4866720583475107E-2</v>
      </c>
      <c r="AH540" s="9">
        <v>4.4089866035670394E-3</v>
      </c>
      <c r="AI540" s="9">
        <v>4.7856197850178576E-3</v>
      </c>
      <c r="AJ540" s="9">
        <v>1.2161729834877771E-2</v>
      </c>
      <c r="AK540" s="9">
        <v>2.2376568518804481E-2</v>
      </c>
      <c r="AL540" s="9">
        <v>4.5132801583452741E-3</v>
      </c>
      <c r="AM540" s="9">
        <v>1.8913142623809441E-3</v>
      </c>
      <c r="AN540" s="9">
        <v>1.547274508927928E-3</v>
      </c>
      <c r="AO540" s="9">
        <v>9.8275091821261066E-4</v>
      </c>
      <c r="AP540" s="9">
        <v>1.6788025835327821E-3</v>
      </c>
      <c r="AQ540" s="9">
        <v>1.5168181535145939E-3</v>
      </c>
      <c r="AR540" s="9">
        <v>1.3254404483876989E-3</v>
      </c>
      <c r="AS540" s="9">
        <v>1.7297220764975281E-3</v>
      </c>
      <c r="AT540" s="9">
        <v>1.743521517650356E-3</v>
      </c>
      <c r="AU540" s="9">
        <v>1.889781525508723E-3</v>
      </c>
      <c r="AV540" s="9">
        <v>1.648872572226372E-3</v>
      </c>
      <c r="AW540" s="9">
        <v>2.182611831979295E-3</v>
      </c>
      <c r="AX540" s="9">
        <v>1.8893386803673169E-3</v>
      </c>
      <c r="AY540" s="9">
        <v>2.3877297464030651E-3</v>
      </c>
      <c r="AZ540" s="9">
        <v>1.814897711697815E-3</v>
      </c>
      <c r="BA540" s="9">
        <v>2.2356385770716681E-3</v>
      </c>
      <c r="BB540" s="9">
        <v>2.1224173655775662E-3</v>
      </c>
      <c r="BC540" s="9">
        <v>1.722067139560356E-3</v>
      </c>
      <c r="BD540" s="9">
        <v>2.6148887623106739E-3</v>
      </c>
      <c r="BE540" s="9">
        <v>5.3090631424766279E-3</v>
      </c>
      <c r="BF540" s="9">
        <v>2.229648839663922E-3</v>
      </c>
      <c r="BG540" s="9">
        <v>1.9319421369060319E-3</v>
      </c>
      <c r="BH540" s="9">
        <v>1.133152337291799E-3</v>
      </c>
      <c r="BI540" s="9">
        <v>1.581705480992651E-3</v>
      </c>
      <c r="BJ540" s="9">
        <v>1.836094570119223E-3</v>
      </c>
      <c r="BK540" s="9">
        <v>1.9727482284054988E-3</v>
      </c>
    </row>
    <row r="541" spans="1:63" s="95" customFormat="1" x14ac:dyDescent="0.25">
      <c r="A541" s="95" t="s">
        <v>1031</v>
      </c>
      <c r="B541" s="95" t="s">
        <v>519</v>
      </c>
      <c r="C541" s="95" t="s">
        <v>1032</v>
      </c>
      <c r="D541" s="95" t="s">
        <v>39</v>
      </c>
      <c r="E541" s="95" t="s">
        <v>1949</v>
      </c>
      <c r="F541" s="118" t="s">
        <v>1962</v>
      </c>
      <c r="G541" s="119">
        <v>91517946.331599995</v>
      </c>
      <c r="H541" s="119">
        <v>189946</v>
      </c>
      <c r="I541" s="119">
        <v>80</v>
      </c>
      <c r="J541" s="95">
        <v>481.81033731481574</v>
      </c>
      <c r="K541" s="120">
        <v>0.52946402383358238</v>
      </c>
      <c r="L541" s="120">
        <v>0.32331460704080539</v>
      </c>
      <c r="M541" s="120">
        <v>0.14722136912561229</v>
      </c>
      <c r="N541" s="9">
        <v>6.0074293688388097E-2</v>
      </c>
      <c r="O541" s="9">
        <v>8.2630353976604429E-3</v>
      </c>
      <c r="P541" s="9">
        <v>5.7649767995970264E-3</v>
      </c>
      <c r="Q541" s="9">
        <v>7.1812271501963702E-3</v>
      </c>
      <c r="R541" s="9">
        <v>1.219826942218327E-2</v>
      </c>
      <c r="S541" s="9">
        <v>3.2521116293665879E-2</v>
      </c>
      <c r="T541" s="9">
        <v>1.077883243400172E-2</v>
      </c>
      <c r="U541" s="9">
        <v>3.015367933709482E-2</v>
      </c>
      <c r="V541" s="9">
        <v>3.642894263862443E-2</v>
      </c>
      <c r="W541" s="9">
        <v>3.9334083161116362E-2</v>
      </c>
      <c r="X541" s="9">
        <v>0.1026043156471677</v>
      </c>
      <c r="Y541" s="9">
        <v>4.518437203897864E-2</v>
      </c>
      <c r="Z541" s="9">
        <v>6.0393284963006853E-2</v>
      </c>
      <c r="AA541" s="9">
        <v>2.2746549080692929E-2</v>
      </c>
      <c r="AB541" s="9">
        <v>1.723612009035828E-2</v>
      </c>
      <c r="AC541" s="9">
        <v>0.1691638533474675</v>
      </c>
      <c r="AD541" s="9">
        <v>3.9769624915448566E-3</v>
      </c>
      <c r="AE541" s="9">
        <v>0.11528887935284041</v>
      </c>
      <c r="AF541" s="9">
        <v>8.3637978977838534E-2</v>
      </c>
      <c r="AG541" s="9">
        <v>8.2253237300099091E-2</v>
      </c>
      <c r="AH541" s="9">
        <v>7.7776682952639068E-3</v>
      </c>
      <c r="AI541" s="9">
        <v>3.358685355859294E-3</v>
      </c>
      <c r="AJ541" s="9">
        <v>1.139200631990657E-2</v>
      </c>
      <c r="AK541" s="9">
        <v>2.5317673552899971E-2</v>
      </c>
      <c r="AL541" s="9">
        <v>6.9699568635471776E-3</v>
      </c>
      <c r="AM541" s="9">
        <v>9.4310207402702032E-4</v>
      </c>
      <c r="AN541" s="9">
        <v>8.2435498596918815E-4</v>
      </c>
      <c r="AO541" s="9">
        <v>7.8650459213984317E-4</v>
      </c>
      <c r="AP541" s="9">
        <v>1.331375276116855E-3</v>
      </c>
      <c r="AQ541" s="9">
        <v>1.0501814299851821E-3</v>
      </c>
      <c r="AR541" s="9">
        <v>1.0335558870916541E-3</v>
      </c>
      <c r="AS541" s="9">
        <v>1.259652886565294E-3</v>
      </c>
      <c r="AT541" s="9">
        <v>1.4796127251931091E-3</v>
      </c>
      <c r="AU541" s="9">
        <v>1.68820447380561E-3</v>
      </c>
      <c r="AV541" s="9">
        <v>1.130556779647595E-3</v>
      </c>
      <c r="AW541" s="9">
        <v>1.692330671508531E-3</v>
      </c>
      <c r="AX541" s="9">
        <v>2.084224215153909E-3</v>
      </c>
      <c r="AY541" s="9">
        <v>2.1948262977502971E-3</v>
      </c>
      <c r="AZ541" s="9">
        <v>1.542029821845604E-3</v>
      </c>
      <c r="BA541" s="9">
        <v>2.0460101311450579E-3</v>
      </c>
      <c r="BB541" s="9">
        <v>1.9668648608758802E-3</v>
      </c>
      <c r="BC541" s="9">
        <v>1.867936470862511E-3</v>
      </c>
      <c r="BD541" s="9">
        <v>2.5950957581676419E-3</v>
      </c>
      <c r="BE541" s="9">
        <v>5.7265952280697039E-3</v>
      </c>
      <c r="BF541" s="9">
        <v>3.6181130312024452E-3</v>
      </c>
      <c r="BG541" s="9">
        <v>3.0166278867044551E-3</v>
      </c>
      <c r="BH541" s="9">
        <v>7.0394125338301664E-4</v>
      </c>
      <c r="BI541" s="9">
        <v>1.311437125108939E-3</v>
      </c>
      <c r="BJ541" s="9">
        <v>1.838833228762528E-3</v>
      </c>
      <c r="BK541" s="9">
        <v>2.696661582773114E-3</v>
      </c>
    </row>
    <row r="542" spans="1:63" s="95" customFormat="1" x14ac:dyDescent="0.25">
      <c r="A542" s="95" t="s">
        <v>1065</v>
      </c>
      <c r="B542" s="95" t="s">
        <v>519</v>
      </c>
      <c r="C542" s="95" t="s">
        <v>1066</v>
      </c>
      <c r="D542" s="95" t="s">
        <v>39</v>
      </c>
      <c r="E542" s="95" t="s">
        <v>1948</v>
      </c>
      <c r="F542" s="118" t="s">
        <v>1962</v>
      </c>
      <c r="G542" s="119">
        <v>83398804.109799996</v>
      </c>
      <c r="H542" s="119">
        <v>164486</v>
      </c>
      <c r="I542" s="119">
        <v>68.8</v>
      </c>
      <c r="J542" s="95">
        <v>507.02676282358374</v>
      </c>
      <c r="K542" s="120">
        <v>0.5467526390635371</v>
      </c>
      <c r="L542" s="120">
        <v>0.31764393842293748</v>
      </c>
      <c r="M542" s="120">
        <v>0.13560342251352539</v>
      </c>
      <c r="N542" s="9">
        <v>6.8909044593212912E-2</v>
      </c>
      <c r="O542" s="9">
        <v>9.6305631426684517E-3</v>
      </c>
      <c r="P542" s="9">
        <v>6.5638632124588514E-3</v>
      </c>
      <c r="Q542" s="9">
        <v>7.140271924272557E-3</v>
      </c>
      <c r="R542" s="9">
        <v>1.930795383458048E-2</v>
      </c>
      <c r="S542" s="9">
        <v>2.986021639559755E-2</v>
      </c>
      <c r="T542" s="9">
        <v>1.204978296785222E-2</v>
      </c>
      <c r="U542" s="9">
        <v>4.284605264900973E-2</v>
      </c>
      <c r="V542" s="9">
        <v>3.6802971864045242E-2</v>
      </c>
      <c r="W542" s="9">
        <v>5.2103723482305783E-2</v>
      </c>
      <c r="X542" s="9">
        <v>8.7685519059218092E-2</v>
      </c>
      <c r="Y542" s="9">
        <v>3.0323152745076149E-2</v>
      </c>
      <c r="Z542" s="9">
        <v>5.0738994660045632E-2</v>
      </c>
      <c r="AA542" s="9">
        <v>2.35942642159532E-2</v>
      </c>
      <c r="AB542" s="9">
        <v>1.367901364418342E-2</v>
      </c>
      <c r="AC542" s="9">
        <v>0.1390049012871957</v>
      </c>
      <c r="AD542" s="9">
        <v>2.8956892145361652E-3</v>
      </c>
      <c r="AE542" s="9">
        <v>0.1067134797207886</v>
      </c>
      <c r="AF542" s="9">
        <v>9.4468354394206797E-2</v>
      </c>
      <c r="AG542" s="9">
        <v>9.1105283594904676E-2</v>
      </c>
      <c r="AH542" s="9">
        <v>8.7055222245412001E-3</v>
      </c>
      <c r="AI542" s="9">
        <v>7.1132099520846339E-3</v>
      </c>
      <c r="AJ542" s="9">
        <v>1.479067195088995E-2</v>
      </c>
      <c r="AK542" s="9">
        <v>3.1622143155741793E-2</v>
      </c>
      <c r="AL542" s="9">
        <v>1.234535611463025E-2</v>
      </c>
      <c r="AM542" s="9">
        <v>9.8862135965038182E-4</v>
      </c>
      <c r="AN542" s="9">
        <v>8.7803145206128504E-4</v>
      </c>
      <c r="AO542" s="9">
        <v>8.183648265078638E-4</v>
      </c>
      <c r="AP542" s="9">
        <v>1.209763032184015E-3</v>
      </c>
      <c r="AQ542" s="9">
        <v>1.519099074564226E-3</v>
      </c>
      <c r="AR542" s="9">
        <v>8.6725179136248713E-4</v>
      </c>
      <c r="AS542" s="9">
        <v>1.2868920700612519E-3</v>
      </c>
      <c r="AT542" s="9">
        <v>1.9213314733497119E-3</v>
      </c>
      <c r="AU542" s="9">
        <v>1.5586374422407231E-3</v>
      </c>
      <c r="AV542" s="9">
        <v>1.368597812869239E-3</v>
      </c>
      <c r="AW542" s="9">
        <v>1.321694883989792E-3</v>
      </c>
      <c r="AX542" s="9">
        <v>1.2782455051209549E-3</v>
      </c>
      <c r="AY542" s="9">
        <v>1.6851442952600839E-3</v>
      </c>
      <c r="AZ542" s="9">
        <v>1.461730897728681E-3</v>
      </c>
      <c r="BA542" s="9">
        <v>1.483907348522287E-3</v>
      </c>
      <c r="BB542" s="9">
        <v>1.477001036584406E-3</v>
      </c>
      <c r="BC542" s="9">
        <v>1.2429289093911029E-3</v>
      </c>
      <c r="BD542" s="9">
        <v>2.1951741807865778E-3</v>
      </c>
      <c r="BE542" s="9">
        <v>5.9110283383894558E-3</v>
      </c>
      <c r="BF542" s="9">
        <v>3.6623211837139482E-3</v>
      </c>
      <c r="BG542" s="9">
        <v>3.0856800101571281E-3</v>
      </c>
      <c r="BH542" s="9">
        <v>1.362437090085281E-3</v>
      </c>
      <c r="BI542" s="9">
        <v>1.556033331153167E-3</v>
      </c>
      <c r="BJ542" s="9">
        <v>2.0989088657580889E-3</v>
      </c>
      <c r="BK542" s="9">
        <v>4.3649946345397598E-3</v>
      </c>
    </row>
    <row r="543" spans="1:63" s="95" customFormat="1" x14ac:dyDescent="0.25">
      <c r="A543" s="95" t="s">
        <v>1071</v>
      </c>
      <c r="B543" s="95" t="s">
        <v>519</v>
      </c>
      <c r="C543" s="95" t="s">
        <v>1072</v>
      </c>
      <c r="D543" s="95" t="s">
        <v>39</v>
      </c>
      <c r="E543" s="95" t="s">
        <v>1949</v>
      </c>
      <c r="F543" s="118" t="s">
        <v>1962</v>
      </c>
      <c r="G543" s="119">
        <v>120278884.20359999</v>
      </c>
      <c r="H543" s="119">
        <v>224401</v>
      </c>
      <c r="I543" s="119">
        <v>66.2</v>
      </c>
      <c r="J543" s="95">
        <v>535.99976917928166</v>
      </c>
      <c r="K543" s="120">
        <v>0.53509512289583172</v>
      </c>
      <c r="L543" s="120">
        <v>0.33176962643617608</v>
      </c>
      <c r="M543" s="120">
        <v>0.13313525066799209</v>
      </c>
      <c r="N543" s="9">
        <v>7.5810650634270629E-2</v>
      </c>
      <c r="O543" s="9">
        <v>1.168738120035611E-2</v>
      </c>
      <c r="P543" s="9">
        <v>5.3253216740129471E-3</v>
      </c>
      <c r="Q543" s="9">
        <v>6.3107894366486502E-3</v>
      </c>
      <c r="R543" s="9">
        <v>1.258958578603025E-2</v>
      </c>
      <c r="S543" s="9">
        <v>3.5208372220166338E-2</v>
      </c>
      <c r="T543" s="9">
        <v>1.184276837089248E-2</v>
      </c>
      <c r="U543" s="9">
        <v>3.3438406083942072E-2</v>
      </c>
      <c r="V543" s="9">
        <v>3.6278711190524809E-2</v>
      </c>
      <c r="W543" s="9">
        <v>4.399570237893613E-2</v>
      </c>
      <c r="X543" s="9">
        <v>0.1108893385122227</v>
      </c>
      <c r="Y543" s="9">
        <v>3.7481656261960303E-2</v>
      </c>
      <c r="Z543" s="9">
        <v>5.9855463831495953E-2</v>
      </c>
      <c r="AA543" s="9">
        <v>2.2581397520876002E-2</v>
      </c>
      <c r="AB543" s="9">
        <v>1.6732649120973241E-2</v>
      </c>
      <c r="AC543" s="9">
        <v>0.16928447504169669</v>
      </c>
      <c r="AD543" s="9">
        <v>3.4348392521451332E-3</v>
      </c>
      <c r="AE543" s="9">
        <v>0.1087001339006288</v>
      </c>
      <c r="AF543" s="9">
        <v>7.8282218152344762E-2</v>
      </c>
      <c r="AG543" s="9">
        <v>6.6269934419855181E-2</v>
      </c>
      <c r="AH543" s="9">
        <v>6.0368670876737394E-3</v>
      </c>
      <c r="AI543" s="9">
        <v>3.9419219030007576E-3</v>
      </c>
      <c r="AJ543" s="9">
        <v>1.2777724196950811E-2</v>
      </c>
      <c r="AK543" s="9">
        <v>2.4796642155361339E-2</v>
      </c>
      <c r="AL543" s="9">
        <v>6.4470496670341578E-3</v>
      </c>
      <c r="AM543" s="9">
        <v>1.566709374804528E-3</v>
      </c>
      <c r="AN543" s="9">
        <v>1.534899896742674E-3</v>
      </c>
      <c r="AO543" s="9">
        <v>9.5639596846514409E-4</v>
      </c>
      <c r="AP543" s="9">
        <v>1.5401878929168231E-3</v>
      </c>
      <c r="AQ543" s="9">
        <v>1.426808691856848E-3</v>
      </c>
      <c r="AR543" s="9">
        <v>1.472999702705421E-3</v>
      </c>
      <c r="AS543" s="9">
        <v>1.8218834574261981E-3</v>
      </c>
      <c r="AT543" s="9">
        <v>2.1599390933137921E-3</v>
      </c>
      <c r="AU543" s="9">
        <v>2.213189101071396E-3</v>
      </c>
      <c r="AV543" s="9">
        <v>1.664645626803939E-3</v>
      </c>
      <c r="AW543" s="9">
        <v>2.4076734404286158E-3</v>
      </c>
      <c r="AX543" s="9">
        <v>2.275952278062821E-3</v>
      </c>
      <c r="AY543" s="9">
        <v>2.863541586304242E-3</v>
      </c>
      <c r="AZ543" s="9">
        <v>2.0151912191097221E-3</v>
      </c>
      <c r="BA543" s="9">
        <v>2.6146957701346091E-3</v>
      </c>
      <c r="BB543" s="9">
        <v>2.5910290066664191E-3</v>
      </c>
      <c r="BC543" s="9">
        <v>2.123758917934098E-3</v>
      </c>
      <c r="BD543" s="9">
        <v>3.2209519108857042E-3</v>
      </c>
      <c r="BE543" s="9">
        <v>7.0557676645913699E-3</v>
      </c>
      <c r="BF543" s="9">
        <v>3.8373716518872929E-3</v>
      </c>
      <c r="BG543" s="9">
        <v>3.0822802966402759E-3</v>
      </c>
      <c r="BH543" s="9">
        <v>1.087585237183061E-3</v>
      </c>
      <c r="BI543" s="9">
        <v>1.936372730987315E-3</v>
      </c>
      <c r="BJ543" s="9">
        <v>2.370825630681998E-3</v>
      </c>
      <c r="BK543" s="9">
        <v>3.2835646041851001E-3</v>
      </c>
    </row>
    <row r="544" spans="1:63" s="95" customFormat="1" x14ac:dyDescent="0.25">
      <c r="A544" s="95" t="s">
        <v>1081</v>
      </c>
      <c r="B544" s="95" t="s">
        <v>519</v>
      </c>
      <c r="C544" s="95" t="s">
        <v>1082</v>
      </c>
      <c r="D544" s="95" t="s">
        <v>39</v>
      </c>
      <c r="E544" s="95" t="s">
        <v>1948</v>
      </c>
      <c r="F544" s="118" t="s">
        <v>1962</v>
      </c>
      <c r="G544" s="119">
        <v>126998830.3626</v>
      </c>
      <c r="H544" s="119">
        <v>300976</v>
      </c>
      <c r="I544" s="119">
        <v>89.1</v>
      </c>
      <c r="J544" s="95">
        <v>421.95666884602093</v>
      </c>
      <c r="K544" s="120">
        <v>0.52596546298606939</v>
      </c>
      <c r="L544" s="120">
        <v>0.32862407307817892</v>
      </c>
      <c r="M544" s="120">
        <v>0.1454104639357516</v>
      </c>
      <c r="N544" s="9">
        <v>3.976238657330157E-2</v>
      </c>
      <c r="O544" s="9">
        <v>6.4944890977311591E-3</v>
      </c>
      <c r="P544" s="9">
        <v>5.9402887965108783E-3</v>
      </c>
      <c r="Q544" s="9">
        <v>4.12729622299655E-3</v>
      </c>
      <c r="R544" s="9">
        <v>1.006030371932016E-2</v>
      </c>
      <c r="S544" s="9">
        <v>3.0779337710154949E-2</v>
      </c>
      <c r="T544" s="9">
        <v>9.6098933628906737E-3</v>
      </c>
      <c r="U544" s="9">
        <v>2.8956991778176351E-2</v>
      </c>
      <c r="V544" s="9">
        <v>3.0698756131358931E-2</v>
      </c>
      <c r="W544" s="9">
        <v>3.8983214203253069E-2</v>
      </c>
      <c r="X544" s="9">
        <v>0.1049915455601258</v>
      </c>
      <c r="Y544" s="9">
        <v>4.9269127843894762E-2</v>
      </c>
      <c r="Z544" s="9">
        <v>4.6886661492710813E-2</v>
      </c>
      <c r="AA544" s="9">
        <v>1.9148312602784451E-2</v>
      </c>
      <c r="AB544" s="9">
        <v>1.487277239573459E-2</v>
      </c>
      <c r="AC544" s="9">
        <v>0.1749942778070549</v>
      </c>
      <c r="AD544" s="9">
        <v>4.3815910524958694E-3</v>
      </c>
      <c r="AE544" s="9">
        <v>8.1857363938761099E-2</v>
      </c>
      <c r="AF544" s="9">
        <v>9.3099880723134798E-2</v>
      </c>
      <c r="AG544" s="9">
        <v>0.1218442972326805</v>
      </c>
      <c r="AH544" s="9">
        <v>8.8186062108485466E-3</v>
      </c>
      <c r="AI544" s="9">
        <v>3.4630390818994028E-3</v>
      </c>
      <c r="AJ544" s="9">
        <v>1.1589506729299251E-2</v>
      </c>
      <c r="AK544" s="9">
        <v>4.585688566351169E-2</v>
      </c>
      <c r="AL544" s="9">
        <v>1.351317406936927E-2</v>
      </c>
      <c r="AM544" s="9">
        <v>8.6237354836834535E-4</v>
      </c>
      <c r="AN544" s="9">
        <v>8.9510215974373294E-4</v>
      </c>
      <c r="AO544" s="9">
        <v>1.119603417141593E-3</v>
      </c>
      <c r="AP544" s="9">
        <v>1.05711058316382E-3</v>
      </c>
      <c r="AQ544" s="9">
        <v>1.1965481027693509E-3</v>
      </c>
      <c r="AR544" s="9">
        <v>1.3513901479443771E-3</v>
      </c>
      <c r="AS544" s="9">
        <v>1.5514961110202621E-3</v>
      </c>
      <c r="AT544" s="9">
        <v>1.9629721840804439E-3</v>
      </c>
      <c r="AU544" s="9">
        <v>1.9654057256044489E-3</v>
      </c>
      <c r="AV544" s="9">
        <v>1.5479393780172949E-3</v>
      </c>
      <c r="AW544" s="9">
        <v>2.39236193428143E-3</v>
      </c>
      <c r="AX544" s="9">
        <v>3.139670106785581E-3</v>
      </c>
      <c r="AY544" s="9">
        <v>2.3540396302371329E-3</v>
      </c>
      <c r="AZ544" s="9">
        <v>1.7933320920424771E-3</v>
      </c>
      <c r="BA544" s="9">
        <v>2.4390076216877841E-3</v>
      </c>
      <c r="BB544" s="9">
        <v>2.8108893956135771E-3</v>
      </c>
      <c r="BC544" s="9">
        <v>2.8431214036861541E-3</v>
      </c>
      <c r="BD544" s="9">
        <v>2.5455209875249311E-3</v>
      </c>
      <c r="BE544" s="9">
        <v>8.8063316818262818E-3</v>
      </c>
      <c r="BF544" s="9">
        <v>7.404356061040826E-3</v>
      </c>
      <c r="BG544" s="9">
        <v>4.7252547922186604E-3</v>
      </c>
      <c r="BH544" s="9">
        <v>1.0027148487703919E-3</v>
      </c>
      <c r="BI544" s="9">
        <v>1.843169034906446E-3</v>
      </c>
      <c r="BJ544" s="9">
        <v>4.6012524431490107E-3</v>
      </c>
      <c r="BK544" s="9">
        <v>7.2228182397091924E-3</v>
      </c>
    </row>
    <row r="545" spans="1:63" s="95" customFormat="1" x14ac:dyDescent="0.25">
      <c r="A545" s="95" t="s">
        <v>1127</v>
      </c>
      <c r="B545" s="95" t="s">
        <v>519</v>
      </c>
      <c r="C545" s="95" t="s">
        <v>1128</v>
      </c>
      <c r="D545" s="95" t="s">
        <v>39</v>
      </c>
      <c r="E545" s="95" t="s">
        <v>1951</v>
      </c>
      <c r="F545" s="118" t="s">
        <v>1962</v>
      </c>
      <c r="G545" s="119">
        <v>83311947.026599988</v>
      </c>
      <c r="H545" s="119">
        <v>160229</v>
      </c>
      <c r="I545" s="119">
        <v>100.3</v>
      </c>
      <c r="J545" s="95">
        <v>519.95548263173328</v>
      </c>
      <c r="K545" s="120">
        <v>0.53752612615707351</v>
      </c>
      <c r="L545" s="120">
        <v>0.3273879109888968</v>
      </c>
      <c r="M545" s="120">
        <v>0.1350859628540298</v>
      </c>
      <c r="N545" s="9">
        <v>0.1121239334078568</v>
      </c>
      <c r="O545" s="9">
        <v>1.29938018773817E-2</v>
      </c>
      <c r="P545" s="9">
        <v>5.0969888739785998E-3</v>
      </c>
      <c r="Q545" s="9">
        <v>6.725858022394054E-3</v>
      </c>
      <c r="R545" s="9">
        <v>1.2929959534902309E-2</v>
      </c>
      <c r="S545" s="9">
        <v>3.827191578939438E-2</v>
      </c>
      <c r="T545" s="9">
        <v>1.400687408330948E-2</v>
      </c>
      <c r="U545" s="9">
        <v>3.1480963896414291E-2</v>
      </c>
      <c r="V545" s="9">
        <v>3.2159481677713431E-2</v>
      </c>
      <c r="W545" s="9">
        <v>4.8972324831697993E-2</v>
      </c>
      <c r="X545" s="9">
        <v>0.118117442330572</v>
      </c>
      <c r="Y545" s="9">
        <v>3.541974292895668E-2</v>
      </c>
      <c r="Z545" s="9">
        <v>6.044461657835163E-2</v>
      </c>
      <c r="AA545" s="9">
        <v>2.5955046870370851E-2</v>
      </c>
      <c r="AB545" s="9">
        <v>1.747675119722961E-2</v>
      </c>
      <c r="AC545" s="9">
        <v>0.15919902997102939</v>
      </c>
      <c r="AD545" s="9">
        <v>4.3615939775534353E-3</v>
      </c>
      <c r="AE545" s="9">
        <v>0.10674789219020581</v>
      </c>
      <c r="AF545" s="9">
        <v>5.7113640729895367E-2</v>
      </c>
      <c r="AG545" s="9">
        <v>5.5407856979896523E-2</v>
      </c>
      <c r="AH545" s="9">
        <v>5.3347826449643724E-3</v>
      </c>
      <c r="AI545" s="9">
        <v>4.5555382931054848E-3</v>
      </c>
      <c r="AJ545" s="9">
        <v>9.1654343491848252E-3</v>
      </c>
      <c r="AK545" s="9">
        <v>2.1368139752585891E-2</v>
      </c>
      <c r="AL545" s="9">
        <v>4.5703892110551224E-3</v>
      </c>
      <c r="AM545" s="9">
        <v>1.604977473330576E-3</v>
      </c>
      <c r="AN545" s="9">
        <v>1.181983696715661E-3</v>
      </c>
      <c r="AO545" s="9">
        <v>6.3404192268421723E-4</v>
      </c>
      <c r="AP545" s="9">
        <v>1.136972888583233E-3</v>
      </c>
      <c r="AQ545" s="9">
        <v>1.0149949203807429E-3</v>
      </c>
      <c r="AR545" s="9">
        <v>1.1090453695048201E-3</v>
      </c>
      <c r="AS545" s="9">
        <v>1.492522820332028E-3</v>
      </c>
      <c r="AT545" s="9">
        <v>1.4084983962112511E-3</v>
      </c>
      <c r="AU545" s="9">
        <v>1.3589019170860089E-3</v>
      </c>
      <c r="AV545" s="9">
        <v>1.283437304605271E-3</v>
      </c>
      <c r="AW545" s="9">
        <v>1.776373238431302E-3</v>
      </c>
      <c r="AX545" s="9">
        <v>1.489711536896476E-3</v>
      </c>
      <c r="AY545" s="9">
        <v>2.0029482070824081E-3</v>
      </c>
      <c r="AZ545" s="9">
        <v>1.604352006331036E-3</v>
      </c>
      <c r="BA545" s="9">
        <v>1.8916011178894019E-3</v>
      </c>
      <c r="BB545" s="9">
        <v>1.687749388310119E-3</v>
      </c>
      <c r="BC545" s="9">
        <v>1.867912081240915E-3</v>
      </c>
      <c r="BD545" s="9">
        <v>2.1909167130348879E-3</v>
      </c>
      <c r="BE545" s="9">
        <v>3.5656063311519269E-3</v>
      </c>
      <c r="BF545" s="9">
        <v>2.222291747638095E-3</v>
      </c>
      <c r="BG545" s="9">
        <v>1.8866426316445229E-3</v>
      </c>
      <c r="BH545" s="9">
        <v>8.7057739817773989E-4</v>
      </c>
      <c r="BI545" s="9">
        <v>9.620572072398635E-4</v>
      </c>
      <c r="BJ545" s="9">
        <v>1.415095834720857E-3</v>
      </c>
      <c r="BK545" s="9">
        <v>1.6123158878916259E-3</v>
      </c>
    </row>
    <row r="546" spans="1:63" s="95" customFormat="1" x14ac:dyDescent="0.25">
      <c r="A546" s="95" t="s">
        <v>1155</v>
      </c>
      <c r="B546" s="95" t="s">
        <v>519</v>
      </c>
      <c r="C546" s="95" t="s">
        <v>1156</v>
      </c>
      <c r="D546" s="95" t="s">
        <v>39</v>
      </c>
      <c r="E546" s="95" t="s">
        <v>1949</v>
      </c>
      <c r="F546" s="118" t="s">
        <v>1962</v>
      </c>
      <c r="G546" s="119">
        <v>74480467.186599985</v>
      </c>
      <c r="H546" s="119">
        <v>144643</v>
      </c>
      <c r="I546" s="119">
        <v>56</v>
      </c>
      <c r="J546" s="95">
        <v>514.92617815310791</v>
      </c>
      <c r="K546" s="120">
        <v>0.56559085333326875</v>
      </c>
      <c r="L546" s="120">
        <v>0.30995370665336319</v>
      </c>
      <c r="M546" s="120">
        <v>0.124455440013368</v>
      </c>
      <c r="N546" s="9">
        <v>5.6677457637506229E-2</v>
      </c>
      <c r="O546" s="9">
        <v>8.2687365905858221E-3</v>
      </c>
      <c r="P546" s="9">
        <v>5.9834225330748156E-3</v>
      </c>
      <c r="Q546" s="9">
        <v>5.7852816315687328E-3</v>
      </c>
      <c r="R546" s="9">
        <v>1.0095339155767061E-2</v>
      </c>
      <c r="S546" s="9">
        <v>3.8285228882317189E-2</v>
      </c>
      <c r="T546" s="9">
        <v>1.1039928165603081E-2</v>
      </c>
      <c r="U546" s="9">
        <v>2.4139291141933451E-2</v>
      </c>
      <c r="V546" s="9">
        <v>3.5722256719756117E-2</v>
      </c>
      <c r="W546" s="9">
        <v>3.9944574733863467E-2</v>
      </c>
      <c r="X546" s="9">
        <v>9.6875420383283256E-2</v>
      </c>
      <c r="Y546" s="9">
        <v>3.7916735483411873E-2</v>
      </c>
      <c r="Z546" s="9">
        <v>5.208859851883324E-2</v>
      </c>
      <c r="AA546" s="9">
        <v>2.1435449981607471E-2</v>
      </c>
      <c r="AB546" s="9">
        <v>1.7081704717033911E-2</v>
      </c>
      <c r="AC546" s="9">
        <v>0.14784302679761879</v>
      </c>
      <c r="AD546" s="9">
        <v>3.4194591673358918E-3</v>
      </c>
      <c r="AE546" s="9">
        <v>0.12702415851200621</v>
      </c>
      <c r="AF546" s="9">
        <v>0.1370929194981966</v>
      </c>
      <c r="AG546" s="9">
        <v>6.5885308796692466E-2</v>
      </c>
      <c r="AH546" s="9">
        <v>8.4215061639660305E-3</v>
      </c>
      <c r="AI546" s="9">
        <v>2.4137561906668048E-3</v>
      </c>
      <c r="AJ546" s="9">
        <v>9.9006689997537256E-3</v>
      </c>
      <c r="AK546" s="9">
        <v>2.5883714754789299E-2</v>
      </c>
      <c r="AL546" s="9">
        <v>1.0776054842828399E-2</v>
      </c>
      <c r="AM546" s="9">
        <v>7.2559883832118009E-4</v>
      </c>
      <c r="AN546" s="9">
        <v>6.7271328478613263E-4</v>
      </c>
      <c r="AO546" s="9">
        <v>6.656862133299123E-4</v>
      </c>
      <c r="AP546" s="9">
        <v>8.7466655461660564E-4</v>
      </c>
      <c r="AQ546" s="9">
        <v>7.0876655840900816E-4</v>
      </c>
      <c r="AR546" s="9">
        <v>9.9223823829868601E-4</v>
      </c>
      <c r="AS546" s="9">
        <v>1.0521111046320911E-3</v>
      </c>
      <c r="AT546" s="9">
        <v>9.6593621628682615E-4</v>
      </c>
      <c r="AU546" s="9">
        <v>1.3499993498761981E-3</v>
      </c>
      <c r="AV546" s="9">
        <v>9.3626187712821259E-4</v>
      </c>
      <c r="AW546" s="9">
        <v>1.3030149207867419E-3</v>
      </c>
      <c r="AX546" s="9">
        <v>1.426275152858273E-3</v>
      </c>
      <c r="AY546" s="9">
        <v>1.5437265238656911E-3</v>
      </c>
      <c r="AZ546" s="9">
        <v>1.1850210102012559E-3</v>
      </c>
      <c r="BA546" s="9">
        <v>1.6535436730307021E-3</v>
      </c>
      <c r="BB546" s="9">
        <v>1.401793328347454E-3</v>
      </c>
      <c r="BC546" s="9">
        <v>1.309737372258597E-3</v>
      </c>
      <c r="BD546" s="9">
        <v>2.3316775317416311E-3</v>
      </c>
      <c r="BE546" s="9">
        <v>7.6546294750435414E-3</v>
      </c>
      <c r="BF546" s="9">
        <v>2.3633819122641569E-3</v>
      </c>
      <c r="BG546" s="9">
        <v>2.663656916705788E-3</v>
      </c>
      <c r="BH546" s="9">
        <v>4.1255009191698159E-4</v>
      </c>
      <c r="BI546" s="9">
        <v>9.294541891285233E-4</v>
      </c>
      <c r="BJ546" s="9">
        <v>1.533067735376386E-3</v>
      </c>
      <c r="BK546" s="9">
        <v>3.3999485258677151E-3</v>
      </c>
    </row>
    <row r="547" spans="1:63" s="95" customFormat="1" x14ac:dyDescent="0.25">
      <c r="A547" s="95" t="s">
        <v>1339</v>
      </c>
      <c r="B547" s="95" t="s">
        <v>37</v>
      </c>
      <c r="C547" s="95" t="s">
        <v>1340</v>
      </c>
      <c r="D547" s="95" t="s">
        <v>39</v>
      </c>
      <c r="E547" s="95" t="s">
        <v>1948</v>
      </c>
      <c r="F547" s="118" t="s">
        <v>1962</v>
      </c>
      <c r="G547" s="119">
        <v>89982557.728</v>
      </c>
      <c r="H547" s="119">
        <v>124923</v>
      </c>
      <c r="I547" s="119">
        <v>45.46</v>
      </c>
      <c r="J547" s="95">
        <v>720.30416919222239</v>
      </c>
      <c r="K547" s="120">
        <v>0.63988683969365456</v>
      </c>
      <c r="L547" s="120">
        <v>0.2765017179153757</v>
      </c>
      <c r="M547" s="120">
        <v>8.3611442390969834E-2</v>
      </c>
      <c r="N547" s="9">
        <v>4.3655227594703132E-2</v>
      </c>
      <c r="O547" s="9">
        <v>9.6484706111687364E-3</v>
      </c>
      <c r="P547" s="9">
        <v>2.6924334649588579E-2</v>
      </c>
      <c r="Q547" s="9">
        <v>2.6481152815120501E-3</v>
      </c>
      <c r="R547" s="9">
        <v>1.1570740856235511E-2</v>
      </c>
      <c r="S547" s="9">
        <v>2.7572259945660111E-2</v>
      </c>
      <c r="T547" s="9">
        <v>5.5543383034117834E-3</v>
      </c>
      <c r="U547" s="9">
        <v>2.1097711547871299E-2</v>
      </c>
      <c r="V547" s="9">
        <v>2.6521959998914841E-2</v>
      </c>
      <c r="W547" s="9">
        <v>4.7770349063309729E-2</v>
      </c>
      <c r="X547" s="9">
        <v>8.9777816436798968E-2</v>
      </c>
      <c r="Y547" s="9">
        <v>2.8744123022256509E-2</v>
      </c>
      <c r="Z547" s="9">
        <v>3.874161067575034E-2</v>
      </c>
      <c r="AA547" s="9">
        <v>1.7818774284768961E-2</v>
      </c>
      <c r="AB547" s="9">
        <v>1.6862234774714258E-2</v>
      </c>
      <c r="AC547" s="9">
        <v>0.14093934475343081</v>
      </c>
      <c r="AD547" s="9">
        <v>4.0279425283604809E-3</v>
      </c>
      <c r="AE547" s="9">
        <v>0.1229863052412568</v>
      </c>
      <c r="AF547" s="9">
        <v>0.16201210680755329</v>
      </c>
      <c r="AG547" s="9">
        <v>9.5258534095571917E-2</v>
      </c>
      <c r="AH547" s="9">
        <v>6.9218265149860259E-3</v>
      </c>
      <c r="AI547" s="9">
        <v>1.4184757506313581E-3</v>
      </c>
      <c r="AJ547" s="9">
        <v>8.810252240450657E-3</v>
      </c>
      <c r="AK547" s="9">
        <v>3.563150626663663E-2</v>
      </c>
      <c r="AL547" s="9">
        <v>7.0856387544572354E-3</v>
      </c>
      <c r="AM547" s="9">
        <v>6.749284745415612E-4</v>
      </c>
      <c r="AN547" s="9">
        <v>9.479481903519394E-4</v>
      </c>
      <c r="AO547" s="9">
        <v>3.6174300865964249E-3</v>
      </c>
      <c r="AP547" s="9">
        <v>4.8349298665517268E-4</v>
      </c>
      <c r="AQ547" s="9">
        <v>9.8102200243176813E-4</v>
      </c>
      <c r="AR547" s="9">
        <v>8.6296335184492257E-4</v>
      </c>
      <c r="AS547" s="9">
        <v>6.3923855570575223E-4</v>
      </c>
      <c r="AT547" s="9">
        <v>1.019517215347802E-3</v>
      </c>
      <c r="AU547" s="9">
        <v>1.2104185320697531E-3</v>
      </c>
      <c r="AV547" s="9">
        <v>1.3521760191128899E-3</v>
      </c>
      <c r="AW547" s="9">
        <v>1.4582772599619209E-3</v>
      </c>
      <c r="AX547" s="9">
        <v>1.305740025684552E-3</v>
      </c>
      <c r="AY547" s="9">
        <v>1.386566306072859E-3</v>
      </c>
      <c r="AZ547" s="9">
        <v>1.1896153203597101E-3</v>
      </c>
      <c r="BA547" s="9">
        <v>1.9712189610042452E-3</v>
      </c>
      <c r="BB547" s="9">
        <v>1.6138035554220729E-3</v>
      </c>
      <c r="BC547" s="9">
        <v>1.8631393555304889E-3</v>
      </c>
      <c r="BD547" s="9">
        <v>2.7263034451540978E-3</v>
      </c>
      <c r="BE547" s="9">
        <v>1.092425663982023E-2</v>
      </c>
      <c r="BF547" s="9">
        <v>4.1265251098408489E-3</v>
      </c>
      <c r="BG547" s="9">
        <v>2.6438968174361142E-3</v>
      </c>
      <c r="BH547" s="9">
        <v>2.9277937531526033E-4</v>
      </c>
      <c r="BI547" s="9">
        <v>9.9881962497956633E-4</v>
      </c>
      <c r="BJ547" s="9">
        <v>2.5486147772140881E-3</v>
      </c>
      <c r="BK547" s="9">
        <v>2.699770406595314E-3</v>
      </c>
    </row>
    <row r="548" spans="1:63" s="95" customFormat="1" x14ac:dyDescent="0.25">
      <c r="A548" s="95" t="s">
        <v>1383</v>
      </c>
      <c r="B548" s="95" t="s">
        <v>37</v>
      </c>
      <c r="C548" s="95" t="s">
        <v>1384</v>
      </c>
      <c r="D548" s="95" t="s">
        <v>39</v>
      </c>
      <c r="E548" s="95" t="s">
        <v>1948</v>
      </c>
      <c r="F548" s="118" t="s">
        <v>1962</v>
      </c>
      <c r="G548" s="119">
        <v>155202522.2922</v>
      </c>
      <c r="H548" s="119">
        <v>226963</v>
      </c>
      <c r="I548" s="119">
        <v>108.2</v>
      </c>
      <c r="J548" s="95">
        <v>683.82301208655156</v>
      </c>
      <c r="K548" s="120">
        <v>0.61385295640554782</v>
      </c>
      <c r="L548" s="120">
        <v>0.28201087227029897</v>
      </c>
      <c r="M548" s="120">
        <v>0.10413617132415311</v>
      </c>
      <c r="N548" s="9">
        <v>7.459877060744248E-2</v>
      </c>
      <c r="O548" s="9">
        <v>1.8235977140193059E-2</v>
      </c>
      <c r="P548" s="9">
        <v>3.3020799183976789E-2</v>
      </c>
      <c r="Q548" s="9">
        <v>5.9889563758130076E-3</v>
      </c>
      <c r="R548" s="9">
        <v>2.15195025625807E-2</v>
      </c>
      <c r="S548" s="9">
        <v>5.0973572195992863E-2</v>
      </c>
      <c r="T548" s="9">
        <v>8.7652725448552956E-3</v>
      </c>
      <c r="U548" s="9">
        <v>3.9054179591045457E-2</v>
      </c>
      <c r="V548" s="9">
        <v>3.8954125940262409E-2</v>
      </c>
      <c r="W548" s="9">
        <v>6.2228438767628839E-2</v>
      </c>
      <c r="X548" s="9">
        <v>9.9221207667194944E-2</v>
      </c>
      <c r="Y548" s="9">
        <v>2.501988124537147E-2</v>
      </c>
      <c r="Z548" s="9">
        <v>4.4929910849791622E-2</v>
      </c>
      <c r="AA548" s="9">
        <v>1.8240137968427061E-2</v>
      </c>
      <c r="AB548" s="9">
        <v>1.95394613669163E-2</v>
      </c>
      <c r="AC548" s="9">
        <v>0.13270275717633129</v>
      </c>
      <c r="AD548" s="9">
        <v>4.2967332647995916E-3</v>
      </c>
      <c r="AE548" s="9">
        <v>8.8724748742004936E-2</v>
      </c>
      <c r="AF548" s="9">
        <v>8.3617659158267174E-2</v>
      </c>
      <c r="AG548" s="9">
        <v>6.3327483942870633E-2</v>
      </c>
      <c r="AH548" s="9">
        <v>8.3051855630253153E-3</v>
      </c>
      <c r="AI548" s="9">
        <v>3.8367989977761978E-3</v>
      </c>
      <c r="AJ548" s="9">
        <v>1.471311222394657E-2</v>
      </c>
      <c r="AK548" s="9">
        <v>3.4970781572564377E-2</v>
      </c>
      <c r="AL548" s="9">
        <v>5.2145453509216521E-3</v>
      </c>
      <c r="AM548" s="9">
        <v>1.97187206981367E-3</v>
      </c>
      <c r="AN548" s="9">
        <v>3.0632379488185028E-3</v>
      </c>
      <c r="AO548" s="9">
        <v>7.5852223758191579E-3</v>
      </c>
      <c r="AP548" s="9">
        <v>1.8695195538441351E-3</v>
      </c>
      <c r="AQ548" s="9">
        <v>3.1194309729198782E-3</v>
      </c>
      <c r="AR548" s="9">
        <v>2.727662474842376E-3</v>
      </c>
      <c r="AS548" s="9">
        <v>1.7247320305111349E-3</v>
      </c>
      <c r="AT548" s="9">
        <v>3.22665329894062E-3</v>
      </c>
      <c r="AU548" s="9">
        <v>3.0395478429122518E-3</v>
      </c>
      <c r="AV548" s="9">
        <v>3.0115445419193658E-3</v>
      </c>
      <c r="AW548" s="9">
        <v>2.7555046290847198E-3</v>
      </c>
      <c r="AX548" s="9">
        <v>1.9432043281355589E-3</v>
      </c>
      <c r="AY548" s="9">
        <v>2.749312444790152E-3</v>
      </c>
      <c r="AZ548" s="9">
        <v>2.0820080868496089E-3</v>
      </c>
      <c r="BA548" s="9">
        <v>3.9053314137477359E-3</v>
      </c>
      <c r="BB548" s="9">
        <v>2.597909016415747E-3</v>
      </c>
      <c r="BC548" s="9">
        <v>3.3980208509538788E-3</v>
      </c>
      <c r="BD548" s="9">
        <v>3.3626973908683789E-3</v>
      </c>
      <c r="BE548" s="9">
        <v>9.6397995037099064E-3</v>
      </c>
      <c r="BF548" s="9">
        <v>4.690276032466933E-3</v>
      </c>
      <c r="BG548" s="9">
        <v>5.4237380123929339E-3</v>
      </c>
      <c r="BH548" s="9">
        <v>1.3539829110145449E-3</v>
      </c>
      <c r="BI548" s="9">
        <v>2.8518642090902208E-3</v>
      </c>
      <c r="BJ548" s="9">
        <v>4.2766225797337071E-3</v>
      </c>
      <c r="BK548" s="9">
        <v>3.396955403979334E-3</v>
      </c>
    </row>
    <row r="549" spans="1:63" s="95" customFormat="1" x14ac:dyDescent="0.25">
      <c r="A549" s="95" t="s">
        <v>1437</v>
      </c>
      <c r="B549" s="95" t="s">
        <v>80</v>
      </c>
      <c r="C549" s="95" t="s">
        <v>1438</v>
      </c>
      <c r="D549" s="95" t="s">
        <v>39</v>
      </c>
      <c r="E549" s="95" t="s">
        <v>1949</v>
      </c>
      <c r="F549" s="118" t="s">
        <v>1962</v>
      </c>
      <c r="G549" s="119">
        <v>70225210.000799999</v>
      </c>
      <c r="H549" s="119">
        <v>143755</v>
      </c>
      <c r="I549" s="119">
        <v>31.7</v>
      </c>
      <c r="J549" s="95">
        <v>488.50620848527007</v>
      </c>
      <c r="K549" s="120">
        <v>0.53940615740588627</v>
      </c>
      <c r="L549" s="120">
        <v>0.34172328368660287</v>
      </c>
      <c r="M549" s="120">
        <v>0.1188705589075109</v>
      </c>
      <c r="N549" s="9">
        <v>5.7405547392396242E-2</v>
      </c>
      <c r="O549" s="9">
        <v>9.8403626086268851E-3</v>
      </c>
      <c r="P549" s="9">
        <v>7.8478269256985391E-3</v>
      </c>
      <c r="Q549" s="9">
        <v>5.6186239072020727E-3</v>
      </c>
      <c r="R549" s="9">
        <v>1.776007517514365E-2</v>
      </c>
      <c r="S549" s="9">
        <v>2.659147659662205E-2</v>
      </c>
      <c r="T549" s="9">
        <v>9.4309865771054092E-3</v>
      </c>
      <c r="U549" s="9">
        <v>2.765031798614245E-2</v>
      </c>
      <c r="V549" s="9">
        <v>4.3204957295484438E-2</v>
      </c>
      <c r="W549" s="9">
        <v>3.3673596392170872E-2</v>
      </c>
      <c r="X549" s="9">
        <v>0.11892552351771971</v>
      </c>
      <c r="Y549" s="9">
        <v>4.2255080855184153E-2</v>
      </c>
      <c r="Z549" s="9">
        <v>6.2570441784713424E-2</v>
      </c>
      <c r="AA549" s="9">
        <v>1.823766350319414E-2</v>
      </c>
      <c r="AB549" s="9">
        <v>1.746211407538141E-2</v>
      </c>
      <c r="AC549" s="9">
        <v>0.1462433113704579</v>
      </c>
      <c r="AD549" s="9">
        <v>3.3075579037974171E-3</v>
      </c>
      <c r="AE549" s="9">
        <v>0.1043255993030858</v>
      </c>
      <c r="AF549" s="9">
        <v>9.1450262772482083E-2</v>
      </c>
      <c r="AG549" s="9">
        <v>9.4483743647234802E-2</v>
      </c>
      <c r="AH549" s="9">
        <v>1.1483957063771651E-2</v>
      </c>
      <c r="AI549" s="9">
        <v>1.7308755923260541E-3</v>
      </c>
      <c r="AJ549" s="9">
        <v>1.356479233355668E-2</v>
      </c>
      <c r="AK549" s="9">
        <v>2.703708560486516E-2</v>
      </c>
      <c r="AL549" s="9">
        <v>7.8982198156370455E-3</v>
      </c>
      <c r="AM549" s="9">
        <v>6.9200732455836154E-4</v>
      </c>
      <c r="AN549" s="9">
        <v>7.5382851267348885E-4</v>
      </c>
      <c r="AO549" s="9">
        <v>8.2212890482982401E-4</v>
      </c>
      <c r="AP549" s="9">
        <v>7.9986849004681706E-4</v>
      </c>
      <c r="AQ549" s="9">
        <v>1.174080067647234E-3</v>
      </c>
      <c r="AR549" s="9">
        <v>6.4892988747408046E-4</v>
      </c>
      <c r="AS549" s="9">
        <v>8.4629757147218628E-4</v>
      </c>
      <c r="AT549" s="9">
        <v>1.041824768007955E-3</v>
      </c>
      <c r="AU549" s="9">
        <v>1.537442433080268E-3</v>
      </c>
      <c r="AV549" s="9">
        <v>7.4318964755065199E-4</v>
      </c>
      <c r="AW549" s="9">
        <v>1.506195936554893E-3</v>
      </c>
      <c r="AX549" s="9">
        <v>1.4966557745728459E-3</v>
      </c>
      <c r="AY549" s="9">
        <v>1.746093621777851E-3</v>
      </c>
      <c r="AZ549" s="9">
        <v>9.493650837792924E-4</v>
      </c>
      <c r="BA549" s="9">
        <v>1.5916658257615051E-3</v>
      </c>
      <c r="BB549" s="9">
        <v>1.305658999562209E-3</v>
      </c>
      <c r="BC549" s="9">
        <v>1.1929022692869641E-3</v>
      </c>
      <c r="BD549" s="9">
        <v>1.8031990109325369E-3</v>
      </c>
      <c r="BE549" s="9">
        <v>4.8080028554965499E-3</v>
      </c>
      <c r="BF549" s="9">
        <v>3.1913396296440232E-3</v>
      </c>
      <c r="BG549" s="9">
        <v>3.420193572582721E-3</v>
      </c>
      <c r="BH549" s="9">
        <v>2.7856064053029348E-4</v>
      </c>
      <c r="BI549" s="9">
        <v>1.1990773742498221E-3</v>
      </c>
      <c r="BJ549" s="9">
        <v>1.5078746000301479E-3</v>
      </c>
      <c r="BK549" s="9">
        <v>2.3464557924725111E-3</v>
      </c>
    </row>
    <row r="550" spans="1:63" s="95" customFormat="1" x14ac:dyDescent="0.25">
      <c r="A550" s="95" t="s">
        <v>1451</v>
      </c>
      <c r="B550" s="95" t="s">
        <v>37</v>
      </c>
      <c r="C550" s="95" t="s">
        <v>1452</v>
      </c>
      <c r="D550" s="95" t="s">
        <v>39</v>
      </c>
      <c r="E550" s="95" t="s">
        <v>1948</v>
      </c>
      <c r="F550" s="118" t="s">
        <v>1962</v>
      </c>
      <c r="G550" s="119">
        <v>57739774.403200001</v>
      </c>
      <c r="H550" s="119">
        <v>119147</v>
      </c>
      <c r="I550" s="119">
        <v>75</v>
      </c>
      <c r="J550" s="95">
        <v>484.6095529320923</v>
      </c>
      <c r="K550" s="120">
        <v>0.54563404112494929</v>
      </c>
      <c r="L550" s="120">
        <v>0.31710377994984867</v>
      </c>
      <c r="M550" s="120">
        <v>0.13726217892520201</v>
      </c>
      <c r="N550" s="9">
        <v>6.6485938000603623E-2</v>
      </c>
      <c r="O550" s="9">
        <v>1.014436747899415E-2</v>
      </c>
      <c r="P550" s="9">
        <v>1.7050022566518368E-2</v>
      </c>
      <c r="Q550" s="9">
        <v>5.4850036981491717E-3</v>
      </c>
      <c r="R550" s="9">
        <v>2.3496785422611521E-2</v>
      </c>
      <c r="S550" s="9">
        <v>3.9141145056091342E-2</v>
      </c>
      <c r="T550" s="9">
        <v>1.1000466044570761E-2</v>
      </c>
      <c r="U550" s="9">
        <v>4.6550714869786909E-2</v>
      </c>
      <c r="V550" s="9">
        <v>3.2111523670720413E-2</v>
      </c>
      <c r="W550" s="9">
        <v>5.5421978561059473E-2</v>
      </c>
      <c r="X550" s="9">
        <v>0.1068973298159875</v>
      </c>
      <c r="Y550" s="9">
        <v>3.5615049682260383E-2</v>
      </c>
      <c r="Z550" s="9">
        <v>5.5529091037258477E-2</v>
      </c>
      <c r="AA550" s="9">
        <v>2.2109415582878E-2</v>
      </c>
      <c r="AB550" s="9">
        <v>1.564661572889731E-2</v>
      </c>
      <c r="AC550" s="9">
        <v>0.17034934152517961</v>
      </c>
      <c r="AD550" s="9">
        <v>4.7967076388811527E-3</v>
      </c>
      <c r="AE550" s="9">
        <v>7.8995185846509178E-2</v>
      </c>
      <c r="AF550" s="9">
        <v>5.9914012421186429E-2</v>
      </c>
      <c r="AG550" s="9">
        <v>7.581379281973831E-2</v>
      </c>
      <c r="AH550" s="9">
        <v>6.912923162096153E-3</v>
      </c>
      <c r="AI550" s="9">
        <v>6.800211869690668E-3</v>
      </c>
      <c r="AJ550" s="9">
        <v>1.788997557058929E-2</v>
      </c>
      <c r="AK550" s="9">
        <v>2.655564548805214E-2</v>
      </c>
      <c r="AL550" s="9">
        <v>9.2867564416896711E-3</v>
      </c>
      <c r="AM550" s="9">
        <v>6.6014054933267357E-4</v>
      </c>
      <c r="AN550" s="9">
        <v>6.4008288126862517E-4</v>
      </c>
      <c r="AO550" s="9">
        <v>1.4711780626831721E-3</v>
      </c>
      <c r="AP550" s="9">
        <v>6.4315452827445213E-4</v>
      </c>
      <c r="AQ550" s="9">
        <v>1.2794141435935929E-3</v>
      </c>
      <c r="AR550" s="9">
        <v>7.8675340399744775E-4</v>
      </c>
      <c r="AS550" s="9">
        <v>8.1306793468105152E-4</v>
      </c>
      <c r="AT550" s="9">
        <v>1.444676750958253E-3</v>
      </c>
      <c r="AU550" s="9">
        <v>9.4118712454752248E-4</v>
      </c>
      <c r="AV550" s="9">
        <v>1.007492812283293E-3</v>
      </c>
      <c r="AW550" s="9">
        <v>1.1151236794344241E-3</v>
      </c>
      <c r="AX550" s="9">
        <v>1.039025782526469E-3</v>
      </c>
      <c r="AY550" s="9">
        <v>1.276346671928293E-3</v>
      </c>
      <c r="AZ550" s="9">
        <v>9.479623759904676E-4</v>
      </c>
      <c r="BA550" s="9">
        <v>1.174695401479799E-3</v>
      </c>
      <c r="BB550" s="9">
        <v>1.25269110829487E-3</v>
      </c>
      <c r="BC550" s="9">
        <v>1.4249198579789431E-3</v>
      </c>
      <c r="BD550" s="9">
        <v>1.1246132051291511E-3</v>
      </c>
      <c r="BE550" s="9">
        <v>2.594525512462914E-3</v>
      </c>
      <c r="BF550" s="9">
        <v>2.109181425067423E-3</v>
      </c>
      <c r="BG550" s="9">
        <v>1.69578440611166E-3</v>
      </c>
      <c r="BH550" s="9">
        <v>9.0141778763942542E-4</v>
      </c>
      <c r="BI550" s="9">
        <v>1.302547553549007E-3</v>
      </c>
      <c r="BJ550" s="9">
        <v>1.219865624097182E-3</v>
      </c>
      <c r="BK550" s="9">
        <v>2.2724639216863871E-3</v>
      </c>
    </row>
    <row r="551" spans="1:63" s="95" customFormat="1" x14ac:dyDescent="0.25">
      <c r="A551" s="95" t="s">
        <v>1501</v>
      </c>
      <c r="B551" s="95" t="s">
        <v>37</v>
      </c>
      <c r="C551" s="95" t="s">
        <v>1502</v>
      </c>
      <c r="D551" s="95" t="s">
        <v>39</v>
      </c>
      <c r="E551" s="95" t="s">
        <v>1948</v>
      </c>
      <c r="F551" s="118" t="s">
        <v>1962</v>
      </c>
      <c r="G551" s="119">
        <v>57315539.037199989</v>
      </c>
      <c r="H551" s="119">
        <v>96600</v>
      </c>
      <c r="I551" s="119">
        <v>40</v>
      </c>
      <c r="J551" s="95">
        <v>593.32856146169763</v>
      </c>
      <c r="K551" s="120">
        <v>0.59143457091384477</v>
      </c>
      <c r="L551" s="120">
        <v>0.2860151626694955</v>
      </c>
      <c r="M551" s="120">
        <v>0.1225502664166597</v>
      </c>
      <c r="N551" s="9">
        <v>8.4533290992483134E-2</v>
      </c>
      <c r="O551" s="9">
        <v>1.9709518877622269E-2</v>
      </c>
      <c r="P551" s="9">
        <v>1.8431912041237401E-2</v>
      </c>
      <c r="Q551" s="9">
        <v>5.607961763461837E-3</v>
      </c>
      <c r="R551" s="9">
        <v>2.2933786105386759E-2</v>
      </c>
      <c r="S551" s="9">
        <v>4.711092975426389E-2</v>
      </c>
      <c r="T551" s="9">
        <v>1.0673312115806421E-2</v>
      </c>
      <c r="U551" s="9">
        <v>2.8671340755969169E-2</v>
      </c>
      <c r="V551" s="9">
        <v>4.5528174784276683E-2</v>
      </c>
      <c r="W551" s="9">
        <v>6.720127665462633E-2</v>
      </c>
      <c r="X551" s="9">
        <v>0.1029290687432874</v>
      </c>
      <c r="Y551" s="9">
        <v>2.9424343419198518E-2</v>
      </c>
      <c r="Z551" s="9">
        <v>4.4235591890904542E-2</v>
      </c>
      <c r="AA551" s="9">
        <v>2.1446043537096761E-2</v>
      </c>
      <c r="AB551" s="9">
        <v>2.6170365472166369E-2</v>
      </c>
      <c r="AC551" s="9">
        <v>0.12908722852217139</v>
      </c>
      <c r="AD551" s="9">
        <v>3.1606442096758858E-3</v>
      </c>
      <c r="AE551" s="9">
        <v>9.3588160566809492E-2</v>
      </c>
      <c r="AF551" s="9">
        <v>7.2003865463278652E-2</v>
      </c>
      <c r="AG551" s="9">
        <v>6.6465379972004815E-2</v>
      </c>
      <c r="AH551" s="9">
        <v>7.0383265503901069E-3</v>
      </c>
      <c r="AI551" s="9">
        <v>4.3096103689908294E-3</v>
      </c>
      <c r="AJ551" s="9">
        <v>1.2867459844942719E-2</v>
      </c>
      <c r="AK551" s="9">
        <v>3.1956836477316092E-2</v>
      </c>
      <c r="AL551" s="9">
        <v>4.9155711166324612E-3</v>
      </c>
      <c r="AM551" s="9">
        <v>8.2288353046307099E-4</v>
      </c>
      <c r="AN551" s="9">
        <v>1.2192457363357E-3</v>
      </c>
      <c r="AO551" s="9">
        <v>1.5592460580815511E-3</v>
      </c>
      <c r="AP551" s="9">
        <v>6.4468480502075044E-4</v>
      </c>
      <c r="AQ551" s="9">
        <v>1.2242847436906639E-3</v>
      </c>
      <c r="AR551" s="9">
        <v>9.2839066010705893E-4</v>
      </c>
      <c r="AS551" s="9">
        <v>7.7342631069582911E-4</v>
      </c>
      <c r="AT551" s="9">
        <v>8.7236114667712074E-4</v>
      </c>
      <c r="AU551" s="9">
        <v>1.308275738251473E-3</v>
      </c>
      <c r="AV551" s="9">
        <v>1.1976817651133561E-3</v>
      </c>
      <c r="AW551" s="9">
        <v>1.052684450195735E-3</v>
      </c>
      <c r="AX551" s="9">
        <v>8.4159575034670284E-4</v>
      </c>
      <c r="AY551" s="9">
        <v>9.9683645441704834E-4</v>
      </c>
      <c r="AZ551" s="9">
        <v>9.0149849162423333E-4</v>
      </c>
      <c r="BA551" s="9">
        <v>1.9262764846110891E-3</v>
      </c>
      <c r="BB551" s="9">
        <v>9.3065945868040325E-4</v>
      </c>
      <c r="BC551" s="9">
        <v>9.2050633971360824E-4</v>
      </c>
      <c r="BD551" s="9">
        <v>1.306253443478035E-3</v>
      </c>
      <c r="BE551" s="9">
        <v>3.0569570398963448E-3</v>
      </c>
      <c r="BF551" s="9">
        <v>1.8128638509035159E-3</v>
      </c>
      <c r="BG551" s="9">
        <v>1.6927090005863341E-3</v>
      </c>
      <c r="BH551" s="9">
        <v>5.6007433330375334E-4</v>
      </c>
      <c r="BI551" s="9">
        <v>9.1850313925506775E-4</v>
      </c>
      <c r="BJ551" s="9">
        <v>1.4392057798573469E-3</v>
      </c>
      <c r="BK551" s="9">
        <v>1.1792636401081341E-3</v>
      </c>
    </row>
    <row r="552" spans="1:63" s="95" customFormat="1" x14ac:dyDescent="0.25">
      <c r="A552" s="95" t="s">
        <v>1521</v>
      </c>
      <c r="B552" s="95" t="s">
        <v>37</v>
      </c>
      <c r="C552" s="95" t="s">
        <v>1522</v>
      </c>
      <c r="D552" s="95" t="s">
        <v>39</v>
      </c>
      <c r="E552" s="95" t="s">
        <v>1948</v>
      </c>
      <c r="F552" s="118" t="s">
        <v>1962</v>
      </c>
      <c r="G552" s="119">
        <v>51969231.5964</v>
      </c>
      <c r="H552" s="119">
        <v>109427</v>
      </c>
      <c r="I552" s="119">
        <v>49.29</v>
      </c>
      <c r="J552" s="95">
        <v>474.92146907436006</v>
      </c>
      <c r="K552" s="120">
        <v>0.53628345004006084</v>
      </c>
      <c r="L552" s="120">
        <v>0.32861753535322441</v>
      </c>
      <c r="M552" s="120">
        <v>0.13509901460671489</v>
      </c>
      <c r="N552" s="9">
        <v>4.6145252967295013E-2</v>
      </c>
      <c r="O552" s="9">
        <v>8.5425007942451555E-3</v>
      </c>
      <c r="P552" s="9">
        <v>7.6596688422754262E-3</v>
      </c>
      <c r="Q552" s="9">
        <v>6.0179509945139306E-3</v>
      </c>
      <c r="R552" s="9">
        <v>2.0412646471088741E-2</v>
      </c>
      <c r="S552" s="9">
        <v>2.7084708388861879E-2</v>
      </c>
      <c r="T552" s="9">
        <v>8.7624109732242373E-3</v>
      </c>
      <c r="U552" s="9">
        <v>3.071298746715519E-2</v>
      </c>
      <c r="V552" s="9">
        <v>3.8547470877452923E-2</v>
      </c>
      <c r="W552" s="9">
        <v>4.9940320638424233E-2</v>
      </c>
      <c r="X552" s="9">
        <v>0.1125934227061795</v>
      </c>
      <c r="Y552" s="9">
        <v>3.8742369372341497E-2</v>
      </c>
      <c r="Z552" s="9">
        <v>7.0195270347092387E-2</v>
      </c>
      <c r="AA552" s="9">
        <v>2.022246217709657E-2</v>
      </c>
      <c r="AB552" s="9">
        <v>2.1047031779773979E-2</v>
      </c>
      <c r="AC552" s="9">
        <v>0.19217648391802239</v>
      </c>
      <c r="AD552" s="9">
        <v>8.8815919162369122E-3</v>
      </c>
      <c r="AE552" s="9">
        <v>9.677333203467603E-2</v>
      </c>
      <c r="AF552" s="9">
        <v>6.6997524128108554E-2</v>
      </c>
      <c r="AG552" s="9">
        <v>7.1903435860974099E-2</v>
      </c>
      <c r="AH552" s="9">
        <v>9.2774692069250569E-3</v>
      </c>
      <c r="AI552" s="9">
        <v>5.7933092769468742E-3</v>
      </c>
      <c r="AJ552" s="9">
        <v>1.202074664499019E-2</v>
      </c>
      <c r="AK552" s="9">
        <v>2.5449162484095351E-2</v>
      </c>
      <c r="AL552" s="9">
        <v>4.100469732003926E-3</v>
      </c>
      <c r="AM552" s="9">
        <v>4.1172070379045552E-4</v>
      </c>
      <c r="AN552" s="9">
        <v>4.8435672325988142E-4</v>
      </c>
      <c r="AO552" s="9">
        <v>5.9390822709387808E-4</v>
      </c>
      <c r="AP552" s="9">
        <v>6.3409761436332684E-4</v>
      </c>
      <c r="AQ552" s="9">
        <v>9.9878284884732786E-4</v>
      </c>
      <c r="AR552" s="9">
        <v>4.8921338787343851E-4</v>
      </c>
      <c r="AS552" s="9">
        <v>5.8198049964911013E-4</v>
      </c>
      <c r="AT552" s="9">
        <v>8.5651595430003133E-4</v>
      </c>
      <c r="AU552" s="9">
        <v>1.015266412134672E-3</v>
      </c>
      <c r="AV552" s="9">
        <v>8.1579365319464864E-4</v>
      </c>
      <c r="AW552" s="9">
        <v>1.0554514666239029E-3</v>
      </c>
      <c r="AX552" s="9">
        <v>1.015659213646557E-3</v>
      </c>
      <c r="AY552" s="9">
        <v>1.449856440721491E-3</v>
      </c>
      <c r="AZ552" s="9">
        <v>7.7914257257208396E-4</v>
      </c>
      <c r="BA552" s="9">
        <v>1.4199229352301679E-3</v>
      </c>
      <c r="BB552" s="9">
        <v>1.2699097108927681E-3</v>
      </c>
      <c r="BC552" s="9">
        <v>2.370866336122554E-3</v>
      </c>
      <c r="BD552" s="9">
        <v>1.238019010363617E-3</v>
      </c>
      <c r="BE552" s="9">
        <v>2.60709801885176E-3</v>
      </c>
      <c r="BF552" s="9">
        <v>1.797564251609287E-3</v>
      </c>
      <c r="BG552" s="9">
        <v>2.0450667821865082E-3</v>
      </c>
      <c r="BH552" s="9">
        <v>6.9008002922994857E-4</v>
      </c>
      <c r="BI552" s="9">
        <v>7.864739626426546E-4</v>
      </c>
      <c r="BJ552" s="9">
        <v>1.0505039523133329E-3</v>
      </c>
      <c r="BK552" s="9">
        <v>9.0164507975274409E-4</v>
      </c>
    </row>
    <row r="553" spans="1:63" s="95" customFormat="1" x14ac:dyDescent="0.25">
      <c r="A553" s="95" t="s">
        <v>1377</v>
      </c>
      <c r="B553" s="95" t="s">
        <v>380</v>
      </c>
      <c r="C553" s="95" t="s">
        <v>1378</v>
      </c>
      <c r="D553" s="95" t="s">
        <v>382</v>
      </c>
      <c r="E553" s="95" t="s">
        <v>1948</v>
      </c>
      <c r="F553" s="118" t="s">
        <v>1962</v>
      </c>
      <c r="G553" s="119">
        <v>135598431.43040001</v>
      </c>
      <c r="H553" s="119">
        <v>199798</v>
      </c>
      <c r="I553" s="119">
        <v>108.6</v>
      </c>
      <c r="J553" s="95">
        <v>678.67762154976538</v>
      </c>
      <c r="K553" s="120">
        <v>0.60918770787124288</v>
      </c>
      <c r="L553" s="120">
        <v>0.28171634188197192</v>
      </c>
      <c r="M553" s="120">
        <v>0.1090959502467852</v>
      </c>
      <c r="N553" s="9">
        <v>9.5633480241669483E-2</v>
      </c>
      <c r="O553" s="9">
        <v>1.526121521709903E-2</v>
      </c>
      <c r="P553" s="9">
        <v>1.764900174827292E-2</v>
      </c>
      <c r="Q553" s="9">
        <v>6.2299818006859506E-3</v>
      </c>
      <c r="R553" s="9">
        <v>2.6116374746008222E-2</v>
      </c>
      <c r="S553" s="9">
        <v>4.2328092587780322E-2</v>
      </c>
      <c r="T553" s="9">
        <v>1.173276526783059E-2</v>
      </c>
      <c r="U553" s="9">
        <v>4.0513833246479038E-2</v>
      </c>
      <c r="V553" s="9">
        <v>3.2612229023187597E-2</v>
      </c>
      <c r="W553" s="9">
        <v>6.6478315712934027E-2</v>
      </c>
      <c r="X553" s="9">
        <v>0.11054101008497701</v>
      </c>
      <c r="Y553" s="9">
        <v>2.9081359994304019E-2</v>
      </c>
      <c r="Z553" s="9">
        <v>4.7901564998295183E-2</v>
      </c>
      <c r="AA553" s="9">
        <v>2.3890431708258959E-2</v>
      </c>
      <c r="AB553" s="9">
        <v>1.538343942315773E-2</v>
      </c>
      <c r="AC553" s="9">
        <v>0.12835658166218281</v>
      </c>
      <c r="AD553" s="9">
        <v>3.002443451699607E-3</v>
      </c>
      <c r="AE553" s="9">
        <v>8.2684976357056683E-2</v>
      </c>
      <c r="AF553" s="9">
        <v>7.0250302914002097E-2</v>
      </c>
      <c r="AG553" s="9">
        <v>7.016582486566178E-2</v>
      </c>
      <c r="AH553" s="9">
        <v>5.7905738321053979E-3</v>
      </c>
      <c r="AI553" s="9">
        <v>5.9875211951439886E-3</v>
      </c>
      <c r="AJ553" s="9">
        <v>1.355935166557576E-2</v>
      </c>
      <c r="AK553" s="9">
        <v>3.2472519822920973E-2</v>
      </c>
      <c r="AL553" s="9">
        <v>6.3768084327108484E-3</v>
      </c>
      <c r="AM553" s="9">
        <v>2.1398168335944909E-3</v>
      </c>
      <c r="AN553" s="9">
        <v>2.1700032546649989E-3</v>
      </c>
      <c r="AO553" s="9">
        <v>3.4317880482950939E-3</v>
      </c>
      <c r="AP553" s="9">
        <v>1.6462099187322539E-3</v>
      </c>
      <c r="AQ553" s="9">
        <v>3.2046132009383231E-3</v>
      </c>
      <c r="AR553" s="9">
        <v>1.917316596598008E-3</v>
      </c>
      <c r="AS553" s="9">
        <v>1.9542321789338749E-3</v>
      </c>
      <c r="AT553" s="9">
        <v>2.8333987263603382E-3</v>
      </c>
      <c r="AU553" s="9">
        <v>2.1540489932066901E-3</v>
      </c>
      <c r="AV553" s="9">
        <v>2.7233280997658931E-3</v>
      </c>
      <c r="AW553" s="9">
        <v>2.598601224304583E-3</v>
      </c>
      <c r="AX553" s="9">
        <v>1.911910293566239E-3</v>
      </c>
      <c r="AY553" s="9">
        <v>2.481177403975696E-3</v>
      </c>
      <c r="AZ553" s="9">
        <v>2.3083298333401378E-3</v>
      </c>
      <c r="BA553" s="9">
        <v>2.6026653290567902E-3</v>
      </c>
      <c r="BB553" s="9">
        <v>2.1270696323396148E-3</v>
      </c>
      <c r="BC553" s="9">
        <v>2.009935198602437E-3</v>
      </c>
      <c r="BD553" s="9">
        <v>2.6527064241138941E-3</v>
      </c>
      <c r="BE553" s="9">
        <v>6.8554784619088288E-3</v>
      </c>
      <c r="BF553" s="9">
        <v>4.3989738274389746E-3</v>
      </c>
      <c r="BG553" s="9">
        <v>3.201035865300737E-3</v>
      </c>
      <c r="BH553" s="9">
        <v>1.7885898944330529E-3</v>
      </c>
      <c r="BI553" s="9">
        <v>2.224758083981343E-3</v>
      </c>
      <c r="BJ553" s="9">
        <v>3.361484789335201E-3</v>
      </c>
      <c r="BK553" s="9">
        <v>3.516384368187997E-3</v>
      </c>
    </row>
    <row r="554" spans="1:63" s="95" customFormat="1" x14ac:dyDescent="0.25">
      <c r="A554" s="95" t="s">
        <v>1417</v>
      </c>
      <c r="B554" s="95" t="s">
        <v>380</v>
      </c>
      <c r="C554" s="95" t="s">
        <v>1418</v>
      </c>
      <c r="D554" s="95" t="s">
        <v>382</v>
      </c>
      <c r="E554" s="95" t="s">
        <v>1948</v>
      </c>
      <c r="F554" s="118" t="s">
        <v>1962</v>
      </c>
      <c r="G554" s="119">
        <v>165201029.84219998</v>
      </c>
      <c r="H554" s="119">
        <v>283026</v>
      </c>
      <c r="I554" s="119">
        <v>82.4</v>
      </c>
      <c r="J554" s="95">
        <v>583.69559631341281</v>
      </c>
      <c r="K554" s="120">
        <v>0.56371919161549733</v>
      </c>
      <c r="L554" s="120">
        <v>0.31145507718222148</v>
      </c>
      <c r="M554" s="120">
        <v>0.1248257312022813</v>
      </c>
      <c r="N554" s="9">
        <v>8.7061001911058547E-2</v>
      </c>
      <c r="O554" s="9">
        <v>1.7211473975452661E-2</v>
      </c>
      <c r="P554" s="9">
        <v>1.398986602036247E-2</v>
      </c>
      <c r="Q554" s="9">
        <v>8.4022228788328702E-3</v>
      </c>
      <c r="R554" s="9">
        <v>2.3654226031547619E-2</v>
      </c>
      <c r="S554" s="9">
        <v>4.3905477421689917E-2</v>
      </c>
      <c r="T554" s="9">
        <v>9.5958874897993842E-3</v>
      </c>
      <c r="U554" s="9">
        <v>4.3363369150446751E-2</v>
      </c>
      <c r="V554" s="9">
        <v>3.6239215007745892E-2</v>
      </c>
      <c r="W554" s="9">
        <v>6.8764004073031182E-2</v>
      </c>
      <c r="X554" s="9">
        <v>0.1074310551222053</v>
      </c>
      <c r="Y554" s="9">
        <v>3.2191153529216747E-2</v>
      </c>
      <c r="Z554" s="9">
        <v>4.9934013697349892E-2</v>
      </c>
      <c r="AA554" s="9">
        <v>2.3738199808035369E-2</v>
      </c>
      <c r="AB554" s="9">
        <v>1.6866033918586092E-2</v>
      </c>
      <c r="AC554" s="9">
        <v>0.13199846207602789</v>
      </c>
      <c r="AD554" s="9">
        <v>3.112539585554588E-3</v>
      </c>
      <c r="AE554" s="9">
        <v>8.5266615277859337E-2</v>
      </c>
      <c r="AF554" s="9">
        <v>8.0003716903689112E-2</v>
      </c>
      <c r="AG554" s="9">
        <v>6.1510457528609938E-2</v>
      </c>
      <c r="AH554" s="9">
        <v>7.7385565534259741E-3</v>
      </c>
      <c r="AI554" s="9">
        <v>4.7519698001700578E-3</v>
      </c>
      <c r="AJ554" s="9">
        <v>1.279655308563595E-2</v>
      </c>
      <c r="AK554" s="9">
        <v>2.6241336685905541E-2</v>
      </c>
      <c r="AL554" s="9">
        <v>4.2325924677608876E-3</v>
      </c>
      <c r="AM554" s="9">
        <v>2.456381864339767E-3</v>
      </c>
      <c r="AN554" s="9">
        <v>3.0859928485141518E-3</v>
      </c>
      <c r="AO554" s="9">
        <v>3.4302000510801258E-3</v>
      </c>
      <c r="AP554" s="9">
        <v>2.7996143833203362E-3</v>
      </c>
      <c r="AQ554" s="9">
        <v>3.6599659970308249E-3</v>
      </c>
      <c r="AR554" s="9">
        <v>2.507779913781703E-3</v>
      </c>
      <c r="AS554" s="9">
        <v>2.0154243807829872E-3</v>
      </c>
      <c r="AT554" s="9">
        <v>3.824132736101596E-3</v>
      </c>
      <c r="AU554" s="9">
        <v>3.0182795246662488E-3</v>
      </c>
      <c r="AV554" s="9">
        <v>3.5521123967228829E-3</v>
      </c>
      <c r="AW554" s="9">
        <v>3.1845761160857419E-3</v>
      </c>
      <c r="AX554" s="9">
        <v>2.6686702901252161E-3</v>
      </c>
      <c r="AY554" s="9">
        <v>3.2614458581989442E-3</v>
      </c>
      <c r="AZ554" s="9">
        <v>2.8921927316561732E-3</v>
      </c>
      <c r="BA554" s="9">
        <v>3.5981845371167651E-3</v>
      </c>
      <c r="BB554" s="9">
        <v>2.7582778912866438E-3</v>
      </c>
      <c r="BC554" s="9">
        <v>2.627409011658385E-3</v>
      </c>
      <c r="BD554" s="9">
        <v>3.4494288290950401E-3</v>
      </c>
      <c r="BE554" s="9">
        <v>9.8447641531206817E-3</v>
      </c>
      <c r="BF554" s="9">
        <v>4.8627314165831286E-3</v>
      </c>
      <c r="BG554" s="9">
        <v>5.3942923512214627E-3</v>
      </c>
      <c r="BH554" s="9">
        <v>1.78995850518693E-3</v>
      </c>
      <c r="BI554" s="9">
        <v>2.6475395361079831E-3</v>
      </c>
      <c r="BJ554" s="9">
        <v>3.425363737220374E-3</v>
      </c>
      <c r="BK554" s="9">
        <v>2.9430999242896589E-3</v>
      </c>
    </row>
    <row r="555" spans="1:63" s="95" customFormat="1" x14ac:dyDescent="0.25">
      <c r="A555" s="95" t="s">
        <v>1419</v>
      </c>
      <c r="B555" s="95" t="s">
        <v>380</v>
      </c>
      <c r="C555" s="95" t="s">
        <v>1420</v>
      </c>
      <c r="D555" s="95" t="s">
        <v>382</v>
      </c>
      <c r="E555" s="95" t="s">
        <v>1948</v>
      </c>
      <c r="F555" s="118" t="s">
        <v>1963</v>
      </c>
      <c r="G555" s="119">
        <v>140118253.54479998</v>
      </c>
      <c r="H555" s="119">
        <v>210576</v>
      </c>
      <c r="I555" s="119">
        <v>131.9</v>
      </c>
      <c r="J555" s="95">
        <v>665.40466883595468</v>
      </c>
      <c r="K555" s="120">
        <v>0.59891066271646665</v>
      </c>
      <c r="L555" s="120">
        <v>0.2926431446619151</v>
      </c>
      <c r="M555" s="120">
        <v>0.1084461926216182</v>
      </c>
      <c r="N555" s="9">
        <v>7.5534886627826231E-2</v>
      </c>
      <c r="O555" s="9">
        <v>1.941920509346105E-2</v>
      </c>
      <c r="P555" s="9">
        <v>1.9338338223295459E-2</v>
      </c>
      <c r="Q555" s="9">
        <v>7.4605669517228308E-3</v>
      </c>
      <c r="R555" s="9">
        <v>2.2705675850383512E-2</v>
      </c>
      <c r="S555" s="9">
        <v>4.4929224105768051E-2</v>
      </c>
      <c r="T555" s="9">
        <v>1.008709508545886E-2</v>
      </c>
      <c r="U555" s="9">
        <v>2.8616878761813049E-2</v>
      </c>
      <c r="V555" s="9">
        <v>3.5917598616827959E-2</v>
      </c>
      <c r="W555" s="9">
        <v>6.3092554457622019E-2</v>
      </c>
      <c r="X555" s="9">
        <v>9.7856361186413887E-2</v>
      </c>
      <c r="Y555" s="9">
        <v>2.2605230828490031E-2</v>
      </c>
      <c r="Z555" s="9">
        <v>4.0769556634182337E-2</v>
      </c>
      <c r="AA555" s="9">
        <v>1.881472517715662E-2</v>
      </c>
      <c r="AB555" s="9">
        <v>2.1493982589314141E-2</v>
      </c>
      <c r="AC555" s="9">
        <v>0.1414896748024943</v>
      </c>
      <c r="AD555" s="9">
        <v>2.318390765817593E-3</v>
      </c>
      <c r="AE555" s="9">
        <v>0.10780421028913249</v>
      </c>
      <c r="AF555" s="9">
        <v>0.10066435802040009</v>
      </c>
      <c r="AG555" s="9">
        <v>6.5154622556865119E-2</v>
      </c>
      <c r="AH555" s="9">
        <v>9.119267512269956E-3</v>
      </c>
      <c r="AI555" s="9">
        <v>3.591994517619687E-3</v>
      </c>
      <c r="AJ555" s="9">
        <v>1.5613477611518271E-2</v>
      </c>
      <c r="AK555" s="9">
        <v>2.1653043481484651E-2</v>
      </c>
      <c r="AL555" s="9">
        <v>3.9490802526617541E-3</v>
      </c>
      <c r="AM555" s="9">
        <v>1.8001963956894469E-3</v>
      </c>
      <c r="AN555" s="9">
        <v>2.941090469885835E-3</v>
      </c>
      <c r="AO555" s="9">
        <v>4.0052085080417672E-3</v>
      </c>
      <c r="AP555" s="9">
        <v>2.0997903489482451E-3</v>
      </c>
      <c r="AQ555" s="9">
        <v>2.9675826701260799E-3</v>
      </c>
      <c r="AR555" s="9">
        <v>2.1677027018035312E-3</v>
      </c>
      <c r="AS555" s="9">
        <v>1.7895653406248631E-3</v>
      </c>
      <c r="AT555" s="9">
        <v>2.1317304500325738E-3</v>
      </c>
      <c r="AU555" s="9">
        <v>2.526899988066481E-3</v>
      </c>
      <c r="AV555" s="9">
        <v>2.7529843202223759E-3</v>
      </c>
      <c r="AW555" s="9">
        <v>2.4502530557692671E-3</v>
      </c>
      <c r="AX555" s="9">
        <v>1.5829507832260279E-3</v>
      </c>
      <c r="AY555" s="9">
        <v>2.2493123640975241E-3</v>
      </c>
      <c r="AZ555" s="9">
        <v>1.9363212561037081E-3</v>
      </c>
      <c r="BA555" s="9">
        <v>3.8733562323704268E-3</v>
      </c>
      <c r="BB555" s="9">
        <v>2.49743377161743E-3</v>
      </c>
      <c r="BC555" s="9">
        <v>1.6531015175104799E-3</v>
      </c>
      <c r="BD555" s="9">
        <v>3.683867253421597E-3</v>
      </c>
      <c r="BE555" s="9">
        <v>1.0463355108662619E-2</v>
      </c>
      <c r="BF555" s="9">
        <v>4.3508753708260493E-3</v>
      </c>
      <c r="BG555" s="9">
        <v>5.3695088145851097E-3</v>
      </c>
      <c r="BH555" s="9">
        <v>1.1428916008840539E-3</v>
      </c>
      <c r="BI555" s="9">
        <v>2.728658470073397E-3</v>
      </c>
      <c r="BJ555" s="9">
        <v>2.3874801799929572E-3</v>
      </c>
      <c r="BK555" s="9">
        <v>2.319501175274193E-3</v>
      </c>
    </row>
    <row r="556" spans="1:63" s="95" customFormat="1" x14ac:dyDescent="0.25">
      <c r="A556" s="95" t="s">
        <v>40</v>
      </c>
      <c r="B556" s="95" t="s">
        <v>37</v>
      </c>
      <c r="C556" s="95" t="s">
        <v>41</v>
      </c>
      <c r="D556" s="95" t="s">
        <v>39</v>
      </c>
      <c r="E556" s="95" t="s">
        <v>1948</v>
      </c>
      <c r="F556" s="118" t="s">
        <v>1962</v>
      </c>
      <c r="G556" s="119">
        <v>40970530.986199997</v>
      </c>
      <c r="H556" s="119">
        <v>93148</v>
      </c>
      <c r="I556" s="119">
        <v>67.930000000000007</v>
      </c>
      <c r="J556" s="95">
        <v>439.84337813157555</v>
      </c>
      <c r="K556" s="120">
        <v>0.54023427647886513</v>
      </c>
      <c r="L556" s="120">
        <v>0.32539464930760609</v>
      </c>
      <c r="M556" s="120">
        <v>0.13437107421352881</v>
      </c>
      <c r="N556" s="9">
        <v>5.2992535901793043E-2</v>
      </c>
      <c r="O556" s="9">
        <v>7.8739692396487034E-3</v>
      </c>
      <c r="P556" s="9">
        <v>1.26093940057182E-2</v>
      </c>
      <c r="Q556" s="9">
        <v>4.2799969608862936E-3</v>
      </c>
      <c r="R556" s="9">
        <v>1.8463649499485479E-2</v>
      </c>
      <c r="S556" s="9">
        <v>3.4724222793988353E-2</v>
      </c>
      <c r="T556" s="9">
        <v>1.076868571387918E-2</v>
      </c>
      <c r="U556" s="9">
        <v>3.4098233450941491E-2</v>
      </c>
      <c r="V556" s="9">
        <v>3.608057677669594E-2</v>
      </c>
      <c r="W556" s="9">
        <v>4.9172875773039047E-2</v>
      </c>
      <c r="X556" s="9">
        <v>0.1116549213567722</v>
      </c>
      <c r="Y556" s="9">
        <v>4.3947906439055863E-2</v>
      </c>
      <c r="Z556" s="9">
        <v>6.4797161348901622E-2</v>
      </c>
      <c r="AA556" s="9">
        <v>2.4124792003738071E-2</v>
      </c>
      <c r="AB556" s="9">
        <v>1.90677981277666E-2</v>
      </c>
      <c r="AC556" s="9">
        <v>0.19503365326969749</v>
      </c>
      <c r="AD556" s="9">
        <v>4.9510989528927874E-3</v>
      </c>
      <c r="AE556" s="9">
        <v>7.9522531137175848E-2</v>
      </c>
      <c r="AF556" s="9">
        <v>4.1432173528032502E-2</v>
      </c>
      <c r="AG556" s="9">
        <v>8.5990289350209567E-2</v>
      </c>
      <c r="AH556" s="9">
        <v>6.0381309921284428E-3</v>
      </c>
      <c r="AI556" s="9">
        <v>4.4793791927015382E-3</v>
      </c>
      <c r="AJ556" s="9">
        <v>1.024027059068887E-2</v>
      </c>
      <c r="AK556" s="9">
        <v>3.6284878129177071E-2</v>
      </c>
      <c r="AL556" s="9">
        <v>1.1370875464985769E-2</v>
      </c>
      <c r="AM556" s="9">
        <v>3.7384190774096711E-4</v>
      </c>
      <c r="AN556" s="9">
        <v>3.5299749594717511E-4</v>
      </c>
      <c r="AO556" s="9">
        <v>7.7303858060471793E-4</v>
      </c>
      <c r="AP556" s="9">
        <v>3.5657306918392411E-4</v>
      </c>
      <c r="AQ556" s="9">
        <v>7.1431030477026362E-4</v>
      </c>
      <c r="AR556" s="9">
        <v>4.9591164856636254E-4</v>
      </c>
      <c r="AS556" s="9">
        <v>5.6551629435418551E-4</v>
      </c>
      <c r="AT556" s="9">
        <v>7.5187021436767365E-4</v>
      </c>
      <c r="AU556" s="9">
        <v>7.5137234673560392E-4</v>
      </c>
      <c r="AV556" s="9">
        <v>6.3511476591500643E-4</v>
      </c>
      <c r="AW556" s="9">
        <v>8.2756234683897822E-4</v>
      </c>
      <c r="AX556" s="9">
        <v>9.1095648664024024E-4</v>
      </c>
      <c r="AY556" s="9">
        <v>1.0582072629323909E-3</v>
      </c>
      <c r="AZ556" s="9">
        <v>7.3492680386074783E-4</v>
      </c>
      <c r="BA556" s="9">
        <v>1.017119706802735E-3</v>
      </c>
      <c r="BB556" s="9">
        <v>1.0190130902585719E-3</v>
      </c>
      <c r="BC556" s="9">
        <v>1.0449980207612711E-3</v>
      </c>
      <c r="BD556" s="9">
        <v>8.0437658481905374E-4</v>
      </c>
      <c r="BE556" s="9">
        <v>1.2747761481259219E-3</v>
      </c>
      <c r="BF556" s="9">
        <v>1.6997372641227909E-3</v>
      </c>
      <c r="BG556" s="9">
        <v>1.0523933851457801E-3</v>
      </c>
      <c r="BH556" s="9">
        <v>4.2187926399951268E-4</v>
      </c>
      <c r="BI556" s="9">
        <v>5.2973899618210998E-4</v>
      </c>
      <c r="BJ556" s="9">
        <v>1.184261119189478E-3</v>
      </c>
      <c r="BK556" s="9">
        <v>1.976940123991037E-3</v>
      </c>
    </row>
    <row r="557" spans="1:63" s="95" customFormat="1" x14ac:dyDescent="0.25">
      <c r="A557" s="95" t="s">
        <v>69</v>
      </c>
      <c r="B557" s="95" t="s">
        <v>37</v>
      </c>
      <c r="C557" s="95" t="s">
        <v>70</v>
      </c>
      <c r="D557" s="95" t="s">
        <v>39</v>
      </c>
      <c r="E557" s="95" t="s">
        <v>1948</v>
      </c>
      <c r="F557" s="118" t="s">
        <v>1962</v>
      </c>
      <c r="G557" s="119">
        <v>28419488.236199997</v>
      </c>
      <c r="H557" s="119">
        <v>49365</v>
      </c>
      <c r="I557" s="119">
        <v>94.7</v>
      </c>
      <c r="J557" s="95">
        <v>575.70116957763594</v>
      </c>
      <c r="K557" s="120">
        <v>0.57710450917364919</v>
      </c>
      <c r="L557" s="120">
        <v>0.29464650968562273</v>
      </c>
      <c r="M557" s="120">
        <v>0.128248981140728</v>
      </c>
      <c r="N557" s="9">
        <v>8.5808918337818091E-2</v>
      </c>
      <c r="O557" s="9">
        <v>1.2010726842901699E-2</v>
      </c>
      <c r="P557" s="9">
        <v>9.3487545766177734E-3</v>
      </c>
      <c r="Q557" s="9">
        <v>6.9013909427531848E-3</v>
      </c>
      <c r="R557" s="9">
        <v>3.2453386095530661E-2</v>
      </c>
      <c r="S557" s="9">
        <v>4.3370366710515577E-2</v>
      </c>
      <c r="T557" s="9">
        <v>1.077390685154392E-2</v>
      </c>
      <c r="U557" s="9">
        <v>4.8375917574114781E-2</v>
      </c>
      <c r="V557" s="9">
        <v>2.9682109853704741E-2</v>
      </c>
      <c r="W557" s="9">
        <v>5.558212623999214E-2</v>
      </c>
      <c r="X557" s="9">
        <v>0.1170393029232653</v>
      </c>
      <c r="Y557" s="9">
        <v>2.7360012750238499E-2</v>
      </c>
      <c r="Z557" s="9">
        <v>5.1015717472804513E-2</v>
      </c>
      <c r="AA557" s="9">
        <v>2.0622405178158401E-2</v>
      </c>
      <c r="AB557" s="9">
        <v>1.5810190275128221E-2</v>
      </c>
      <c r="AC557" s="9">
        <v>0.12998018484028659</v>
      </c>
      <c r="AD557" s="9">
        <v>1.482334279587661E-3</v>
      </c>
      <c r="AE557" s="9">
        <v>7.8107007508193951E-2</v>
      </c>
      <c r="AF557" s="9">
        <v>7.6217450706866516E-2</v>
      </c>
      <c r="AG557" s="9">
        <v>5.8195219063009437E-2</v>
      </c>
      <c r="AH557" s="9">
        <v>9.4794620522502416E-3</v>
      </c>
      <c r="AI557" s="9">
        <v>8.5834395628033005E-3</v>
      </c>
      <c r="AJ557" s="9">
        <v>1.5230117985672149E-2</v>
      </c>
      <c r="AK557" s="9">
        <v>4.6593797426793787E-2</v>
      </c>
      <c r="AL557" s="9">
        <v>9.9757539494488272E-3</v>
      </c>
      <c r="AM557" s="9">
        <v>4.1872671931208197E-4</v>
      </c>
      <c r="AN557" s="9">
        <v>3.724535913277304E-4</v>
      </c>
      <c r="AO557" s="9">
        <v>3.9644749498109118E-4</v>
      </c>
      <c r="AP557" s="9">
        <v>3.9771014886739932E-4</v>
      </c>
      <c r="AQ557" s="9">
        <v>8.6846905845525189E-4</v>
      </c>
      <c r="AR557" s="9">
        <v>4.2843982701649459E-4</v>
      </c>
      <c r="AS557" s="9">
        <v>3.9136375523090509E-4</v>
      </c>
      <c r="AT557" s="9">
        <v>7.3784507310094706E-4</v>
      </c>
      <c r="AU557" s="9">
        <v>4.2756433279640818E-4</v>
      </c>
      <c r="AV557" s="9">
        <v>4.9657714096129927E-4</v>
      </c>
      <c r="AW557" s="9">
        <v>6.0003909096715755E-4</v>
      </c>
      <c r="AX557" s="9">
        <v>3.9228409685935361E-4</v>
      </c>
      <c r="AY557" s="9">
        <v>5.7629350054245305E-4</v>
      </c>
      <c r="AZ557" s="9">
        <v>4.3455503889016522E-4</v>
      </c>
      <c r="BA557" s="9">
        <v>5.8335588790468145E-4</v>
      </c>
      <c r="BB557" s="9">
        <v>4.6975598588997407E-4</v>
      </c>
      <c r="BC557" s="9">
        <v>2.1641381403680619E-4</v>
      </c>
      <c r="BD557" s="9">
        <v>5.4649247922650818E-4</v>
      </c>
      <c r="BE557" s="9">
        <v>1.622092424230024E-3</v>
      </c>
      <c r="BF557" s="9">
        <v>7.9569138910125681E-4</v>
      </c>
      <c r="BG557" s="9">
        <v>1.142836854013306E-3</v>
      </c>
      <c r="BH557" s="9">
        <v>5.5918649010236444E-4</v>
      </c>
      <c r="BI557" s="9">
        <v>5.4497771640594854E-4</v>
      </c>
      <c r="BJ557" s="9">
        <v>1.0519010168570789E-3</v>
      </c>
      <c r="BK557" s="9">
        <v>1.199693503326207E-3</v>
      </c>
    </row>
    <row r="558" spans="1:63" s="95" customFormat="1" x14ac:dyDescent="0.25">
      <c r="A558" s="95" t="s">
        <v>363</v>
      </c>
      <c r="B558" s="95" t="s">
        <v>37</v>
      </c>
      <c r="C558" s="95" t="s">
        <v>364</v>
      </c>
      <c r="D558" s="95" t="s">
        <v>39</v>
      </c>
      <c r="E558" s="95" t="s">
        <v>1948</v>
      </c>
      <c r="F558" s="118" t="s">
        <v>1962</v>
      </c>
      <c r="G558" s="119">
        <v>32450944.092599999</v>
      </c>
      <c r="H558" s="119">
        <v>53550</v>
      </c>
      <c r="I558" s="119">
        <v>63</v>
      </c>
      <c r="J558" s="95">
        <v>605.99335373669464</v>
      </c>
      <c r="K558" s="120">
        <v>0.57213773743852248</v>
      </c>
      <c r="L558" s="120">
        <v>0.30641775189449111</v>
      </c>
      <c r="M558" s="120">
        <v>0.1214445106669865</v>
      </c>
      <c r="N558" s="9">
        <v>7.1058703720783517E-2</v>
      </c>
      <c r="O558" s="9">
        <v>1.8268527427489519E-2</v>
      </c>
      <c r="P558" s="9">
        <v>2.1436820657163361E-2</v>
      </c>
      <c r="Q558" s="9">
        <v>3.6684765817149348E-3</v>
      </c>
      <c r="R558" s="9">
        <v>2.0836967747435549E-2</v>
      </c>
      <c r="S558" s="9">
        <v>4.327896379938341E-2</v>
      </c>
      <c r="T558" s="9">
        <v>7.6962500506795569E-3</v>
      </c>
      <c r="U558" s="9">
        <v>3.9008609665819517E-2</v>
      </c>
      <c r="V558" s="9">
        <v>2.660128290434139E-2</v>
      </c>
      <c r="W558" s="9">
        <v>4.878801721988385E-2</v>
      </c>
      <c r="X558" s="9">
        <v>0.11252103296905271</v>
      </c>
      <c r="Y558" s="9">
        <v>2.8067778506493338E-2</v>
      </c>
      <c r="Z558" s="9">
        <v>5.3384542833721682E-2</v>
      </c>
      <c r="AA558" s="9">
        <v>1.6954921241565061E-2</v>
      </c>
      <c r="AB558" s="9">
        <v>1.347252133116531E-2</v>
      </c>
      <c r="AC558" s="9">
        <v>0.14363733318584029</v>
      </c>
      <c r="AD558" s="9">
        <v>4.8636135927880766E-3</v>
      </c>
      <c r="AE558" s="9">
        <v>0.101321979757621</v>
      </c>
      <c r="AF558" s="9">
        <v>7.0000908835916156E-2</v>
      </c>
      <c r="AG558" s="9">
        <v>8.7843424701365011E-2</v>
      </c>
      <c r="AH558" s="9">
        <v>7.5599642018710448E-3</v>
      </c>
      <c r="AI558" s="9">
        <v>7.1523559873064258E-3</v>
      </c>
      <c r="AJ558" s="9">
        <v>2.071497013779881E-2</v>
      </c>
      <c r="AK558" s="9">
        <v>2.4514400819301941E-2</v>
      </c>
      <c r="AL558" s="9">
        <v>7.3476321234984873E-3</v>
      </c>
      <c r="AM558" s="9">
        <v>3.9495286507363031E-4</v>
      </c>
      <c r="AN558" s="9">
        <v>6.4526210234740894E-4</v>
      </c>
      <c r="AO558" s="9">
        <v>1.0354330779013159E-3</v>
      </c>
      <c r="AP558" s="9">
        <v>2.4079393063234641E-4</v>
      </c>
      <c r="AQ558" s="9">
        <v>6.3512410232799182E-4</v>
      </c>
      <c r="AR558" s="9">
        <v>4.8697126603820101E-4</v>
      </c>
      <c r="AS558" s="9">
        <v>3.1843170086562339E-4</v>
      </c>
      <c r="AT558" s="9">
        <v>6.7768235607787095E-4</v>
      </c>
      <c r="AU558" s="9">
        <v>4.3645454894019432E-4</v>
      </c>
      <c r="AV558" s="9">
        <v>4.9647167611434535E-4</v>
      </c>
      <c r="AW558" s="9">
        <v>6.5706944086504611E-4</v>
      </c>
      <c r="AX558" s="9">
        <v>4.5837633571888642E-4</v>
      </c>
      <c r="AY558" s="9">
        <v>6.8688651714766404E-4</v>
      </c>
      <c r="AZ558" s="9">
        <v>4.0694057324298211E-4</v>
      </c>
      <c r="BA558" s="9">
        <v>5.6620683783774198E-4</v>
      </c>
      <c r="BB558" s="9">
        <v>5.9127871699030728E-4</v>
      </c>
      <c r="BC558" s="9">
        <v>8.0877483852369292E-4</v>
      </c>
      <c r="BD558" s="9">
        <v>8.0747223591568775E-4</v>
      </c>
      <c r="BE558" s="9">
        <v>1.6968935427090521E-3</v>
      </c>
      <c r="BF558" s="9">
        <v>1.3680322982987619E-3</v>
      </c>
      <c r="BG558" s="9">
        <v>1.0381258960834999E-3</v>
      </c>
      <c r="BH558" s="9">
        <v>5.3073066311872625E-4</v>
      </c>
      <c r="BI558" s="9">
        <v>8.4428588675067458E-4</v>
      </c>
      <c r="BJ558" s="9">
        <v>6.3037327313494916E-4</v>
      </c>
      <c r="BK558" s="9">
        <v>1.0064720605238559E-3</v>
      </c>
    </row>
    <row r="559" spans="1:63" s="95" customFormat="1" x14ac:dyDescent="0.25">
      <c r="A559" s="95" t="s">
        <v>650</v>
      </c>
      <c r="B559" s="95" t="s">
        <v>80</v>
      </c>
      <c r="C559" s="95" t="s">
        <v>651</v>
      </c>
      <c r="D559" s="95" t="s">
        <v>39</v>
      </c>
      <c r="E559" s="95" t="s">
        <v>1951</v>
      </c>
      <c r="F559" s="118" t="s">
        <v>1962</v>
      </c>
      <c r="G559" s="119">
        <v>10940668.348399999</v>
      </c>
      <c r="H559" s="119">
        <v>21537</v>
      </c>
      <c r="I559" s="119">
        <v>30</v>
      </c>
      <c r="J559" s="95">
        <v>507.99407291637641</v>
      </c>
      <c r="K559" s="120">
        <v>0.59516752349425994</v>
      </c>
      <c r="L559" s="120">
        <v>0.29434084306823682</v>
      </c>
      <c r="M559" s="120">
        <v>0.11049163343750321</v>
      </c>
      <c r="N559" s="9">
        <v>5.417655096075983E-2</v>
      </c>
      <c r="O559" s="9">
        <v>9.489319557980486E-3</v>
      </c>
      <c r="P559" s="9">
        <v>5.6652108005260382E-3</v>
      </c>
      <c r="Q559" s="9">
        <v>4.845632923332583E-3</v>
      </c>
      <c r="R559" s="9">
        <v>2.3481982553351179E-2</v>
      </c>
      <c r="S559" s="9">
        <v>2.3790592546631979E-2</v>
      </c>
      <c r="T559" s="9">
        <v>8.9618157291742398E-3</v>
      </c>
      <c r="U559" s="9">
        <v>1.428630243783E-2</v>
      </c>
      <c r="V559" s="9">
        <v>4.067502708883082E-2</v>
      </c>
      <c r="W559" s="9">
        <v>3.4711921012378973E-2</v>
      </c>
      <c r="X559" s="9">
        <v>0.1041612901978988</v>
      </c>
      <c r="Y559" s="9">
        <v>2.9333993997578751E-2</v>
      </c>
      <c r="Z559" s="9">
        <v>4.1415061256391918E-2</v>
      </c>
      <c r="AA559" s="9">
        <v>1.5147408991484E-2</v>
      </c>
      <c r="AB559" s="9">
        <v>2.0644777664662599E-2</v>
      </c>
      <c r="AC559" s="9">
        <v>0.1492279584890211</v>
      </c>
      <c r="AD559" s="9">
        <v>2.789615863558225E-3</v>
      </c>
      <c r="AE559" s="9">
        <v>0.15510318166972359</v>
      </c>
      <c r="AF559" s="9">
        <v>0.16877426855714109</v>
      </c>
      <c r="AG559" s="9">
        <v>4.8116353864997553E-2</v>
      </c>
      <c r="AH559" s="9">
        <v>1.0581959393620281E-2</v>
      </c>
      <c r="AI559" s="9">
        <v>2.370186946024123E-3</v>
      </c>
      <c r="AJ559" s="9">
        <v>1.089921956115596E-2</v>
      </c>
      <c r="AK559" s="9">
        <v>1.9064605122642079E-2</v>
      </c>
      <c r="AL559" s="9">
        <v>2.2857628133038559E-3</v>
      </c>
      <c r="AM559" s="9">
        <v>1.018054164464448E-4</v>
      </c>
      <c r="AN559" s="9">
        <v>1.133180866423947E-4</v>
      </c>
      <c r="AO559" s="9">
        <v>9.2514387600288239E-5</v>
      </c>
      <c r="AP559" s="9">
        <v>1.075330193290857E-4</v>
      </c>
      <c r="AQ559" s="9">
        <v>2.419860772013041E-4</v>
      </c>
      <c r="AR559" s="9">
        <v>9.0503064457433407E-5</v>
      </c>
      <c r="AS559" s="9">
        <v>1.2536164450952119E-4</v>
      </c>
      <c r="AT559" s="9">
        <v>8.3910651015943561E-5</v>
      </c>
      <c r="AU559" s="9">
        <v>2.256294770890472E-4</v>
      </c>
      <c r="AV559" s="9">
        <v>1.194239691011161E-4</v>
      </c>
      <c r="AW559" s="9">
        <v>2.0564372088412861E-4</v>
      </c>
      <c r="AX559" s="9">
        <v>1.6196340195102999E-4</v>
      </c>
      <c r="AY559" s="9">
        <v>1.8016039092738189E-4</v>
      </c>
      <c r="AZ559" s="9">
        <v>1.2291506391756739E-4</v>
      </c>
      <c r="BA559" s="9">
        <v>2.9333776840854021E-4</v>
      </c>
      <c r="BB559" s="9">
        <v>2.076857288582854E-4</v>
      </c>
      <c r="BC559" s="9">
        <v>1.5683555164370061E-4</v>
      </c>
      <c r="BD559" s="9">
        <v>4.17903666912138E-4</v>
      </c>
      <c r="BE559" s="9">
        <v>1.383211836446155E-3</v>
      </c>
      <c r="BF559" s="9">
        <v>2.5334442146376598E-4</v>
      </c>
      <c r="BG559" s="9">
        <v>4.912786828605365E-4</v>
      </c>
      <c r="BH559" s="9">
        <v>5.9461957666200408E-5</v>
      </c>
      <c r="BI559" s="9">
        <v>1.5018693802854881E-4</v>
      </c>
      <c r="BJ559" s="9">
        <v>1.6574325621249031E-4</v>
      </c>
      <c r="BK559" s="9">
        <v>1.0585637700343679E-4</v>
      </c>
    </row>
    <row r="560" spans="1:63" s="95" customFormat="1" x14ac:dyDescent="0.25">
      <c r="A560" s="95" t="s">
        <v>696</v>
      </c>
      <c r="B560" s="95" t="s">
        <v>80</v>
      </c>
      <c r="C560" s="95" t="s">
        <v>697</v>
      </c>
      <c r="D560" s="95" t="s">
        <v>39</v>
      </c>
      <c r="E560" s="95" t="s">
        <v>1949</v>
      </c>
      <c r="F560" s="118" t="s">
        <v>1962</v>
      </c>
      <c r="G560" s="119">
        <v>24662475.666199997</v>
      </c>
      <c r="H560" s="119">
        <v>58849</v>
      </c>
      <c r="I560" s="119">
        <v>64</v>
      </c>
      <c r="J560" s="95">
        <v>419.08062441502824</v>
      </c>
      <c r="K560" s="120">
        <v>0.53504746580623952</v>
      </c>
      <c r="L560" s="120">
        <v>0.31513864595186009</v>
      </c>
      <c r="M560" s="120">
        <v>0.14981388824190039</v>
      </c>
      <c r="N560" s="9">
        <v>4.2329923520792047E-2</v>
      </c>
      <c r="O560" s="9">
        <v>8.1250719078098978E-3</v>
      </c>
      <c r="P560" s="9">
        <v>5.7366731834130689E-3</v>
      </c>
      <c r="Q560" s="9">
        <v>3.8986339008361898E-3</v>
      </c>
      <c r="R560" s="9">
        <v>1.4406010497509759E-2</v>
      </c>
      <c r="S560" s="9">
        <v>2.7627143625418141E-2</v>
      </c>
      <c r="T560" s="9">
        <v>1.1555333581219979E-2</v>
      </c>
      <c r="U560" s="9">
        <v>2.5588232772547601E-2</v>
      </c>
      <c r="V560" s="9">
        <v>3.2411641850705011E-2</v>
      </c>
      <c r="W560" s="9">
        <v>2.5295313762930059E-2</v>
      </c>
      <c r="X560" s="9">
        <v>8.8670677781891805E-2</v>
      </c>
      <c r="Y560" s="9">
        <v>5.0570084401801538E-2</v>
      </c>
      <c r="Z560" s="9">
        <v>5.0043264438803498E-2</v>
      </c>
      <c r="AA560" s="9">
        <v>1.6737956161148121E-2</v>
      </c>
      <c r="AB560" s="9">
        <v>1.6881954891513569E-2</v>
      </c>
      <c r="AC560" s="9">
        <v>0.14671159580683599</v>
      </c>
      <c r="AD560" s="9">
        <v>2.4929671630940578E-3</v>
      </c>
      <c r="AE560" s="9">
        <v>0.13179722636570479</v>
      </c>
      <c r="AF560" s="9">
        <v>0.17378382842622259</v>
      </c>
      <c r="AG560" s="9">
        <v>6.692226061092757E-2</v>
      </c>
      <c r="AH560" s="9">
        <v>1.153587898797398E-2</v>
      </c>
      <c r="AI560" s="9">
        <v>1.860113876847819E-3</v>
      </c>
      <c r="AJ560" s="9">
        <v>1.2985130383650409E-2</v>
      </c>
      <c r="AK560" s="9">
        <v>2.1719889557594279E-2</v>
      </c>
      <c r="AL560" s="9">
        <v>1.0313192542808221E-2</v>
      </c>
      <c r="AM560" s="9">
        <v>1.7951097453889971E-4</v>
      </c>
      <c r="AN560" s="9">
        <v>2.1896533367786569E-4</v>
      </c>
      <c r="AO560" s="9">
        <v>2.1141573241676719E-4</v>
      </c>
      <c r="AP560" s="9">
        <v>1.952485299825438E-4</v>
      </c>
      <c r="AQ560" s="9">
        <v>3.3502971998021052E-4</v>
      </c>
      <c r="AR560" s="9">
        <v>2.371799648472315E-4</v>
      </c>
      <c r="AS560" s="9">
        <v>3.6478346749368188E-4</v>
      </c>
      <c r="AT560" s="9">
        <v>3.3917320298174129E-4</v>
      </c>
      <c r="AU560" s="9">
        <v>4.0574484098077963E-4</v>
      </c>
      <c r="AV560" s="9">
        <v>1.963979327066849E-4</v>
      </c>
      <c r="AW560" s="9">
        <v>3.950691517851082E-4</v>
      </c>
      <c r="AX560" s="9">
        <v>6.3012013757574416E-4</v>
      </c>
      <c r="AY560" s="9">
        <v>4.9128174688845081E-4</v>
      </c>
      <c r="AZ560" s="9">
        <v>3.065160178251545E-4</v>
      </c>
      <c r="BA560" s="9">
        <v>5.4133299445768065E-4</v>
      </c>
      <c r="BB560" s="9">
        <v>4.6079195434233628E-4</v>
      </c>
      <c r="BC560" s="9">
        <v>3.1630106850771329E-4</v>
      </c>
      <c r="BD560" s="9">
        <v>8.0139335146543441E-4</v>
      </c>
      <c r="BE560" s="9">
        <v>3.2142215735951659E-3</v>
      </c>
      <c r="BF560" s="9">
        <v>7.9519424366197551E-4</v>
      </c>
      <c r="BG560" s="9">
        <v>1.208638739237403E-3</v>
      </c>
      <c r="BH560" s="9">
        <v>1.05312548692292E-4</v>
      </c>
      <c r="BI560" s="9">
        <v>4.0380069826776149E-4</v>
      </c>
      <c r="BJ560" s="9">
        <v>4.261374023856344E-4</v>
      </c>
      <c r="BK560" s="9">
        <v>1.077861545502495E-3</v>
      </c>
    </row>
    <row r="561" spans="1:63" s="95" customFormat="1" x14ac:dyDescent="0.25">
      <c r="A561" s="95" t="s">
        <v>1555</v>
      </c>
      <c r="B561" s="95" t="s">
        <v>37</v>
      </c>
      <c r="C561" s="95" t="s">
        <v>1556</v>
      </c>
      <c r="D561" s="95" t="s">
        <v>39</v>
      </c>
      <c r="E561" s="95" t="s">
        <v>1948</v>
      </c>
      <c r="F561" s="118" t="s">
        <v>1962</v>
      </c>
      <c r="G561" s="119">
        <v>39341807.600199997</v>
      </c>
      <c r="H561" s="119">
        <v>71960</v>
      </c>
      <c r="I561" s="119">
        <v>45.1</v>
      </c>
      <c r="J561" s="95">
        <v>546.71772651750973</v>
      </c>
      <c r="K561" s="120">
        <v>0.58060900948020444</v>
      </c>
      <c r="L561" s="120">
        <v>0.30269164695156181</v>
      </c>
      <c r="M561" s="120">
        <v>0.11669934356823369</v>
      </c>
      <c r="N561" s="9">
        <v>3.8540787156581137E-2</v>
      </c>
      <c r="O561" s="9">
        <v>7.1237355831984782E-3</v>
      </c>
      <c r="P561" s="9">
        <v>1.182177166425206E-2</v>
      </c>
      <c r="Q561" s="9">
        <v>3.4752576429404902E-3</v>
      </c>
      <c r="R561" s="9">
        <v>1.4012515646808121E-2</v>
      </c>
      <c r="S561" s="9">
        <v>2.9230017727252641E-2</v>
      </c>
      <c r="T561" s="9">
        <v>5.9393673730840863E-3</v>
      </c>
      <c r="U561" s="9">
        <v>3.1147606625577261E-2</v>
      </c>
      <c r="V561" s="9">
        <v>2.9016072800735659E-2</v>
      </c>
      <c r="W561" s="9">
        <v>3.1811784027668169E-2</v>
      </c>
      <c r="X561" s="9">
        <v>9.1621605120245697E-2</v>
      </c>
      <c r="Y561" s="9">
        <v>3.9100319165372863E-2</v>
      </c>
      <c r="Z561" s="9">
        <v>4.1892925822536967E-2</v>
      </c>
      <c r="AA561" s="9">
        <v>1.6857277411044709E-2</v>
      </c>
      <c r="AB561" s="9">
        <v>1.833628040449245E-2</v>
      </c>
      <c r="AC561" s="9">
        <v>0.15067419569345081</v>
      </c>
      <c r="AD561" s="9">
        <v>6.6884124265893449E-3</v>
      </c>
      <c r="AE561" s="9">
        <v>0.1039778217556879</v>
      </c>
      <c r="AF561" s="9">
        <v>0.140699256101322</v>
      </c>
      <c r="AG561" s="9">
        <v>0.1058709385941463</v>
      </c>
      <c r="AH561" s="9">
        <v>4.6466385657410632E-3</v>
      </c>
      <c r="AI561" s="9">
        <v>1.5848139125314879E-3</v>
      </c>
      <c r="AJ561" s="9">
        <v>1.308968345953237E-2</v>
      </c>
      <c r="AK561" s="9">
        <v>5.188168051485826E-2</v>
      </c>
      <c r="AL561" s="9">
        <v>1.0959234804349811E-2</v>
      </c>
      <c r="AM561" s="9">
        <v>2.6144537584000318E-4</v>
      </c>
      <c r="AN561" s="9">
        <v>3.0709504194263861E-4</v>
      </c>
      <c r="AO561" s="9">
        <v>6.9690988315994709E-4</v>
      </c>
      <c r="AP561" s="9">
        <v>2.7840638335672221E-4</v>
      </c>
      <c r="AQ561" s="9">
        <v>5.2128182325835804E-4</v>
      </c>
      <c r="AR561" s="9">
        <v>4.0140978720480289E-4</v>
      </c>
      <c r="AS561" s="9">
        <v>2.9992295928605098E-4</v>
      </c>
      <c r="AT561" s="9">
        <v>6.6042390492707602E-4</v>
      </c>
      <c r="AU561" s="9">
        <v>5.8104192644662235E-4</v>
      </c>
      <c r="AV561" s="9">
        <v>3.9509517889767579E-4</v>
      </c>
      <c r="AW561" s="9">
        <v>6.5299198607378112E-4</v>
      </c>
      <c r="AX561" s="9">
        <v>7.7933978390536183E-4</v>
      </c>
      <c r="AY561" s="9">
        <v>6.5787374273959043E-4</v>
      </c>
      <c r="AZ561" s="9">
        <v>4.9380450317365945E-4</v>
      </c>
      <c r="BA561" s="9">
        <v>9.4052396957193529E-4</v>
      </c>
      <c r="BB561" s="9">
        <v>7.5700054465571503E-4</v>
      </c>
      <c r="BC561" s="9">
        <v>1.35745052452145E-3</v>
      </c>
      <c r="BD561" s="9">
        <v>1.0113396705597141E-3</v>
      </c>
      <c r="BE561" s="9">
        <v>4.1627000304882587E-3</v>
      </c>
      <c r="BF561" s="9">
        <v>2.012316330758498E-3</v>
      </c>
      <c r="BG561" s="9">
        <v>7.7875630307186309E-4</v>
      </c>
      <c r="BH561" s="9">
        <v>1.435277012988773E-4</v>
      </c>
      <c r="BI561" s="9">
        <v>6.5112858094317698E-4</v>
      </c>
      <c r="BJ561" s="9">
        <v>1.6282569487876179E-3</v>
      </c>
      <c r="BK561" s="9">
        <v>1.8321749778455649E-3</v>
      </c>
    </row>
    <row r="562" spans="1:63" s="95" customFormat="1" x14ac:dyDescent="0.25">
      <c r="A562" s="95" t="s">
        <v>1739</v>
      </c>
      <c r="B562" s="95" t="s">
        <v>80</v>
      </c>
      <c r="C562" s="95" t="s">
        <v>1740</v>
      </c>
      <c r="D562" s="95" t="s">
        <v>39</v>
      </c>
      <c r="E562" s="95" t="s">
        <v>1948</v>
      </c>
      <c r="F562" s="118" t="s">
        <v>1962</v>
      </c>
      <c r="G562" s="119">
        <v>27134390.919999998</v>
      </c>
      <c r="H562" s="119">
        <v>40045</v>
      </c>
      <c r="I562" s="119">
        <v>39.6</v>
      </c>
      <c r="J562" s="95">
        <v>677.59747583968033</v>
      </c>
      <c r="K562" s="120">
        <v>0.65344324845994439</v>
      </c>
      <c r="L562" s="120">
        <v>0.26379509282182773</v>
      </c>
      <c r="M562" s="120">
        <v>8.2761658718227979E-2</v>
      </c>
      <c r="N562" s="9">
        <v>4.9142635458017232E-2</v>
      </c>
      <c r="O562" s="9">
        <v>5.221251484035576E-3</v>
      </c>
      <c r="P562" s="9">
        <v>1.2014684766514711E-2</v>
      </c>
      <c r="Q562" s="9">
        <v>3.1130460717576978E-3</v>
      </c>
      <c r="R562" s="9">
        <v>1.3789484647003671E-2</v>
      </c>
      <c r="S562" s="9">
        <v>2.4039983862016241E-2</v>
      </c>
      <c r="T562" s="9">
        <v>7.3820556255996166E-3</v>
      </c>
      <c r="U562" s="9">
        <v>2.348656746157482E-2</v>
      </c>
      <c r="V562" s="9">
        <v>1.9214720413845331E-2</v>
      </c>
      <c r="W562" s="9">
        <v>4.6717760473268762E-2</v>
      </c>
      <c r="X562" s="9">
        <v>0.14002170577731621</v>
      </c>
      <c r="Y562" s="9">
        <v>2.030649873326916E-2</v>
      </c>
      <c r="Z562" s="9">
        <v>3.8605680725818332E-2</v>
      </c>
      <c r="AA562" s="9">
        <v>1.5054323820477441E-2</v>
      </c>
      <c r="AB562" s="9">
        <v>1.4753234191296901E-2</v>
      </c>
      <c r="AC562" s="9">
        <v>0.13443604651346089</v>
      </c>
      <c r="AD562" s="9">
        <v>7.8245995796935898E-3</v>
      </c>
      <c r="AE562" s="9">
        <v>0.12860005723330259</v>
      </c>
      <c r="AF562" s="9">
        <v>0.1165451746367141</v>
      </c>
      <c r="AG562" s="9">
        <v>0.1124159904761094</v>
      </c>
      <c r="AH562" s="9">
        <v>2.015088321200945E-2</v>
      </c>
      <c r="AI562" s="9">
        <v>3.698042728244067E-3</v>
      </c>
      <c r="AJ562" s="9">
        <v>1.8153865523177649E-2</v>
      </c>
      <c r="AK562" s="9">
        <v>1.72068782112943E-2</v>
      </c>
      <c r="AL562" s="9">
        <v>8.1048283741822109E-3</v>
      </c>
      <c r="AM562" s="9">
        <v>2.2963795310985849E-4</v>
      </c>
      <c r="AN562" s="9">
        <v>1.5504739168876579E-4</v>
      </c>
      <c r="AO562" s="9">
        <v>4.8790051491848658E-4</v>
      </c>
      <c r="AP562" s="9">
        <v>1.717918548456494E-4</v>
      </c>
      <c r="AQ562" s="9">
        <v>3.5336973101744631E-4</v>
      </c>
      <c r="AR562" s="9">
        <v>2.27414362582549E-4</v>
      </c>
      <c r="AS562" s="9">
        <v>2.567861974514706E-4</v>
      </c>
      <c r="AT562" s="9">
        <v>3.4303820601435709E-4</v>
      </c>
      <c r="AU562" s="9">
        <v>2.6504996281753859E-4</v>
      </c>
      <c r="AV562" s="9">
        <v>3.9968749415933479E-4</v>
      </c>
      <c r="AW562" s="9">
        <v>6.8743265526419227E-4</v>
      </c>
      <c r="AX562" s="9">
        <v>2.7880877090487229E-4</v>
      </c>
      <c r="AY562" s="9">
        <v>4.176167547120054E-4</v>
      </c>
      <c r="AZ562" s="9">
        <v>3.0377617193400221E-4</v>
      </c>
      <c r="BA562" s="9">
        <v>5.2127956721896649E-4</v>
      </c>
      <c r="BB562" s="9">
        <v>4.6526231962714282E-4</v>
      </c>
      <c r="BC562" s="9">
        <v>1.093925952490131E-3</v>
      </c>
      <c r="BD562" s="9">
        <v>8.6163301041997824E-4</v>
      </c>
      <c r="BE562" s="9">
        <v>2.3752123958430361E-3</v>
      </c>
      <c r="BF562" s="9">
        <v>1.471880050044703E-3</v>
      </c>
      <c r="BG562" s="9">
        <v>2.3263850984330771E-3</v>
      </c>
      <c r="BH562" s="9">
        <v>2.3070351862408759E-4</v>
      </c>
      <c r="BI562" s="9">
        <v>6.2205898549195745E-4</v>
      </c>
      <c r="BJ562" s="9">
        <v>3.7199390937235562E-4</v>
      </c>
      <c r="BK562" s="9">
        <v>9.3337330942457519E-4</v>
      </c>
    </row>
    <row r="563" spans="1:63" s="95" customFormat="1" x14ac:dyDescent="0.25">
      <c r="A563" s="95" t="s">
        <v>1761</v>
      </c>
      <c r="B563" s="95" t="s">
        <v>37</v>
      </c>
      <c r="C563" s="95" t="s">
        <v>1762</v>
      </c>
      <c r="D563" s="95" t="s">
        <v>39</v>
      </c>
      <c r="E563" s="95" t="s">
        <v>1950</v>
      </c>
      <c r="F563" s="118" t="s">
        <v>1962</v>
      </c>
      <c r="G563" s="119">
        <v>32958367.545799997</v>
      </c>
      <c r="H563" s="119">
        <v>68018</v>
      </c>
      <c r="I563" s="119">
        <v>34.15</v>
      </c>
      <c r="J563" s="95">
        <v>484.55361148225467</v>
      </c>
      <c r="K563" s="120">
        <v>0.54399550988372714</v>
      </c>
      <c r="L563" s="120">
        <v>0.32661552193576587</v>
      </c>
      <c r="M563" s="120">
        <v>0.12938896818050691</v>
      </c>
      <c r="N563" s="9">
        <v>5.9264018918477657E-2</v>
      </c>
      <c r="O563" s="9">
        <v>1.008318856134895E-2</v>
      </c>
      <c r="P563" s="9">
        <v>8.5890699152136804E-3</v>
      </c>
      <c r="Q563" s="9">
        <v>5.879240590504947E-3</v>
      </c>
      <c r="R563" s="9">
        <v>1.6356725163826101E-2</v>
      </c>
      <c r="S563" s="9">
        <v>3.1581478302505267E-2</v>
      </c>
      <c r="T563" s="9">
        <v>1.019671048332008E-2</v>
      </c>
      <c r="U563" s="9">
        <v>3.3995442741674008E-2</v>
      </c>
      <c r="V563" s="9">
        <v>3.6564324339120768E-2</v>
      </c>
      <c r="W563" s="9">
        <v>5.4191087911378971E-2</v>
      </c>
      <c r="X563" s="9">
        <v>0.10954904220069379</v>
      </c>
      <c r="Y563" s="9">
        <v>3.9564554603315802E-2</v>
      </c>
      <c r="Z563" s="9">
        <v>5.6468929954408428E-2</v>
      </c>
      <c r="AA563" s="9">
        <v>1.92629210030291E-2</v>
      </c>
      <c r="AB563" s="9">
        <v>1.5182885976762281E-2</v>
      </c>
      <c r="AC563" s="9">
        <v>0.15565400300936311</v>
      </c>
      <c r="AD563" s="9">
        <v>3.7039665997827429E-3</v>
      </c>
      <c r="AE563" s="9">
        <v>0.11224646724216659</v>
      </c>
      <c r="AF563" s="9">
        <v>7.1862320730798332E-2</v>
      </c>
      <c r="AG563" s="9">
        <v>0.1010247629091845</v>
      </c>
      <c r="AH563" s="9">
        <v>5.8914500420670594E-3</v>
      </c>
      <c r="AI563" s="9">
        <v>4.2473304902242793E-3</v>
      </c>
      <c r="AJ563" s="9">
        <v>1.083519552653453E-2</v>
      </c>
      <c r="AK563" s="9">
        <v>2.235691292787275E-2</v>
      </c>
      <c r="AL563" s="9">
        <v>5.4479698564262108E-3</v>
      </c>
      <c r="AM563" s="9">
        <v>3.3610149935691048E-4</v>
      </c>
      <c r="AN563" s="9">
        <v>3.6339744427511372E-4</v>
      </c>
      <c r="AO563" s="9">
        <v>4.2331061664033492E-4</v>
      </c>
      <c r="AP563" s="9">
        <v>3.9376071084329942E-4</v>
      </c>
      <c r="AQ563" s="9">
        <v>5.0871177898283702E-4</v>
      </c>
      <c r="AR563" s="9">
        <v>3.6258538922600658E-4</v>
      </c>
      <c r="AS563" s="9">
        <v>4.3047563784685231E-4</v>
      </c>
      <c r="AT563" s="9">
        <v>6.026119938787862E-4</v>
      </c>
      <c r="AU563" s="9">
        <v>6.1213238645901349E-4</v>
      </c>
      <c r="AV563" s="9">
        <v>5.6267878474329242E-4</v>
      </c>
      <c r="AW563" s="9">
        <v>6.5273591074364672E-4</v>
      </c>
      <c r="AX563" s="9">
        <v>6.5928286960937482E-4</v>
      </c>
      <c r="AY563" s="9">
        <v>7.4136210754989333E-4</v>
      </c>
      <c r="AZ563" s="9">
        <v>4.7174653830117842E-4</v>
      </c>
      <c r="BA563" s="9">
        <v>6.510763543922381E-4</v>
      </c>
      <c r="BB563" s="9">
        <v>6.5378743584875679E-4</v>
      </c>
      <c r="BC563" s="9">
        <v>6.2847353239583038E-4</v>
      </c>
      <c r="BD563" s="9">
        <v>9.1274187433182245E-4</v>
      </c>
      <c r="BE563" s="9">
        <v>1.7774750742894909E-3</v>
      </c>
      <c r="BF563" s="9">
        <v>1.605337291549566E-3</v>
      </c>
      <c r="BG563" s="9">
        <v>8.254748529532333E-4</v>
      </c>
      <c r="BH563" s="9">
        <v>3.2158255079106803E-4</v>
      </c>
      <c r="BI563" s="9">
        <v>4.506022265871409E-4</v>
      </c>
      <c r="BJ563" s="9">
        <v>5.8659682331139323E-4</v>
      </c>
      <c r="BK563" s="9">
        <v>7.6144822355910652E-4</v>
      </c>
    </row>
    <row r="564" spans="1:63" s="95" customFormat="1" x14ac:dyDescent="0.25">
      <c r="A564" s="95" t="s">
        <v>1767</v>
      </c>
      <c r="B564" s="95" t="s">
        <v>37</v>
      </c>
      <c r="C564" s="95" t="s">
        <v>1768</v>
      </c>
      <c r="D564" s="95" t="s">
        <v>39</v>
      </c>
      <c r="E564" s="95" t="s">
        <v>1948</v>
      </c>
      <c r="F564" s="118" t="s">
        <v>1962</v>
      </c>
      <c r="G564" s="119">
        <v>36763840.171799995</v>
      </c>
      <c r="H564" s="119">
        <v>74630</v>
      </c>
      <c r="I564" s="119">
        <v>50.4</v>
      </c>
      <c r="J564" s="95">
        <v>492.61476848184367</v>
      </c>
      <c r="K564" s="120">
        <v>0.58422498157168423</v>
      </c>
      <c r="L564" s="120">
        <v>0.3018852849638623</v>
      </c>
      <c r="M564" s="120">
        <v>0.11388973346445359</v>
      </c>
      <c r="N564" s="9">
        <v>5.1499515696736817E-2</v>
      </c>
      <c r="O564" s="9">
        <v>7.7858342362780173E-3</v>
      </c>
      <c r="P564" s="9">
        <v>7.9447126618423392E-3</v>
      </c>
      <c r="Q564" s="9">
        <v>5.1285234975603144E-3</v>
      </c>
      <c r="R564" s="9">
        <v>1.92173676074207E-2</v>
      </c>
      <c r="S564" s="9">
        <v>3.9011894869438228E-2</v>
      </c>
      <c r="T564" s="9">
        <v>1.1822595045864409E-2</v>
      </c>
      <c r="U564" s="9">
        <v>2.6811069758021371E-2</v>
      </c>
      <c r="V564" s="9">
        <v>3.661966344031703E-2</v>
      </c>
      <c r="W564" s="9">
        <v>4.1743187538957699E-2</v>
      </c>
      <c r="X564" s="9">
        <v>0.1160535067856351</v>
      </c>
      <c r="Y564" s="9">
        <v>3.6009014964952041E-2</v>
      </c>
      <c r="Z564" s="9">
        <v>6.0599165693296243E-2</v>
      </c>
      <c r="AA564" s="9">
        <v>2.273442492393294E-2</v>
      </c>
      <c r="AB564" s="9">
        <v>2.3501071981401229E-2</v>
      </c>
      <c r="AC564" s="9">
        <v>0.1897845421579136</v>
      </c>
      <c r="AD564" s="9">
        <v>5.5599783876241239E-3</v>
      </c>
      <c r="AE564" s="9">
        <v>0.1008291204590248</v>
      </c>
      <c r="AF564" s="9">
        <v>7.6018173310270734E-2</v>
      </c>
      <c r="AG564" s="9">
        <v>6.530310837713342E-2</v>
      </c>
      <c r="AH564" s="9">
        <v>7.9115993207318023E-3</v>
      </c>
      <c r="AI564" s="9">
        <v>5.1870672285260827E-3</v>
      </c>
      <c r="AJ564" s="9">
        <v>1.3288623107353729E-2</v>
      </c>
      <c r="AK564" s="9">
        <v>2.301215820894767E-2</v>
      </c>
      <c r="AL564" s="9">
        <v>6.6240807408196236E-3</v>
      </c>
      <c r="AM564" s="9">
        <v>3.2532711109636169E-4</v>
      </c>
      <c r="AN564" s="9">
        <v>3.1255531908936361E-4</v>
      </c>
      <c r="AO564" s="9">
        <v>4.3614307233953432E-4</v>
      </c>
      <c r="AP564" s="9">
        <v>3.8259673404977173E-4</v>
      </c>
      <c r="AQ564" s="9">
        <v>6.6574374720165894E-4</v>
      </c>
      <c r="AR564" s="9">
        <v>4.988990201649793E-4</v>
      </c>
      <c r="AS564" s="9">
        <v>5.559542634054164E-4</v>
      </c>
      <c r="AT564" s="9">
        <v>5.2938175993051976E-4</v>
      </c>
      <c r="AU564" s="9">
        <v>6.8287295765274774E-4</v>
      </c>
      <c r="AV564" s="9">
        <v>4.8278752680723828E-4</v>
      </c>
      <c r="AW564" s="9">
        <v>7.7023801748835594E-4</v>
      </c>
      <c r="AX564" s="9">
        <v>6.6836625209706858E-4</v>
      </c>
      <c r="AY564" s="9">
        <v>8.8618670968863031E-4</v>
      </c>
      <c r="AZ564" s="9">
        <v>6.2016651376716695E-4</v>
      </c>
      <c r="BA564" s="9">
        <v>1.122543104379132E-3</v>
      </c>
      <c r="BB564" s="9">
        <v>8.879221170472099E-4</v>
      </c>
      <c r="BC564" s="9">
        <v>1.0508259649193101E-3</v>
      </c>
      <c r="BD564" s="9">
        <v>9.1326966843555536E-4</v>
      </c>
      <c r="BE564" s="9">
        <v>2.0943895951093532E-3</v>
      </c>
      <c r="BF564" s="9">
        <v>1.1558728677031659E-3</v>
      </c>
      <c r="BG564" s="9">
        <v>1.234763246347508E-3</v>
      </c>
      <c r="BH564" s="9">
        <v>4.3745769308027078E-4</v>
      </c>
      <c r="BI564" s="9">
        <v>6.1556557727936655E-4</v>
      </c>
      <c r="BJ564" s="9">
        <v>6.7254753250636193E-4</v>
      </c>
      <c r="BK564" s="9">
        <v>1.031262107548154E-3</v>
      </c>
    </row>
    <row r="565" spans="1:63" s="95" customFormat="1" x14ac:dyDescent="0.25">
      <c r="A565" s="95" t="s">
        <v>1801</v>
      </c>
      <c r="B565" s="95" t="s">
        <v>37</v>
      </c>
      <c r="C565" s="95" t="s">
        <v>1802</v>
      </c>
      <c r="D565" s="95" t="s">
        <v>39</v>
      </c>
      <c r="E565" s="95" t="s">
        <v>1949</v>
      </c>
      <c r="F565" s="118" t="s">
        <v>1962</v>
      </c>
      <c r="G565" s="119">
        <v>41697401.253599994</v>
      </c>
      <c r="H565" s="119">
        <v>77656</v>
      </c>
      <c r="I565" s="119">
        <v>47.3</v>
      </c>
      <c r="J565" s="95">
        <v>536.95015521788389</v>
      </c>
      <c r="K565" s="120">
        <v>0.58872847668915917</v>
      </c>
      <c r="L565" s="120">
        <v>0.29546664253035398</v>
      </c>
      <c r="M565" s="120">
        <v>0.1158048807804868</v>
      </c>
      <c r="N565" s="9">
        <v>5.602747309392192E-2</v>
      </c>
      <c r="O565" s="9">
        <v>9.1861463543923515E-3</v>
      </c>
      <c r="P565" s="9">
        <v>9.5827846207464235E-3</v>
      </c>
      <c r="Q565" s="9">
        <v>6.9630492584820073E-3</v>
      </c>
      <c r="R565" s="9">
        <v>1.8091706974085339E-2</v>
      </c>
      <c r="S565" s="9">
        <v>3.0058118902571079E-2</v>
      </c>
      <c r="T565" s="9">
        <v>1.006560694583818E-2</v>
      </c>
      <c r="U565" s="9">
        <v>2.7567471453612439E-2</v>
      </c>
      <c r="V565" s="9">
        <v>2.8854210741054029E-2</v>
      </c>
      <c r="W565" s="9">
        <v>3.8255852140162708E-2</v>
      </c>
      <c r="X565" s="9">
        <v>0.1249537693860229</v>
      </c>
      <c r="Y565" s="9">
        <v>3.0966489986130181E-2</v>
      </c>
      <c r="Z565" s="9">
        <v>5.6528257559084048E-2</v>
      </c>
      <c r="AA565" s="9">
        <v>1.994019628290393E-2</v>
      </c>
      <c r="AB565" s="9">
        <v>1.992427293126553E-2</v>
      </c>
      <c r="AC565" s="9">
        <v>0.16487311516199141</v>
      </c>
      <c r="AD565" s="9">
        <v>4.2447787278315184E-3</v>
      </c>
      <c r="AE565" s="9">
        <v>9.7642398704173863E-2</v>
      </c>
      <c r="AF565" s="9">
        <v>0.1117632068195008</v>
      </c>
      <c r="AG565" s="9">
        <v>8.9708538541888108E-2</v>
      </c>
      <c r="AH565" s="9">
        <v>8.7621029943309014E-3</v>
      </c>
      <c r="AI565" s="9">
        <v>2.3727473828966902E-3</v>
      </c>
      <c r="AJ565" s="9">
        <v>7.8380962955105389E-3</v>
      </c>
      <c r="AK565" s="9">
        <v>2.1676488248530908E-2</v>
      </c>
      <c r="AL565" s="9">
        <v>4.1531204930723917E-3</v>
      </c>
      <c r="AM565" s="9">
        <v>4.020949871723072E-4</v>
      </c>
      <c r="AN565" s="9">
        <v>4.1895329727855367E-4</v>
      </c>
      <c r="AO565" s="9">
        <v>5.9765839283609952E-4</v>
      </c>
      <c r="AP565" s="9">
        <v>5.9014521171126249E-4</v>
      </c>
      <c r="AQ565" s="9">
        <v>7.1203813629565035E-4</v>
      </c>
      <c r="AR565" s="9">
        <v>4.3670474958876757E-4</v>
      </c>
      <c r="AS565" s="9">
        <v>5.377454319903279E-4</v>
      </c>
      <c r="AT565" s="9">
        <v>6.1838974057150191E-4</v>
      </c>
      <c r="AU565" s="9">
        <v>6.1128716474004188E-4</v>
      </c>
      <c r="AV565" s="9">
        <v>5.0266520489638123E-4</v>
      </c>
      <c r="AW565" s="9">
        <v>9.421641084433242E-4</v>
      </c>
      <c r="AX565" s="9">
        <v>6.5298884820851207E-4</v>
      </c>
      <c r="AY565" s="9">
        <v>9.3914942698142202E-4</v>
      </c>
      <c r="AZ565" s="9">
        <v>6.179655713876935E-4</v>
      </c>
      <c r="BA565" s="9">
        <v>1.081205751851826E-3</v>
      </c>
      <c r="BB565" s="9">
        <v>8.7634354591337258E-4</v>
      </c>
      <c r="BC565" s="9">
        <v>9.1142987426947382E-4</v>
      </c>
      <c r="BD565" s="9">
        <v>1.0047592348999821E-3</v>
      </c>
      <c r="BE565" s="9">
        <v>3.498238443687201E-3</v>
      </c>
      <c r="BF565" s="9">
        <v>1.803933437353392E-3</v>
      </c>
      <c r="BG565" s="9">
        <v>1.5535966447765409E-3</v>
      </c>
      <c r="BH565" s="9">
        <v>2.273401781846213E-4</v>
      </c>
      <c r="BI565" s="9">
        <v>4.1249192195097028E-4</v>
      </c>
      <c r="BJ565" s="9">
        <v>7.1972248138908463E-4</v>
      </c>
      <c r="BK565" s="9">
        <v>7.345620472013481E-4</v>
      </c>
    </row>
    <row r="566" spans="1:63" s="95" customFormat="1" x14ac:dyDescent="0.25">
      <c r="A566" s="95" t="s">
        <v>1807</v>
      </c>
      <c r="B566" s="95" t="s">
        <v>37</v>
      </c>
      <c r="C566" s="95" t="s">
        <v>1808</v>
      </c>
      <c r="D566" s="95" t="s">
        <v>39</v>
      </c>
      <c r="E566" s="95" t="s">
        <v>1948</v>
      </c>
      <c r="F566" s="118" t="s">
        <v>1962</v>
      </c>
      <c r="G566" s="119">
        <v>22733952.493999999</v>
      </c>
      <c r="H566" s="119">
        <v>53068</v>
      </c>
      <c r="I566" s="119">
        <v>36.4</v>
      </c>
      <c r="J566" s="95">
        <v>428.39286375970454</v>
      </c>
      <c r="K566" s="120">
        <v>0.53837034692515762</v>
      </c>
      <c r="L566" s="120">
        <v>0.32643249605782149</v>
      </c>
      <c r="M566" s="120">
        <v>0.1351971570170209</v>
      </c>
      <c r="N566" s="9">
        <v>6.012652102473956E-2</v>
      </c>
      <c r="O566" s="9">
        <v>1.1194076484554189E-2</v>
      </c>
      <c r="P566" s="9">
        <v>8.2559056649186818E-3</v>
      </c>
      <c r="Q566" s="9">
        <v>5.1978397325703361E-3</v>
      </c>
      <c r="R566" s="9">
        <v>2.057835243457325E-2</v>
      </c>
      <c r="S566" s="9">
        <v>5.1924949108685593E-2</v>
      </c>
      <c r="T566" s="9">
        <v>1.0728867882954971E-2</v>
      </c>
      <c r="U566" s="9">
        <v>2.8004834830668939E-2</v>
      </c>
      <c r="V566" s="9">
        <v>2.7817604152455769E-2</v>
      </c>
      <c r="W566" s="9">
        <v>5.2343488738490672E-2</v>
      </c>
      <c r="X566" s="9">
        <v>0.128403519844871</v>
      </c>
      <c r="Y566" s="9">
        <v>4.1840489842528597E-2</v>
      </c>
      <c r="Z566" s="9">
        <v>5.9410075553238267E-2</v>
      </c>
      <c r="AA566" s="9">
        <v>2.019439373339876E-2</v>
      </c>
      <c r="AB566" s="9">
        <v>1.8159182981381781E-2</v>
      </c>
      <c r="AC566" s="9">
        <v>0.1870199053162237</v>
      </c>
      <c r="AD566" s="9">
        <v>4.4112841127938824E-3</v>
      </c>
      <c r="AE566" s="9">
        <v>9.517492449046093E-2</v>
      </c>
      <c r="AF566" s="9">
        <v>4.2801689161976728E-2</v>
      </c>
      <c r="AG566" s="9">
        <v>7.0733532571011698E-2</v>
      </c>
      <c r="AH566" s="9">
        <v>6.2785525889956966E-3</v>
      </c>
      <c r="AI566" s="9">
        <v>5.5434544654585161E-3</v>
      </c>
      <c r="AJ566" s="9">
        <v>9.5223881661485339E-3</v>
      </c>
      <c r="AK566" s="9">
        <v>2.710272954290549E-2</v>
      </c>
      <c r="AL566" s="9">
        <v>7.2314375739943914E-3</v>
      </c>
      <c r="AM566" s="9">
        <v>2.352422385932882E-4</v>
      </c>
      <c r="AN566" s="9">
        <v>2.7831853315555508E-4</v>
      </c>
      <c r="AO566" s="9">
        <v>2.8070336687956258E-4</v>
      </c>
      <c r="AP566" s="9">
        <v>2.4016178856975181E-4</v>
      </c>
      <c r="AQ566" s="9">
        <v>4.41525626199929E-4</v>
      </c>
      <c r="AR566" s="9">
        <v>4.1126694136936872E-4</v>
      </c>
      <c r="AS566" s="9">
        <v>3.124728324536879E-4</v>
      </c>
      <c r="AT566" s="9">
        <v>3.4246797224683659E-4</v>
      </c>
      <c r="AU566" s="9">
        <v>3.2127534956944868E-4</v>
      </c>
      <c r="AV566" s="9">
        <v>3.7494296852917289E-4</v>
      </c>
      <c r="AW566" s="9">
        <v>5.2780770713620141E-4</v>
      </c>
      <c r="AX566" s="9">
        <v>4.8098568130195112E-4</v>
      </c>
      <c r="AY566" s="9">
        <v>5.3808490410036487E-4</v>
      </c>
      <c r="AZ566" s="9">
        <v>3.4118291465612378E-4</v>
      </c>
      <c r="BA566" s="9">
        <v>5.3720961175659175E-4</v>
      </c>
      <c r="BB566" s="9">
        <v>5.4191851107681375E-4</v>
      </c>
      <c r="BC566" s="9">
        <v>5.1636266974229236E-4</v>
      </c>
      <c r="BD566" s="9">
        <v>5.3390957825560014E-4</v>
      </c>
      <c r="BE566" s="9">
        <v>7.3035341927393306E-4</v>
      </c>
      <c r="BF566" s="9">
        <v>7.7541407465653832E-4</v>
      </c>
      <c r="BG566" s="9">
        <v>6.0689150931954208E-4</v>
      </c>
      <c r="BH566" s="9">
        <v>2.8955214198597598E-4</v>
      </c>
      <c r="BI566" s="9">
        <v>2.7319474329366521E-4</v>
      </c>
      <c r="BJ566" s="9">
        <v>4.905810627940559E-4</v>
      </c>
      <c r="BK566" s="9">
        <v>6.9726874815619966E-4</v>
      </c>
    </row>
    <row r="567" spans="1:63" s="95" customFormat="1" x14ac:dyDescent="0.25">
      <c r="A567" s="95" t="s">
        <v>1885</v>
      </c>
      <c r="B567" s="95" t="s">
        <v>37</v>
      </c>
      <c r="C567" s="95" t="s">
        <v>1886</v>
      </c>
      <c r="D567" s="95" t="s">
        <v>39</v>
      </c>
      <c r="E567" s="95" t="s">
        <v>1953</v>
      </c>
      <c r="F567" s="118" t="s">
        <v>1962</v>
      </c>
      <c r="G567" s="119">
        <v>24069007.298799999</v>
      </c>
      <c r="H567" s="119">
        <v>30685</v>
      </c>
      <c r="I567" s="119">
        <v>23.1</v>
      </c>
      <c r="J567" s="95">
        <v>784.39000484927487</v>
      </c>
      <c r="K567" s="120">
        <v>0.66407094357430951</v>
      </c>
      <c r="L567" s="120">
        <v>0.2551694973502705</v>
      </c>
      <c r="M567" s="120">
        <v>8.0759559075420081E-2</v>
      </c>
      <c r="N567" s="9">
        <v>7.9187308467624659E-2</v>
      </c>
      <c r="O567" s="9">
        <v>1.806702540919056E-2</v>
      </c>
      <c r="P567" s="9">
        <v>1.219772306429502E-2</v>
      </c>
      <c r="Q567" s="9">
        <v>9.7934791545798445E-3</v>
      </c>
      <c r="R567" s="9">
        <v>2.697499793325742E-2</v>
      </c>
      <c r="S567" s="9">
        <v>3.4373798144257582E-2</v>
      </c>
      <c r="T567" s="9">
        <v>1.6953753022575999E-2</v>
      </c>
      <c r="U567" s="9">
        <v>3.2137598733335451E-2</v>
      </c>
      <c r="V567" s="9">
        <v>3.2659875774852867E-2</v>
      </c>
      <c r="W567" s="9">
        <v>4.4807158588042718E-2</v>
      </c>
      <c r="X567" s="9">
        <v>0.1279275362948058</v>
      </c>
      <c r="Y567" s="9">
        <v>4.5250659166278552E-2</v>
      </c>
      <c r="Z567" s="9">
        <v>4.632910909805605E-2</v>
      </c>
      <c r="AA567" s="9">
        <v>2.624312857129588E-2</v>
      </c>
      <c r="AB567" s="9">
        <v>3.165435870985854E-2</v>
      </c>
      <c r="AC567" s="9">
        <v>0.16391796316855861</v>
      </c>
      <c r="AD567" s="9">
        <v>4.0601786719234329E-3</v>
      </c>
      <c r="AE567" s="9">
        <v>0.1119597967734634</v>
      </c>
      <c r="AF567" s="9">
        <v>3.6770868329371133E-2</v>
      </c>
      <c r="AG567" s="9">
        <v>5.2393536752115763E-2</v>
      </c>
      <c r="AH567" s="9">
        <v>2.4904182764921888E-3</v>
      </c>
      <c r="AI567" s="9">
        <v>4.8642336376888123E-3</v>
      </c>
      <c r="AJ567" s="9">
        <v>1.048007185262342E-2</v>
      </c>
      <c r="AK567" s="9">
        <v>2.2292528542662261E-2</v>
      </c>
      <c r="AL567" s="9">
        <v>6.2128938627941631E-3</v>
      </c>
      <c r="AM567" s="9">
        <v>1.301003657583908E-4</v>
      </c>
      <c r="AN567" s="9">
        <v>1.8863150089540101E-4</v>
      </c>
      <c r="AO567" s="9">
        <v>1.7415477115935801E-4</v>
      </c>
      <c r="AP567" s="9">
        <v>1.900166844943043E-4</v>
      </c>
      <c r="AQ567" s="9">
        <v>2.4304150309344691E-4</v>
      </c>
      <c r="AR567" s="9">
        <v>1.1432703805723499E-4</v>
      </c>
      <c r="AS567" s="9">
        <v>2.0734708159970229E-4</v>
      </c>
      <c r="AT567" s="9">
        <v>1.6503424803807789E-4</v>
      </c>
      <c r="AU567" s="9">
        <v>1.5839662314285369E-4</v>
      </c>
      <c r="AV567" s="9">
        <v>1.347794440237874E-4</v>
      </c>
      <c r="AW567" s="9">
        <v>2.208190528656917E-4</v>
      </c>
      <c r="AX567" s="9">
        <v>2.1844092430853011E-4</v>
      </c>
      <c r="AY567" s="9">
        <v>1.7620505379976041E-4</v>
      </c>
      <c r="AZ567" s="9">
        <v>1.8618546410870311E-4</v>
      </c>
      <c r="BA567" s="9">
        <v>3.9323729247422789E-4</v>
      </c>
      <c r="BB567" s="9">
        <v>1.994556808462413E-4</v>
      </c>
      <c r="BC567" s="9">
        <v>1.995761596095561E-4</v>
      </c>
      <c r="BD567" s="9">
        <v>2.6374302360999648E-4</v>
      </c>
      <c r="BE567" s="9">
        <v>2.6348127228617731E-4</v>
      </c>
      <c r="BF567" s="9">
        <v>2.4119025434631689E-4</v>
      </c>
      <c r="BG567" s="9">
        <v>1.010875167899194E-4</v>
      </c>
      <c r="BH567" s="9">
        <v>1.0669263282973379E-4</v>
      </c>
      <c r="BI567" s="9">
        <v>1.2625960490963929E-4</v>
      </c>
      <c r="BJ567" s="9">
        <v>1.6944579192294619E-4</v>
      </c>
      <c r="BK567" s="9">
        <v>2.5156093571199162E-4</v>
      </c>
    </row>
    <row r="568" spans="1:63" s="95" customFormat="1" x14ac:dyDescent="0.25">
      <c r="A568" s="95" t="s">
        <v>1895</v>
      </c>
      <c r="B568" s="95" t="s">
        <v>37</v>
      </c>
      <c r="C568" s="95" t="s">
        <v>1896</v>
      </c>
      <c r="D568" s="95" t="s">
        <v>39</v>
      </c>
      <c r="E568" s="95" t="s">
        <v>1948</v>
      </c>
      <c r="F568" s="118" t="s">
        <v>1962</v>
      </c>
      <c r="G568" s="119">
        <v>10667118.241999999</v>
      </c>
      <c r="H568" s="119">
        <v>25365</v>
      </c>
      <c r="I568" s="119">
        <v>21</v>
      </c>
      <c r="J568" s="95">
        <v>420.54477595111371</v>
      </c>
      <c r="K568" s="120">
        <v>0.54041918161251956</v>
      </c>
      <c r="L568" s="120">
        <v>0.31890724424717692</v>
      </c>
      <c r="M568" s="120">
        <v>0.14067357414030349</v>
      </c>
      <c r="N568" s="9">
        <v>9.1000834983114287E-2</v>
      </c>
      <c r="O568" s="9">
        <v>1.9040127302336181E-2</v>
      </c>
      <c r="P568" s="9">
        <v>1.257756588861879E-2</v>
      </c>
      <c r="Q568" s="9">
        <v>1.1144337908094571E-2</v>
      </c>
      <c r="R568" s="9">
        <v>3.3205823557751292E-2</v>
      </c>
      <c r="S568" s="9">
        <v>3.9596605067884663E-2</v>
      </c>
      <c r="T568" s="9">
        <v>1.2178544113270859E-2</v>
      </c>
      <c r="U568" s="9">
        <v>2.321809013382178E-2</v>
      </c>
      <c r="V568" s="9">
        <v>3.8844101125830553E-2</v>
      </c>
      <c r="W568" s="9">
        <v>5.5150666864083979E-2</v>
      </c>
      <c r="X568" s="9">
        <v>0.11947324791773099</v>
      </c>
      <c r="Y568" s="9">
        <v>5.4325875141769543E-2</v>
      </c>
      <c r="Z568" s="9">
        <v>6.3093350204770804E-2</v>
      </c>
      <c r="AA568" s="9">
        <v>2.5887997821141338E-2</v>
      </c>
      <c r="AB568" s="9">
        <v>1.8226170282449519E-2</v>
      </c>
      <c r="AC568" s="9">
        <v>0.198508339114945</v>
      </c>
      <c r="AD568" s="9">
        <v>3.5488729217728731E-3</v>
      </c>
      <c r="AE568" s="9">
        <v>7.6983438717179359E-2</v>
      </c>
      <c r="AF568" s="9">
        <v>5.9167632789181848E-3</v>
      </c>
      <c r="AG568" s="9">
        <v>2.8240279435101639E-2</v>
      </c>
      <c r="AH568" s="9">
        <v>3.9668554263694112E-3</v>
      </c>
      <c r="AI568" s="9">
        <v>1.0912746143700859E-2</v>
      </c>
      <c r="AJ568" s="9">
        <v>1.727237788435438E-2</v>
      </c>
      <c r="AK568" s="9">
        <v>3.2169247261418919E-2</v>
      </c>
      <c r="AL568" s="9">
        <v>5.5177415035702554E-3</v>
      </c>
      <c r="AM568" s="9">
        <v>1.3198809530388491E-4</v>
      </c>
      <c r="AN568" s="9">
        <v>1.754946419347235E-4</v>
      </c>
      <c r="AO568" s="9">
        <v>1.5853299259072361E-4</v>
      </c>
      <c r="AP568" s="9">
        <v>1.908866047639298E-4</v>
      </c>
      <c r="AQ568" s="9">
        <v>2.6411905028624072E-4</v>
      </c>
      <c r="AR568" s="9">
        <v>1.162641525856615E-4</v>
      </c>
      <c r="AS568" s="9">
        <v>1.31490354782036E-4</v>
      </c>
      <c r="AT568" s="9">
        <v>1.052576322313736E-4</v>
      </c>
      <c r="AU568" s="9">
        <v>1.6631174291917709E-4</v>
      </c>
      <c r="AV568" s="9">
        <v>1.464513815936415E-4</v>
      </c>
      <c r="AW568" s="9">
        <v>1.8205794057586051E-4</v>
      </c>
      <c r="AX568" s="9">
        <v>2.3151667440816749E-4</v>
      </c>
      <c r="AY568" s="9">
        <v>2.118431614221622E-4</v>
      </c>
      <c r="AZ568" s="9">
        <v>1.6214183197721331E-4</v>
      </c>
      <c r="BA568" s="9">
        <v>1.9988630959607491E-4</v>
      </c>
      <c r="BB568" s="9">
        <v>2.1323822844259379E-4</v>
      </c>
      <c r="BC568" s="9">
        <v>1.539998908195651E-4</v>
      </c>
      <c r="BD568" s="9">
        <v>1.600967937278639E-4</v>
      </c>
      <c r="BE568" s="9">
        <v>3.7427990368935962E-5</v>
      </c>
      <c r="BF568" s="9">
        <v>1.1476711857067941E-4</v>
      </c>
      <c r="BG568" s="9">
        <v>1.4214711667475169E-4</v>
      </c>
      <c r="BH568" s="9">
        <v>2.1131022228891981E-4</v>
      </c>
      <c r="BI568" s="9">
        <v>1.837040560859199E-4</v>
      </c>
      <c r="BJ568" s="9">
        <v>2.1586329603665079E-4</v>
      </c>
      <c r="BK568" s="9">
        <v>1.9723185821031349E-4</v>
      </c>
    </row>
    <row r="569" spans="1:63" s="95" customFormat="1" x14ac:dyDescent="0.25">
      <c r="A569" s="95" t="s">
        <v>1927</v>
      </c>
      <c r="B569" s="95" t="s">
        <v>37</v>
      </c>
      <c r="C569" s="95" t="s">
        <v>1928</v>
      </c>
      <c r="D569" s="95" t="s">
        <v>39</v>
      </c>
      <c r="E569" s="95" t="s">
        <v>1949</v>
      </c>
      <c r="F569" s="118" t="s">
        <v>1962</v>
      </c>
      <c r="G569" s="119">
        <v>28793037.369599998</v>
      </c>
      <c r="H569" s="119">
        <v>30976</v>
      </c>
      <c r="I569" s="119">
        <v>101.3</v>
      </c>
      <c r="J569" s="95">
        <v>929.52729111570238</v>
      </c>
      <c r="K569" s="120">
        <v>0.69512693705183493</v>
      </c>
      <c r="L569" s="120">
        <v>0.24498720015275449</v>
      </c>
      <c r="M569" s="120">
        <v>5.9885862795410708E-2</v>
      </c>
      <c r="N569" s="9">
        <v>3.9553826574157E-2</v>
      </c>
      <c r="O569" s="9">
        <v>6.4467148860026836E-3</v>
      </c>
      <c r="P569" s="9">
        <v>7.5785433708976781E-3</v>
      </c>
      <c r="Q569" s="9">
        <v>2.3154441871380349E-3</v>
      </c>
      <c r="R569" s="9">
        <v>9.4809795392236107E-3</v>
      </c>
      <c r="S569" s="9">
        <v>2.7668809006623309E-2</v>
      </c>
      <c r="T569" s="9">
        <v>5.6176729669050792E-3</v>
      </c>
      <c r="U569" s="9">
        <v>2.401265130369697E-2</v>
      </c>
      <c r="V569" s="9">
        <v>2.1365749083685711E-2</v>
      </c>
      <c r="W569" s="9">
        <v>4.4017745816638497E-2</v>
      </c>
      <c r="X569" s="9">
        <v>8.8326670719323971E-2</v>
      </c>
      <c r="Y569" s="9">
        <v>3.4886379599128527E-2</v>
      </c>
      <c r="Z569" s="9">
        <v>3.03328248185743E-2</v>
      </c>
      <c r="AA569" s="9">
        <v>1.530451165554861E-2</v>
      </c>
      <c r="AB569" s="9">
        <v>1.134556738682487E-2</v>
      </c>
      <c r="AC569" s="9">
        <v>0.1157555422064909</v>
      </c>
      <c r="AD569" s="9">
        <v>2.01712203662927E-3</v>
      </c>
      <c r="AE569" s="9">
        <v>0.1692777305449254</v>
      </c>
      <c r="AF569" s="9">
        <v>0.16634168302805419</v>
      </c>
      <c r="AG569" s="9">
        <v>0.1346067698964882</v>
      </c>
      <c r="AH569" s="9">
        <v>5.8153156080093544E-3</v>
      </c>
      <c r="AI569" s="9">
        <v>6.9029781285001265E-4</v>
      </c>
      <c r="AJ569" s="9">
        <v>7.8326678100490588E-3</v>
      </c>
      <c r="AK569" s="9">
        <v>1.6203833392212031E-2</v>
      </c>
      <c r="AL569" s="9">
        <v>1.3204946749922741E-2</v>
      </c>
      <c r="AM569" s="9">
        <v>1.9579104584354631E-4</v>
      </c>
      <c r="AN569" s="9">
        <v>2.0279041029190749E-4</v>
      </c>
      <c r="AO569" s="9">
        <v>3.2600460428047881E-4</v>
      </c>
      <c r="AP569" s="9">
        <v>1.353537944852681E-4</v>
      </c>
      <c r="AQ569" s="9">
        <v>2.573674485725329E-4</v>
      </c>
      <c r="AR569" s="9">
        <v>2.7726387001987372E-4</v>
      </c>
      <c r="AS569" s="9">
        <v>2.0699979411035609E-4</v>
      </c>
      <c r="AT569" s="9">
        <v>3.7151996287365148E-4</v>
      </c>
      <c r="AU569" s="9">
        <v>3.1219856274522072E-4</v>
      </c>
      <c r="AV569" s="9">
        <v>3.9891965972371128E-4</v>
      </c>
      <c r="AW569" s="9">
        <v>4.5935214971411589E-4</v>
      </c>
      <c r="AX569" s="9">
        <v>5.0739523349281927E-4</v>
      </c>
      <c r="AY569" s="9">
        <v>3.4758310136430329E-4</v>
      </c>
      <c r="AZ569" s="9">
        <v>3.2713802352833611E-4</v>
      </c>
      <c r="BA569" s="9">
        <v>4.2464770651223972E-4</v>
      </c>
      <c r="BB569" s="9">
        <v>4.2436840305498902E-4</v>
      </c>
      <c r="BC569" s="9">
        <v>2.9872878692395151E-4</v>
      </c>
      <c r="BD569" s="9">
        <v>1.201434482938676E-3</v>
      </c>
      <c r="BE569" s="9">
        <v>3.5911069794466888E-3</v>
      </c>
      <c r="BF569" s="9">
        <v>1.866939858788007E-3</v>
      </c>
      <c r="BG569" s="9">
        <v>7.1118061207294165E-4</v>
      </c>
      <c r="BH569" s="9">
        <v>4.5618173056151897E-5</v>
      </c>
      <c r="BI569" s="9">
        <v>2.843094265643302E-4</v>
      </c>
      <c r="BJ569" s="9">
        <v>3.7108261733206238E-4</v>
      </c>
      <c r="BK569" s="9">
        <v>1.6108952714698949E-3</v>
      </c>
    </row>
    <row r="570" spans="1:63" s="95" customFormat="1" x14ac:dyDescent="0.25">
      <c r="A570" s="95" t="s">
        <v>125</v>
      </c>
      <c r="B570" s="95" t="s">
        <v>80</v>
      </c>
      <c r="C570" s="95" t="s">
        <v>126</v>
      </c>
      <c r="D570" s="95" t="s">
        <v>52</v>
      </c>
      <c r="E570" s="95" t="s">
        <v>1948</v>
      </c>
      <c r="F570" s="118" t="s">
        <v>1963</v>
      </c>
      <c r="G570" s="119">
        <v>12625606.296799999</v>
      </c>
      <c r="H570" s="119">
        <v>46890</v>
      </c>
      <c r="I570" s="119">
        <v>38.4</v>
      </c>
      <c r="J570" s="95">
        <v>269.26010443164853</v>
      </c>
      <c r="K570" s="120">
        <v>0.43005763798819702</v>
      </c>
      <c r="L570" s="120">
        <v>0.33255891351189332</v>
      </c>
      <c r="M570" s="120">
        <v>0.23738344849990969</v>
      </c>
      <c r="N570" s="9">
        <v>8.7168902703875853E-2</v>
      </c>
      <c r="O570" s="9">
        <v>1.27451389927203E-2</v>
      </c>
      <c r="P570" s="9">
        <v>9.1459374748400889E-3</v>
      </c>
      <c r="Q570" s="9">
        <v>8.6480137761461243E-3</v>
      </c>
      <c r="R570" s="9">
        <v>4.3588487811885693E-2</v>
      </c>
      <c r="S570" s="9">
        <v>4.2309055174385192E-2</v>
      </c>
      <c r="T570" s="9">
        <v>1.232157292367995E-2</v>
      </c>
      <c r="U570" s="9">
        <v>6.1804878072098023E-2</v>
      </c>
      <c r="V570" s="9">
        <v>2.2507822854207191E-2</v>
      </c>
      <c r="W570" s="9">
        <v>7.6570974636720704E-2</v>
      </c>
      <c r="X570" s="9">
        <v>0.11010178455660601</v>
      </c>
      <c r="Y570" s="9">
        <v>6.1535742984799691E-2</v>
      </c>
      <c r="Z570" s="9">
        <v>4.7658392551680119E-2</v>
      </c>
      <c r="AA570" s="9">
        <v>2.405942741052557E-2</v>
      </c>
      <c r="AB570" s="9">
        <v>9.8814714350133562E-3</v>
      </c>
      <c r="AC570" s="9">
        <v>0.19239021809314219</v>
      </c>
      <c r="AD570" s="9">
        <v>4.2305668331325324E-3</v>
      </c>
      <c r="AE570" s="9">
        <v>5.8549087715082687E-2</v>
      </c>
      <c r="AF570" s="9">
        <v>7.7478282707094015E-5</v>
      </c>
      <c r="AG570" s="9">
        <v>3.497702135725337E-2</v>
      </c>
      <c r="AH570" s="9">
        <v>7.2878292852218149E-3</v>
      </c>
      <c r="AI570" s="9">
        <v>5.7007863436289562E-3</v>
      </c>
      <c r="AJ570" s="9">
        <v>2.994249500690414E-2</v>
      </c>
      <c r="AK570" s="9">
        <v>3.3274483669149091E-2</v>
      </c>
      <c r="AL570" s="9">
        <v>3.5224300545943022E-3</v>
      </c>
      <c r="AM570" s="9">
        <v>1.889574820768217E-4</v>
      </c>
      <c r="AN570" s="9">
        <v>1.7557057013962041E-4</v>
      </c>
      <c r="AO570" s="9">
        <v>1.7229172309648751E-4</v>
      </c>
      <c r="AP570" s="9">
        <v>2.2138627039308169E-4</v>
      </c>
      <c r="AQ570" s="9">
        <v>5.1816777825653554E-4</v>
      </c>
      <c r="AR570" s="9">
        <v>1.8566683541767229E-4</v>
      </c>
      <c r="AS570" s="9">
        <v>1.9882811948604E-4</v>
      </c>
      <c r="AT570" s="9">
        <v>4.1875787490837509E-4</v>
      </c>
      <c r="AU570" s="9">
        <v>1.4402717983046399E-4</v>
      </c>
      <c r="AV570" s="9">
        <v>3.0389251942164209E-4</v>
      </c>
      <c r="AW570" s="9">
        <v>2.5075317649943843E-4</v>
      </c>
      <c r="AX570" s="9">
        <v>3.9193687234997628E-4</v>
      </c>
      <c r="AY570" s="9">
        <v>2.391571559074104E-4</v>
      </c>
      <c r="AZ570" s="9">
        <v>2.2521381600673469E-4</v>
      </c>
      <c r="BA570" s="9">
        <v>1.6196544764071499E-4</v>
      </c>
      <c r="BB570" s="9">
        <v>3.0887476410236612E-4</v>
      </c>
      <c r="BC570" s="9">
        <v>2.7437317856510672E-4</v>
      </c>
      <c r="BD570" s="9">
        <v>1.819778753283274E-4</v>
      </c>
      <c r="BE570" s="9">
        <v>7.3249629219891846E-7</v>
      </c>
      <c r="BF570" s="9">
        <v>2.1244398547199601E-4</v>
      </c>
      <c r="BG570" s="9">
        <v>3.9030400050088981E-4</v>
      </c>
      <c r="BH570" s="9">
        <v>1.649811583870538E-4</v>
      </c>
      <c r="BI570" s="9">
        <v>4.7595701262169389E-4</v>
      </c>
      <c r="BJ570" s="9">
        <v>3.3370472811722611E-4</v>
      </c>
      <c r="BK570" s="9">
        <v>1.881790290788243E-4</v>
      </c>
    </row>
    <row r="571" spans="1:63" s="95" customFormat="1" x14ac:dyDescent="0.25">
      <c r="A571" s="95" t="s">
        <v>148</v>
      </c>
      <c r="B571" s="95" t="s">
        <v>134</v>
      </c>
      <c r="C571" s="95" t="s">
        <v>149</v>
      </c>
      <c r="D571" s="95" t="s">
        <v>52</v>
      </c>
      <c r="E571" s="95" t="s">
        <v>1948</v>
      </c>
      <c r="F571" s="118" t="s">
        <v>1962</v>
      </c>
      <c r="G571" s="119">
        <v>14818531.764999999</v>
      </c>
      <c r="H571" s="119">
        <v>46367</v>
      </c>
      <c r="I571" s="119">
        <v>33</v>
      </c>
      <c r="J571" s="95">
        <v>319.59220490866346</v>
      </c>
      <c r="K571" s="120">
        <v>0.43345862205158397</v>
      </c>
      <c r="L571" s="120">
        <v>0.33426014361006418</v>
      </c>
      <c r="M571" s="120">
        <v>0.23228123433835171</v>
      </c>
      <c r="N571" s="9">
        <v>9.5040555406721336E-2</v>
      </c>
      <c r="O571" s="9">
        <v>1.4614558651604709E-2</v>
      </c>
      <c r="P571" s="9">
        <v>1.155223426881114E-2</v>
      </c>
      <c r="Q571" s="9">
        <v>6.8290708173494811E-3</v>
      </c>
      <c r="R571" s="9">
        <v>4.2073832881646803E-2</v>
      </c>
      <c r="S571" s="9">
        <v>5.603550521382767E-2</v>
      </c>
      <c r="T571" s="9">
        <v>1.8348389027525631E-2</v>
      </c>
      <c r="U571" s="9">
        <v>3.6423127915577169E-2</v>
      </c>
      <c r="V571" s="9">
        <v>3.2542740470938761E-2</v>
      </c>
      <c r="W571" s="9">
        <v>8.0553598163298837E-2</v>
      </c>
      <c r="X571" s="9">
        <v>0.11207175695747471</v>
      </c>
      <c r="Y571" s="9">
        <v>4.8563625745484208E-2</v>
      </c>
      <c r="Z571" s="9">
        <v>4.1304262305419191E-2</v>
      </c>
      <c r="AA571" s="9">
        <v>2.2986024949195039E-2</v>
      </c>
      <c r="AB571" s="9">
        <v>1.565364101653112E-2</v>
      </c>
      <c r="AC571" s="9">
        <v>0.13078743865610279</v>
      </c>
      <c r="AD571" s="9">
        <v>1.311258809997133E-3</v>
      </c>
      <c r="AE571" s="9">
        <v>8.9287648475037909E-2</v>
      </c>
      <c r="AF571" s="9">
        <v>1.688164383883213E-3</v>
      </c>
      <c r="AG571" s="9">
        <v>4.6551791787709337E-2</v>
      </c>
      <c r="AH571" s="9">
        <v>5.1011079702194938E-3</v>
      </c>
      <c r="AI571" s="9">
        <v>3.3066227320086412E-2</v>
      </c>
      <c r="AJ571" s="9">
        <v>2.2813699530177409E-2</v>
      </c>
      <c r="AK571" s="9">
        <v>2.7075527886800042E-2</v>
      </c>
      <c r="AL571" s="9">
        <v>7.7242113885804082E-3</v>
      </c>
      <c r="AM571" s="9">
        <v>2.4101417302335899E-4</v>
      </c>
      <c r="AN571" s="9">
        <v>2.3551791640273039E-4</v>
      </c>
      <c r="AO571" s="9">
        <v>2.5458527240065481E-4</v>
      </c>
      <c r="AP571" s="9">
        <v>2.0451587760689151E-4</v>
      </c>
      <c r="AQ571" s="9">
        <v>5.8511573980945999E-4</v>
      </c>
      <c r="AR571" s="9">
        <v>2.876705493274523E-4</v>
      </c>
      <c r="AS571" s="9">
        <v>3.463703396434132E-4</v>
      </c>
      <c r="AT571" s="9">
        <v>2.8870119056391771E-4</v>
      </c>
      <c r="AU571" s="9">
        <v>2.436106069512409E-4</v>
      </c>
      <c r="AV571" s="9">
        <v>3.7400024047010979E-4</v>
      </c>
      <c r="AW571" s="9">
        <v>2.9859282533145647E-4</v>
      </c>
      <c r="AX571" s="9">
        <v>3.6185191900317732E-4</v>
      </c>
      <c r="AY571" s="9">
        <v>2.4247667195229639E-4</v>
      </c>
      <c r="AZ571" s="9">
        <v>2.5171246244975603E-4</v>
      </c>
      <c r="BA571" s="9">
        <v>3.0015613789866302E-4</v>
      </c>
      <c r="BB571" s="9">
        <v>2.4563857936267698E-4</v>
      </c>
      <c r="BC571" s="9">
        <v>9.94861480434517E-5</v>
      </c>
      <c r="BD571" s="9">
        <v>3.2465414014331179E-4</v>
      </c>
      <c r="BE571" s="9">
        <v>1.8671159143988509E-5</v>
      </c>
      <c r="BF571" s="9">
        <v>3.3077229180893429E-4</v>
      </c>
      <c r="BG571" s="9">
        <v>3.1959533415173459E-4</v>
      </c>
      <c r="BH571" s="9">
        <v>1.119477408106737E-3</v>
      </c>
      <c r="BI571" s="9">
        <v>4.2423506693996699E-4</v>
      </c>
      <c r="BJ571" s="9">
        <v>3.1765746827500341E-4</v>
      </c>
      <c r="BK571" s="9">
        <v>4.8274090316538981E-4</v>
      </c>
    </row>
    <row r="572" spans="1:63" s="95" customFormat="1" x14ac:dyDescent="0.25">
      <c r="A572" s="95" t="s">
        <v>160</v>
      </c>
      <c r="B572" s="95" t="s">
        <v>134</v>
      </c>
      <c r="C572" s="95" t="s">
        <v>161</v>
      </c>
      <c r="D572" s="95" t="s">
        <v>52</v>
      </c>
      <c r="E572" s="95" t="s">
        <v>1948</v>
      </c>
      <c r="F572" s="118" t="s">
        <v>1963</v>
      </c>
      <c r="G572" s="119">
        <v>33459149.6164</v>
      </c>
      <c r="H572" s="119">
        <v>106871</v>
      </c>
      <c r="I572" s="119">
        <v>50.8</v>
      </c>
      <c r="J572" s="95">
        <v>313.07978419215692</v>
      </c>
      <c r="K572" s="120">
        <v>0.42071710385528172</v>
      </c>
      <c r="L572" s="120">
        <v>0.35048280318452751</v>
      </c>
      <c r="M572" s="120">
        <v>0.22880009296019099</v>
      </c>
      <c r="N572" s="9">
        <v>0.13244411578980861</v>
      </c>
      <c r="O572" s="9">
        <v>1.6997067874218948E-2</v>
      </c>
      <c r="P572" s="9">
        <v>8.9749008593237173E-3</v>
      </c>
      <c r="Q572" s="9">
        <v>1.156101447275411E-2</v>
      </c>
      <c r="R572" s="9">
        <v>3.5310856679031777E-2</v>
      </c>
      <c r="S572" s="9">
        <v>5.55232554845752E-2</v>
      </c>
      <c r="T572" s="9">
        <v>1.5868265266361661E-2</v>
      </c>
      <c r="U572" s="9">
        <v>4.0203446084945783E-2</v>
      </c>
      <c r="V572" s="9">
        <v>2.9052417999644461E-2</v>
      </c>
      <c r="W572" s="9">
        <v>8.579226593739854E-2</v>
      </c>
      <c r="X572" s="9">
        <v>0.1003887716817707</v>
      </c>
      <c r="Y572" s="9">
        <v>5.9266176884170657E-2</v>
      </c>
      <c r="Z572" s="9">
        <v>3.8209985410587517E-2</v>
      </c>
      <c r="AA572" s="9">
        <v>2.8867702122094281E-2</v>
      </c>
      <c r="AB572" s="9">
        <v>1.357719953427724E-2</v>
      </c>
      <c r="AC572" s="9">
        <v>0.15547148823980211</v>
      </c>
      <c r="AD572" s="9">
        <v>2.3518447617427189E-3</v>
      </c>
      <c r="AE572" s="9">
        <v>7.2431584387926934E-2</v>
      </c>
      <c r="AF572" s="9">
        <v>7.6348273433621118E-5</v>
      </c>
      <c r="AG572" s="9">
        <v>2.196978114426008E-2</v>
      </c>
      <c r="AH572" s="9">
        <v>3.7422944816878421E-3</v>
      </c>
      <c r="AI572" s="9">
        <v>1.182039546224869E-2</v>
      </c>
      <c r="AJ572" s="9">
        <v>2.3601922867754841E-2</v>
      </c>
      <c r="AK572" s="9">
        <v>3.0429280372861921E-2</v>
      </c>
      <c r="AL572" s="9">
        <v>6.067617927318027E-3</v>
      </c>
      <c r="AM572" s="9">
        <v>7.620266976466083E-4</v>
      </c>
      <c r="AN572" s="9">
        <v>6.2146425869633504E-4</v>
      </c>
      <c r="AO572" s="9">
        <v>4.4874626920941889E-4</v>
      </c>
      <c r="AP572" s="9">
        <v>7.8553449479343165E-4</v>
      </c>
      <c r="AQ572" s="9">
        <v>1.1141453694045479E-3</v>
      </c>
      <c r="AR572" s="9">
        <v>6.4671202306480823E-4</v>
      </c>
      <c r="AS572" s="9">
        <v>6.7963558481516954E-4</v>
      </c>
      <c r="AT572" s="9">
        <v>7.2300036853230635E-4</v>
      </c>
      <c r="AU572" s="9">
        <v>4.9343307528503357E-4</v>
      </c>
      <c r="AV572" s="9">
        <v>9.0373057974864953E-4</v>
      </c>
      <c r="AW572" s="9">
        <v>6.0683724811097495E-4</v>
      </c>
      <c r="AX572" s="9">
        <v>1.00191433779171E-3</v>
      </c>
      <c r="AY572" s="9">
        <v>5.0892743887302912E-4</v>
      </c>
      <c r="AZ572" s="9">
        <v>7.1722754784756676E-4</v>
      </c>
      <c r="BA572" s="9">
        <v>5.9067142494836249E-4</v>
      </c>
      <c r="BB572" s="9">
        <v>6.6249895920934257E-4</v>
      </c>
      <c r="BC572" s="9">
        <v>4.0484310848703072E-4</v>
      </c>
      <c r="BD572" s="9">
        <v>5.9753238424785642E-4</v>
      </c>
      <c r="BE572" s="9">
        <v>1.9158419104442469E-6</v>
      </c>
      <c r="BF572" s="9">
        <v>3.5417862974135587E-4</v>
      </c>
      <c r="BG572" s="9">
        <v>5.3195852815746169E-4</v>
      </c>
      <c r="BH572" s="9">
        <v>9.0795974704295447E-4</v>
      </c>
      <c r="BI572" s="9">
        <v>9.9577710251107406E-4</v>
      </c>
      <c r="BJ572" s="9">
        <v>8.0998638965673814E-4</v>
      </c>
      <c r="BK572" s="9">
        <v>8.6036369480464346E-4</v>
      </c>
    </row>
    <row r="573" spans="1:63" s="95" customFormat="1" x14ac:dyDescent="0.25">
      <c r="A573" s="95" t="s">
        <v>353</v>
      </c>
      <c r="B573" s="95" t="s">
        <v>185</v>
      </c>
      <c r="C573" s="95" t="s">
        <v>354</v>
      </c>
      <c r="D573" s="95" t="s">
        <v>52</v>
      </c>
      <c r="E573" s="95" t="s">
        <v>1948</v>
      </c>
      <c r="F573" s="118" t="s">
        <v>1963</v>
      </c>
      <c r="G573" s="119">
        <v>18220589.6472</v>
      </c>
      <c r="H573" s="119">
        <v>74513</v>
      </c>
      <c r="I573" s="119">
        <v>25.4</v>
      </c>
      <c r="J573" s="95">
        <v>244.52900362621287</v>
      </c>
      <c r="K573" s="120">
        <v>0.38757432620516519</v>
      </c>
      <c r="L573" s="120">
        <v>0.36698182040741317</v>
      </c>
      <c r="M573" s="120">
        <v>0.24544385338742139</v>
      </c>
      <c r="N573" s="9">
        <v>0.124923185872562</v>
      </c>
      <c r="O573" s="9">
        <v>1.230790556138934E-2</v>
      </c>
      <c r="P573" s="9">
        <v>1.2074704114500951E-2</v>
      </c>
      <c r="Q573" s="9">
        <v>3.4501665955060049E-3</v>
      </c>
      <c r="R573" s="9">
        <v>2.9994557982977291E-2</v>
      </c>
      <c r="S573" s="9">
        <v>5.3807944486634132E-2</v>
      </c>
      <c r="T573" s="9">
        <v>1.5762749294032621E-2</v>
      </c>
      <c r="U573" s="9">
        <v>3.6642671875158322E-2</v>
      </c>
      <c r="V573" s="9">
        <v>4.6445083699299283E-2</v>
      </c>
      <c r="W573" s="9">
        <v>5.1636875059736673E-2</v>
      </c>
      <c r="X573" s="9">
        <v>0.1051673524771201</v>
      </c>
      <c r="Y573" s="9">
        <v>6.6112540893236565E-2</v>
      </c>
      <c r="Z573" s="9">
        <v>5.174492060792666E-2</v>
      </c>
      <c r="AA573" s="9">
        <v>1.995801132044156E-2</v>
      </c>
      <c r="AB573" s="9">
        <v>1.407201394236336E-2</v>
      </c>
      <c r="AC573" s="9">
        <v>0.1926111867003362</v>
      </c>
      <c r="AD573" s="9">
        <v>3.2261440204614448E-3</v>
      </c>
      <c r="AE573" s="9">
        <v>5.2628331035065562E-2</v>
      </c>
      <c r="AF573" s="9">
        <v>2.7641543771292901E-5</v>
      </c>
      <c r="AG573" s="9">
        <v>2.6163582530751059E-2</v>
      </c>
      <c r="AH573" s="9">
        <v>5.2093582270936224E-3</v>
      </c>
      <c r="AI573" s="9">
        <v>1.639009879588894E-2</v>
      </c>
      <c r="AJ573" s="9">
        <v>2.511696249095758E-2</v>
      </c>
      <c r="AK573" s="9">
        <v>3.2952400494240197E-2</v>
      </c>
      <c r="AL573" s="9">
        <v>1.5736103785492981E-3</v>
      </c>
      <c r="AM573" s="9">
        <v>3.9172551542601279E-4</v>
      </c>
      <c r="AN573" s="9">
        <v>2.4526049125263798E-4</v>
      </c>
      <c r="AO573" s="9">
        <v>3.2904021395258981E-4</v>
      </c>
      <c r="AP573" s="9">
        <v>1.2776463905039731E-4</v>
      </c>
      <c r="AQ573" s="9">
        <v>5.1579527834121866E-4</v>
      </c>
      <c r="AR573" s="9">
        <v>3.4157313463028502E-4</v>
      </c>
      <c r="AS573" s="9">
        <v>3.6794246760993049E-4</v>
      </c>
      <c r="AT573" s="9">
        <v>3.5913990381510839E-4</v>
      </c>
      <c r="AU573" s="9">
        <v>4.2991937086099178E-4</v>
      </c>
      <c r="AV573" s="9">
        <v>2.9645042801093011E-4</v>
      </c>
      <c r="AW573" s="9">
        <v>3.4647293996808152E-4</v>
      </c>
      <c r="AX573" s="9">
        <v>6.0912835693562213E-4</v>
      </c>
      <c r="AY573" s="9">
        <v>3.7561939605718401E-4</v>
      </c>
      <c r="AZ573" s="9">
        <v>2.7024850599344729E-4</v>
      </c>
      <c r="BA573" s="9">
        <v>3.3365167391880452E-4</v>
      </c>
      <c r="BB573" s="9">
        <v>4.4731889348946079E-4</v>
      </c>
      <c r="BC573" s="9">
        <v>3.0266565385569808E-4</v>
      </c>
      <c r="BD573" s="9">
        <v>2.366215803461333E-4</v>
      </c>
      <c r="BE573" s="9">
        <v>3.7802805723131321E-7</v>
      </c>
      <c r="BF573" s="9">
        <v>2.2987679002569049E-4</v>
      </c>
      <c r="BG573" s="9">
        <v>4.0357599870253802E-4</v>
      </c>
      <c r="BH573" s="9">
        <v>6.8614744506015758E-4</v>
      </c>
      <c r="BI573" s="9">
        <v>5.7754144665717521E-4</v>
      </c>
      <c r="BJ573" s="9">
        <v>4.7805117211707863E-4</v>
      </c>
      <c r="BK573" s="9">
        <v>1.216080576379732E-4</v>
      </c>
    </row>
    <row r="574" spans="1:63" s="95" customFormat="1" x14ac:dyDescent="0.25">
      <c r="A574" s="95" t="s">
        <v>616</v>
      </c>
      <c r="B574" s="95" t="s">
        <v>134</v>
      </c>
      <c r="C574" s="95" t="s">
        <v>617</v>
      </c>
      <c r="D574" s="95" t="s">
        <v>52</v>
      </c>
      <c r="E574" s="95" t="s">
        <v>1948</v>
      </c>
      <c r="F574" s="118" t="s">
        <v>1963</v>
      </c>
      <c r="G574" s="119">
        <v>7848103.1866000006</v>
      </c>
      <c r="H574" s="119">
        <v>29170</v>
      </c>
      <c r="I574" s="119">
        <v>31</v>
      </c>
      <c r="J574" s="95">
        <v>269.04707530339391</v>
      </c>
      <c r="K574" s="120">
        <v>0.39378227769346691</v>
      </c>
      <c r="L574" s="120">
        <v>0.36266274572016782</v>
      </c>
      <c r="M574" s="120">
        <v>0.24355497658636541</v>
      </c>
      <c r="N574" s="9">
        <v>0.1175886357631078</v>
      </c>
      <c r="O574" s="9">
        <v>1.9653606969418182E-2</v>
      </c>
      <c r="P574" s="9">
        <v>3.9984656467693478E-3</v>
      </c>
      <c r="Q574" s="9">
        <v>9.7375740024589659E-3</v>
      </c>
      <c r="R574" s="9">
        <v>3.977556484491615E-2</v>
      </c>
      <c r="S574" s="9">
        <v>6.9806113002443479E-2</v>
      </c>
      <c r="T574" s="9">
        <v>1.7130627697881231E-2</v>
      </c>
      <c r="U574" s="9">
        <v>3.7747692322619923E-2</v>
      </c>
      <c r="V574" s="9">
        <v>2.648952123695409E-2</v>
      </c>
      <c r="W574" s="9">
        <v>7.8295968972924873E-2</v>
      </c>
      <c r="X574" s="9">
        <v>0.1019213202954295</v>
      </c>
      <c r="Y574" s="9">
        <v>6.0943802748199681E-2</v>
      </c>
      <c r="Z574" s="9">
        <v>5.1002688678568268E-2</v>
      </c>
      <c r="AA574" s="9">
        <v>2.7970350052529479E-2</v>
      </c>
      <c r="AB574" s="9">
        <v>1.283170342442916E-2</v>
      </c>
      <c r="AC574" s="9">
        <v>0.1269838026173481</v>
      </c>
      <c r="AD574" s="9">
        <v>2.2969038527066721E-3</v>
      </c>
      <c r="AE574" s="9">
        <v>6.2628489849824318E-2</v>
      </c>
      <c r="AF574" s="9">
        <v>0</v>
      </c>
      <c r="AG574" s="9">
        <v>3.2617163930848972E-2</v>
      </c>
      <c r="AH574" s="9">
        <v>4.1835053776417136E-3</v>
      </c>
      <c r="AI574" s="9">
        <v>1.68054661943913E-2</v>
      </c>
      <c r="AJ574" s="9">
        <v>3.8385761175252803E-2</v>
      </c>
      <c r="AK574" s="9">
        <v>3.6131589571715743E-2</v>
      </c>
      <c r="AL574" s="9">
        <v>5.0736817716202798E-3</v>
      </c>
      <c r="AM574" s="9">
        <v>1.5878294785895289E-4</v>
      </c>
      <c r="AN574" s="9">
        <v>1.6864963468377311E-4</v>
      </c>
      <c r="AO574" s="9">
        <v>4.6920815318358188E-5</v>
      </c>
      <c r="AP574" s="9">
        <v>1.5528198601653441E-4</v>
      </c>
      <c r="AQ574" s="9">
        <v>2.9454452264951339E-4</v>
      </c>
      <c r="AR574" s="9">
        <v>1.90822885517789E-4</v>
      </c>
      <c r="AS574" s="9">
        <v>1.7219515372016961E-4</v>
      </c>
      <c r="AT574" s="9">
        <v>1.593186560732827E-4</v>
      </c>
      <c r="AU574" s="9">
        <v>1.055895823684824E-4</v>
      </c>
      <c r="AV574" s="9">
        <v>1.935669613084761E-4</v>
      </c>
      <c r="AW574" s="9">
        <v>1.445949483897231E-4</v>
      </c>
      <c r="AX574" s="9">
        <v>2.4179884287704959E-4</v>
      </c>
      <c r="AY574" s="9">
        <v>1.5943110481712709E-4</v>
      </c>
      <c r="AZ574" s="9">
        <v>1.630961232699749E-4</v>
      </c>
      <c r="BA574" s="9">
        <v>1.3101501291928419E-4</v>
      </c>
      <c r="BB574" s="9">
        <v>1.2699416372152691E-4</v>
      </c>
      <c r="BC574" s="9">
        <v>9.2794429274785877E-5</v>
      </c>
      <c r="BD574" s="9">
        <v>1.2125688071284349E-4</v>
      </c>
      <c r="BE574" s="9">
        <v>0</v>
      </c>
      <c r="BF574" s="9">
        <v>1.234081406370992E-4</v>
      </c>
      <c r="BG574" s="9">
        <v>1.3956648405980459E-4</v>
      </c>
      <c r="BH574" s="9">
        <v>3.0296059364245612E-4</v>
      </c>
      <c r="BI574" s="9">
        <v>3.8008952040121768E-4</v>
      </c>
      <c r="BJ574" s="9">
        <v>2.2572210817936949E-4</v>
      </c>
      <c r="BK574" s="9">
        <v>1.688449454724686E-4</v>
      </c>
    </row>
    <row r="575" spans="1:63" s="95" customFormat="1" x14ac:dyDescent="0.25">
      <c r="A575" s="95" t="s">
        <v>904</v>
      </c>
      <c r="B575" s="95" t="s">
        <v>134</v>
      </c>
      <c r="C575" s="95" t="s">
        <v>905</v>
      </c>
      <c r="D575" s="95" t="s">
        <v>52</v>
      </c>
      <c r="E575" s="95" t="s">
        <v>1948</v>
      </c>
      <c r="F575" s="118" t="s">
        <v>1963</v>
      </c>
      <c r="G575" s="119">
        <v>24494335.198599998</v>
      </c>
      <c r="H575" s="119">
        <v>74256</v>
      </c>
      <c r="I575" s="119">
        <v>79.599999999999994</v>
      </c>
      <c r="J575" s="95">
        <v>329.86338071805642</v>
      </c>
      <c r="K575" s="120">
        <v>0.42330232993751449</v>
      </c>
      <c r="L575" s="120">
        <v>0.35865807552629891</v>
      </c>
      <c r="M575" s="120">
        <v>0.21803959453618671</v>
      </c>
      <c r="N575" s="9">
        <v>0.11339568571141211</v>
      </c>
      <c r="O575" s="9">
        <v>1.7966099187404071E-2</v>
      </c>
      <c r="P575" s="9">
        <v>9.3812516889158377E-3</v>
      </c>
      <c r="Q575" s="9">
        <v>1.061120942044139E-2</v>
      </c>
      <c r="R575" s="9">
        <v>2.7501076111963011E-2</v>
      </c>
      <c r="S575" s="9">
        <v>5.3199053375541518E-2</v>
      </c>
      <c r="T575" s="9">
        <v>1.529524243766805E-2</v>
      </c>
      <c r="U575" s="9">
        <v>3.8512264393097788E-2</v>
      </c>
      <c r="V575" s="9">
        <v>3.1454895873514181E-2</v>
      </c>
      <c r="W575" s="9">
        <v>6.5434037327371353E-2</v>
      </c>
      <c r="X575" s="9">
        <v>0.1209976281809355</v>
      </c>
      <c r="Y575" s="9">
        <v>4.7571533957186093E-2</v>
      </c>
      <c r="Z575" s="9">
        <v>5.0153917825580679E-2</v>
      </c>
      <c r="AA575" s="9">
        <v>3.2146120100365702E-2</v>
      </c>
      <c r="AB575" s="9">
        <v>1.4972283792259899E-2</v>
      </c>
      <c r="AC575" s="9">
        <v>0.1727854715656495</v>
      </c>
      <c r="AD575" s="9">
        <v>2.5139130236676759E-3</v>
      </c>
      <c r="AE575" s="9">
        <v>6.5332142979066171E-2</v>
      </c>
      <c r="AF575" s="9">
        <v>0</v>
      </c>
      <c r="AG575" s="9">
        <v>2.6019930203690561E-2</v>
      </c>
      <c r="AH575" s="9">
        <v>4.1601060861139703E-3</v>
      </c>
      <c r="AI575" s="9">
        <v>1.2687121152369051E-2</v>
      </c>
      <c r="AJ575" s="9">
        <v>3.5210658816579012E-2</v>
      </c>
      <c r="AK575" s="9">
        <v>3.0680467190163142E-2</v>
      </c>
      <c r="AL575" s="9">
        <v>2.0178895990437492E-3</v>
      </c>
      <c r="AM575" s="9">
        <v>4.7702096909223022E-4</v>
      </c>
      <c r="AN575" s="9">
        <v>4.8028537364588919E-4</v>
      </c>
      <c r="AO575" s="9">
        <v>3.4295362588554121E-4</v>
      </c>
      <c r="AP575" s="9">
        <v>5.2715414000096639E-4</v>
      </c>
      <c r="AQ575" s="9">
        <v>6.3443438595109152E-4</v>
      </c>
      <c r="AR575" s="9">
        <v>4.5304708184813047E-4</v>
      </c>
      <c r="AS575" s="9">
        <v>4.7896793833292938E-4</v>
      </c>
      <c r="AT575" s="9">
        <v>5.0638136173070797E-4</v>
      </c>
      <c r="AU575" s="9">
        <v>3.9060486220782051E-4</v>
      </c>
      <c r="AV575" s="9">
        <v>5.0396221572009668E-4</v>
      </c>
      <c r="AW575" s="9">
        <v>5.3477040784850264E-4</v>
      </c>
      <c r="AX575" s="9">
        <v>5.879958409957906E-4</v>
      </c>
      <c r="AY575" s="9">
        <v>4.8841307163436352E-4</v>
      </c>
      <c r="AZ575" s="9">
        <v>5.8395143435779624E-4</v>
      </c>
      <c r="BA575" s="9">
        <v>4.7624149310629172E-4</v>
      </c>
      <c r="BB575" s="9">
        <v>5.3832566684383425E-4</v>
      </c>
      <c r="BC575" s="9">
        <v>3.1639657003805982E-4</v>
      </c>
      <c r="BD575" s="9">
        <v>3.9406130039431101E-4</v>
      </c>
      <c r="BE575" s="9">
        <v>0</v>
      </c>
      <c r="BF575" s="9">
        <v>3.0669462865469242E-4</v>
      </c>
      <c r="BG575" s="9">
        <v>4.3236212442996339E-4</v>
      </c>
      <c r="BH575" s="9">
        <v>7.1252662239954878E-4</v>
      </c>
      <c r="BI575" s="9">
        <v>1.0861562859356649E-3</v>
      </c>
      <c r="BJ575" s="9">
        <v>5.9710599034449815E-4</v>
      </c>
      <c r="BK575" s="9">
        <v>2.0920144111277731E-4</v>
      </c>
    </row>
    <row r="576" spans="1:63" s="95" customFormat="1" x14ac:dyDescent="0.25">
      <c r="A576" s="95" t="s">
        <v>912</v>
      </c>
      <c r="B576" s="95" t="s">
        <v>134</v>
      </c>
      <c r="C576" s="95" t="s">
        <v>913</v>
      </c>
      <c r="D576" s="95" t="s">
        <v>52</v>
      </c>
      <c r="E576" s="95" t="s">
        <v>1948</v>
      </c>
      <c r="F576" s="118" t="s">
        <v>1963</v>
      </c>
      <c r="G576" s="119">
        <v>14444652.694600001</v>
      </c>
      <c r="H576" s="119">
        <v>50401</v>
      </c>
      <c r="I576" s="119">
        <v>25</v>
      </c>
      <c r="J576" s="95">
        <v>286.59456547687546</v>
      </c>
      <c r="K576" s="120">
        <v>0.39574603316674362</v>
      </c>
      <c r="L576" s="120">
        <v>0.38370399231838048</v>
      </c>
      <c r="M576" s="120">
        <v>0.22054997451487601</v>
      </c>
      <c r="N576" s="9">
        <v>0.107512943487423</v>
      </c>
      <c r="O576" s="9">
        <v>1.6125409921962569E-2</v>
      </c>
      <c r="P576" s="9">
        <v>1.137858569307496E-2</v>
      </c>
      <c r="Q576" s="9">
        <v>8.1238652050054892E-3</v>
      </c>
      <c r="R576" s="9">
        <v>3.0047359433941989E-2</v>
      </c>
      <c r="S576" s="9">
        <v>5.087367634320699E-2</v>
      </c>
      <c r="T576" s="9">
        <v>1.078617122833807E-2</v>
      </c>
      <c r="U576" s="9">
        <v>4.645021872062071E-2</v>
      </c>
      <c r="V576" s="9">
        <v>3.2054030104770391E-2</v>
      </c>
      <c r="W576" s="9">
        <v>5.987133296761981E-2</v>
      </c>
      <c r="X576" s="9">
        <v>0.1300410581055674</v>
      </c>
      <c r="Y576" s="9">
        <v>4.4261810098846367E-2</v>
      </c>
      <c r="Z576" s="9">
        <v>4.3060508932596608E-2</v>
      </c>
      <c r="AA576" s="9">
        <v>2.7160266928191582E-2</v>
      </c>
      <c r="AB576" s="9">
        <v>1.455938722969277E-2</v>
      </c>
      <c r="AC576" s="9">
        <v>0.1813102479224408</v>
      </c>
      <c r="AD576" s="9">
        <v>5.9637980087689103E-3</v>
      </c>
      <c r="AE576" s="9">
        <v>6.5807647779915338E-2</v>
      </c>
      <c r="AF576" s="9">
        <v>4.1355317046966067E-4</v>
      </c>
      <c r="AG576" s="9">
        <v>3.4462332111310841E-2</v>
      </c>
      <c r="AH576" s="9">
        <v>4.6205304581337899E-3</v>
      </c>
      <c r="AI576" s="9">
        <v>1.4778301200271991E-2</v>
      </c>
      <c r="AJ576" s="9">
        <v>1.940124145436662E-2</v>
      </c>
      <c r="AK576" s="9">
        <v>3.5440574179798949E-2</v>
      </c>
      <c r="AL576" s="9">
        <v>5.4951493136645331E-3</v>
      </c>
      <c r="AM576" s="9">
        <v>2.6576493221245088E-4</v>
      </c>
      <c r="AN576" s="9">
        <v>2.5330998884316871E-4</v>
      </c>
      <c r="AO576" s="9">
        <v>2.444324606447289E-4</v>
      </c>
      <c r="AP576" s="9">
        <v>2.37154532192341E-4</v>
      </c>
      <c r="AQ576" s="9">
        <v>4.0732336385448822E-4</v>
      </c>
      <c r="AR576" s="9">
        <v>2.5458249574480328E-4</v>
      </c>
      <c r="AS576" s="9">
        <v>1.984784558191351E-4</v>
      </c>
      <c r="AT576" s="9">
        <v>3.5889086592113428E-4</v>
      </c>
      <c r="AU576" s="9">
        <v>2.338988129719175E-4</v>
      </c>
      <c r="AV576" s="9">
        <v>2.7096248759768751E-4</v>
      </c>
      <c r="AW576" s="9">
        <v>3.3772793803494813E-4</v>
      </c>
      <c r="AX576" s="9">
        <v>3.2147873691929733E-4</v>
      </c>
      <c r="AY576" s="9">
        <v>2.4640956225040439E-4</v>
      </c>
      <c r="AZ576" s="9">
        <v>2.8992000571726947E-4</v>
      </c>
      <c r="BA576" s="9">
        <v>2.7213115306441818E-4</v>
      </c>
      <c r="BB576" s="9">
        <v>3.3193740947461381E-4</v>
      </c>
      <c r="BC576" s="9">
        <v>4.4106279849810942E-4</v>
      </c>
      <c r="BD576" s="9">
        <v>2.3324333052681469E-4</v>
      </c>
      <c r="BE576" s="9">
        <v>4.4585250192448027E-6</v>
      </c>
      <c r="BF576" s="9">
        <v>2.386935536240921E-4</v>
      </c>
      <c r="BG576" s="9">
        <v>2.8218313755730412E-4</v>
      </c>
      <c r="BH576" s="9">
        <v>4.8770645818123858E-4</v>
      </c>
      <c r="BI576" s="9">
        <v>3.5167676323457139E-4</v>
      </c>
      <c r="BJ576" s="9">
        <v>4.0530894922759578E-4</v>
      </c>
      <c r="BK576" s="9">
        <v>3.3476708581759129E-4</v>
      </c>
    </row>
    <row r="577" spans="1:63" s="95" customFormat="1" x14ac:dyDescent="0.25">
      <c r="A577" s="95" t="s">
        <v>1799</v>
      </c>
      <c r="B577" s="95" t="s">
        <v>134</v>
      </c>
      <c r="C577" s="95" t="s">
        <v>1800</v>
      </c>
      <c r="D577" s="95" t="s">
        <v>52</v>
      </c>
      <c r="E577" s="95" t="s">
        <v>1948</v>
      </c>
      <c r="F577" s="118" t="s">
        <v>1963</v>
      </c>
      <c r="G577" s="119">
        <v>29117857.328599997</v>
      </c>
      <c r="H577" s="119">
        <v>99587</v>
      </c>
      <c r="I577" s="119">
        <v>24.4</v>
      </c>
      <c r="J577" s="95">
        <v>292.38612799461777</v>
      </c>
      <c r="K577" s="120">
        <v>0.41841233322296001</v>
      </c>
      <c r="L577" s="120">
        <v>0.34844969409385163</v>
      </c>
      <c r="M577" s="120">
        <v>0.23313797268318839</v>
      </c>
      <c r="N577" s="9">
        <v>0.1054636214423937</v>
      </c>
      <c r="O577" s="9">
        <v>1.6928165769917059E-2</v>
      </c>
      <c r="P577" s="9">
        <v>2.112017961617298E-2</v>
      </c>
      <c r="Q577" s="9">
        <v>1.24732153771299E-2</v>
      </c>
      <c r="R577" s="9">
        <v>3.3171850301397389E-2</v>
      </c>
      <c r="S577" s="9">
        <v>6.8539753097631259E-2</v>
      </c>
      <c r="T577" s="9">
        <v>1.502112002855846E-2</v>
      </c>
      <c r="U577" s="9">
        <v>3.7892604885008362E-2</v>
      </c>
      <c r="V577" s="9">
        <v>3.8175112723740037E-2</v>
      </c>
      <c r="W577" s="9">
        <v>9.1876218114001873E-2</v>
      </c>
      <c r="X577" s="9">
        <v>0.1045843758066767</v>
      </c>
      <c r="Y577" s="9">
        <v>4.5340154705942118E-2</v>
      </c>
      <c r="Z577" s="9">
        <v>4.905476046233475E-2</v>
      </c>
      <c r="AA577" s="9">
        <v>2.56017284274517E-2</v>
      </c>
      <c r="AB577" s="9">
        <v>1.297732193669662E-2</v>
      </c>
      <c r="AC577" s="9">
        <v>0.14098874638044939</v>
      </c>
      <c r="AD577" s="9">
        <v>4.9256094398746064E-3</v>
      </c>
      <c r="AE577" s="9">
        <v>7.3429539789639384E-2</v>
      </c>
      <c r="AF577" s="9">
        <v>3.8787539923995401E-3</v>
      </c>
      <c r="AG577" s="9">
        <v>2.2307979265659549E-2</v>
      </c>
      <c r="AH577" s="9">
        <v>3.8973380145536289E-3</v>
      </c>
      <c r="AI577" s="9">
        <v>6.637549432759582E-3</v>
      </c>
      <c r="AJ577" s="9">
        <v>2.7024911304441301E-2</v>
      </c>
      <c r="AK577" s="9">
        <v>3.2489157233148928E-2</v>
      </c>
      <c r="AL577" s="9">
        <v>6.2002324520212641E-3</v>
      </c>
      <c r="AM577" s="9">
        <v>5.2800361117032255E-4</v>
      </c>
      <c r="AN577" s="9">
        <v>5.3857816848971497E-4</v>
      </c>
      <c r="AO577" s="9">
        <v>9.1889416167474191E-4</v>
      </c>
      <c r="AP577" s="9">
        <v>7.3747012401355913E-4</v>
      </c>
      <c r="AQ577" s="9">
        <v>9.1075171152259834E-4</v>
      </c>
      <c r="AR577" s="9">
        <v>6.9466471909045396E-4</v>
      </c>
      <c r="AS577" s="9">
        <v>5.5981646585272443E-4</v>
      </c>
      <c r="AT577" s="9">
        <v>5.929613591322177E-4</v>
      </c>
      <c r="AU577" s="9">
        <v>5.6418689633128713E-4</v>
      </c>
      <c r="AV577" s="9">
        <v>8.4215230796774905E-4</v>
      </c>
      <c r="AW577" s="9">
        <v>5.5011133335280645E-4</v>
      </c>
      <c r="AX577" s="9">
        <v>6.6696550046354663E-4</v>
      </c>
      <c r="AY577" s="9">
        <v>5.6853453138543402E-4</v>
      </c>
      <c r="AZ577" s="9">
        <v>5.5349120826602924E-4</v>
      </c>
      <c r="BA577" s="9">
        <v>4.912669333152883E-4</v>
      </c>
      <c r="BB577" s="9">
        <v>5.2277593473921762E-4</v>
      </c>
      <c r="BC577" s="9">
        <v>7.3779339955634888E-4</v>
      </c>
      <c r="BD577" s="9">
        <v>5.2710964440896542E-4</v>
      </c>
      <c r="BE577" s="9">
        <v>8.4693363106062928E-5</v>
      </c>
      <c r="BF577" s="9">
        <v>3.1293457447246288E-4</v>
      </c>
      <c r="BG577" s="9">
        <v>4.8206387105493101E-4</v>
      </c>
      <c r="BH577" s="9">
        <v>4.4364853416560172E-4</v>
      </c>
      <c r="BI577" s="9">
        <v>9.9214630645613495E-4</v>
      </c>
      <c r="BJ577" s="9">
        <v>7.5252542782766596E-4</v>
      </c>
      <c r="BK577" s="9">
        <v>7.6501247246181189E-4</v>
      </c>
    </row>
    <row r="578" spans="1:63" s="95" customFormat="1" x14ac:dyDescent="0.25">
      <c r="A578" s="95" t="s">
        <v>319</v>
      </c>
      <c r="B578" s="95" t="s">
        <v>134</v>
      </c>
      <c r="C578" s="95" t="s">
        <v>320</v>
      </c>
      <c r="D578" s="95" t="s">
        <v>39</v>
      </c>
      <c r="E578" s="95" t="s">
        <v>1948</v>
      </c>
      <c r="F578" s="118" t="s">
        <v>1962</v>
      </c>
      <c r="G578" s="119">
        <v>35512798.6162</v>
      </c>
      <c r="H578" s="119">
        <v>94189</v>
      </c>
      <c r="I578" s="119">
        <v>65.7</v>
      </c>
      <c r="J578" s="95">
        <v>377.03764363354531</v>
      </c>
      <c r="K578" s="120">
        <v>0.46415315642220228</v>
      </c>
      <c r="L578" s="120">
        <v>0.33840885894291051</v>
      </c>
      <c r="M578" s="120">
        <v>0.19743798463488729</v>
      </c>
      <c r="N578" s="9">
        <v>9.6288095986059904E-2</v>
      </c>
      <c r="O578" s="9">
        <v>1.399274720571003E-2</v>
      </c>
      <c r="P578" s="9">
        <v>1.254187880980796E-2</v>
      </c>
      <c r="Q578" s="9">
        <v>9.3087123120812396E-3</v>
      </c>
      <c r="R578" s="9">
        <v>3.4549124603680058E-2</v>
      </c>
      <c r="S578" s="9">
        <v>4.1314014797837917E-2</v>
      </c>
      <c r="T578" s="9">
        <v>1.4149528236120919E-2</v>
      </c>
      <c r="U578" s="9">
        <v>4.7364008040660023E-2</v>
      </c>
      <c r="V578" s="9">
        <v>2.8973666010644959E-2</v>
      </c>
      <c r="W578" s="9">
        <v>7.0784357559492417E-2</v>
      </c>
      <c r="X578" s="9">
        <v>0.11232868674936081</v>
      </c>
      <c r="Y578" s="9">
        <v>4.9866249785048319E-2</v>
      </c>
      <c r="Z578" s="9">
        <v>4.7175230963719422E-2</v>
      </c>
      <c r="AA578" s="9">
        <v>2.0146580516933781E-2</v>
      </c>
      <c r="AB578" s="9">
        <v>1.4698100876408739E-2</v>
      </c>
      <c r="AC578" s="9">
        <v>0.16914226495850801</v>
      </c>
      <c r="AD578" s="9">
        <v>3.3640315755208519E-3</v>
      </c>
      <c r="AE578" s="9">
        <v>8.5321073371175754E-2</v>
      </c>
      <c r="AF578" s="9">
        <v>1.533882824741579E-2</v>
      </c>
      <c r="AG578" s="9">
        <v>4.4492718801019522E-2</v>
      </c>
      <c r="AH578" s="9">
        <v>4.417192855521764E-3</v>
      </c>
      <c r="AI578" s="9">
        <v>1.0069712383360669E-2</v>
      </c>
      <c r="AJ578" s="9">
        <v>1.8081126457667251E-2</v>
      </c>
      <c r="AK578" s="9">
        <v>2.9343884534640732E-2</v>
      </c>
      <c r="AL578" s="9">
        <v>6.9481843616032036E-3</v>
      </c>
      <c r="AM578" s="9">
        <v>5.8752240272193766E-4</v>
      </c>
      <c r="AN578" s="9">
        <v>5.425745885435109E-4</v>
      </c>
      <c r="AO578" s="9">
        <v>6.6504051599418378E-4</v>
      </c>
      <c r="AP578" s="9">
        <v>6.7076939330281413E-4</v>
      </c>
      <c r="AQ578" s="9">
        <v>1.1560722235646719E-3</v>
      </c>
      <c r="AR578" s="9">
        <v>5.1032603739379614E-4</v>
      </c>
      <c r="AS578" s="9">
        <v>6.4269205561296654E-4</v>
      </c>
      <c r="AT578" s="9">
        <v>9.0331245321040841E-4</v>
      </c>
      <c r="AU578" s="9">
        <v>5.218716874895072E-4</v>
      </c>
      <c r="AV578" s="9">
        <v>7.9075591191326254E-4</v>
      </c>
      <c r="AW578" s="9">
        <v>7.2009879599096115E-4</v>
      </c>
      <c r="AX578" s="9">
        <v>8.9401478323744641E-4</v>
      </c>
      <c r="AY578" s="9">
        <v>6.6635758135391023E-4</v>
      </c>
      <c r="AZ578" s="9">
        <v>5.3083604393485101E-4</v>
      </c>
      <c r="BA578" s="9">
        <v>6.7812740844909068E-4</v>
      </c>
      <c r="BB578" s="9">
        <v>7.6436518856095497E-4</v>
      </c>
      <c r="BC578" s="9">
        <v>6.1411891775759017E-4</v>
      </c>
      <c r="BD578" s="9">
        <v>7.4645578165818602E-4</v>
      </c>
      <c r="BE578" s="9">
        <v>4.0819431067400759E-4</v>
      </c>
      <c r="BF578" s="9">
        <v>7.6067629236440889E-4</v>
      </c>
      <c r="BG578" s="9">
        <v>6.6588693052396168E-4</v>
      </c>
      <c r="BH578" s="9">
        <v>8.2028726333374473E-4</v>
      </c>
      <c r="BI578" s="9">
        <v>8.0901122212987829E-4</v>
      </c>
      <c r="BJ578" s="9">
        <v>8.2835778499903122E-4</v>
      </c>
      <c r="BK578" s="9">
        <v>1.0448392937842221E-3</v>
      </c>
    </row>
    <row r="579" spans="1:63" s="95" customFormat="1" x14ac:dyDescent="0.25">
      <c r="A579" s="95" t="s">
        <v>136</v>
      </c>
      <c r="B579" s="95" t="s">
        <v>134</v>
      </c>
      <c r="C579" s="95" t="s">
        <v>137</v>
      </c>
      <c r="D579" s="95" t="s">
        <v>114</v>
      </c>
      <c r="E579" s="95" t="s">
        <v>1948</v>
      </c>
      <c r="F579" s="118" t="s">
        <v>1963</v>
      </c>
      <c r="G579" s="119">
        <v>31828670.812199999</v>
      </c>
      <c r="H579" s="119">
        <v>97237</v>
      </c>
      <c r="I579" s="119">
        <v>59</v>
      </c>
      <c r="J579" s="95">
        <v>327.33085977765666</v>
      </c>
      <c r="K579" s="120">
        <v>0.40560309582889831</v>
      </c>
      <c r="L579" s="120">
        <v>0.37944098485152539</v>
      </c>
      <c r="M579" s="120">
        <v>0.21495591931957639</v>
      </c>
      <c r="N579" s="9">
        <v>0.1166471396376678</v>
      </c>
      <c r="O579" s="9">
        <v>1.5726840887149821E-2</v>
      </c>
      <c r="P579" s="9">
        <v>1.082192243816541E-2</v>
      </c>
      <c r="Q579" s="9">
        <v>1.065386349791707E-2</v>
      </c>
      <c r="R579" s="9">
        <v>3.9903953393900529E-2</v>
      </c>
      <c r="S579" s="9">
        <v>5.8636122398159907E-2</v>
      </c>
      <c r="T579" s="9">
        <v>1.50115288657553E-2</v>
      </c>
      <c r="U579" s="9">
        <v>4.7668831053699123E-2</v>
      </c>
      <c r="V579" s="9">
        <v>2.5458689634771828E-2</v>
      </c>
      <c r="W579" s="9">
        <v>8.2679856575686869E-2</v>
      </c>
      <c r="X579" s="9">
        <v>0.1196247129369961</v>
      </c>
      <c r="Y579" s="9">
        <v>5.5609264234384871E-2</v>
      </c>
      <c r="Z579" s="9">
        <v>4.3208915703068597E-2</v>
      </c>
      <c r="AA579" s="9">
        <v>2.6548477257989589E-2</v>
      </c>
      <c r="AB579" s="9">
        <v>1.176827985625702E-2</v>
      </c>
      <c r="AC579" s="9">
        <v>0.14846850190436481</v>
      </c>
      <c r="AD579" s="9">
        <v>2.418649838917757E-3</v>
      </c>
      <c r="AE579" s="9">
        <v>5.9792272700988379E-2</v>
      </c>
      <c r="AF579" s="9">
        <v>4.8465732889414748E-3</v>
      </c>
      <c r="AG579" s="9">
        <v>2.639464623769568E-2</v>
      </c>
      <c r="AH579" s="9">
        <v>6.0927849508805396E-3</v>
      </c>
      <c r="AI579" s="9">
        <v>1.7621374967816811E-2</v>
      </c>
      <c r="AJ579" s="9">
        <v>2.324261094014567E-2</v>
      </c>
      <c r="AK579" s="9">
        <v>2.8569162089326371E-2</v>
      </c>
      <c r="AL579" s="9">
        <v>2.5850247093526669E-3</v>
      </c>
      <c r="AM579" s="9">
        <v>6.3778113440417662E-4</v>
      </c>
      <c r="AN579" s="9">
        <v>5.4644152807033729E-4</v>
      </c>
      <c r="AO579" s="9">
        <v>5.1420425271599449E-4</v>
      </c>
      <c r="AP579" s="9">
        <v>6.879177256151498E-4</v>
      </c>
      <c r="AQ579" s="9">
        <v>1.1964914130142351E-3</v>
      </c>
      <c r="AR579" s="9">
        <v>6.4902482944865819E-4</v>
      </c>
      <c r="AS579" s="9">
        <v>6.1098653566454982E-4</v>
      </c>
      <c r="AT579" s="9">
        <v>8.1464762589665888E-4</v>
      </c>
      <c r="AU579" s="9">
        <v>4.1090561504739342E-4</v>
      </c>
      <c r="AV579" s="9">
        <v>8.2765741450787538E-4</v>
      </c>
      <c r="AW579" s="9">
        <v>6.8717611300108349E-4</v>
      </c>
      <c r="AX579" s="9">
        <v>8.9336901115861806E-4</v>
      </c>
      <c r="AY579" s="9">
        <v>5.4690566115625343E-4</v>
      </c>
      <c r="AZ579" s="9">
        <v>6.268222716745061E-4</v>
      </c>
      <c r="BA579" s="9">
        <v>4.865290813725622E-4</v>
      </c>
      <c r="BB579" s="9">
        <v>6.0121364262627269E-4</v>
      </c>
      <c r="BC579" s="9">
        <v>3.956499842504422E-4</v>
      </c>
      <c r="BD579" s="9">
        <v>4.6874708468793661E-4</v>
      </c>
      <c r="BE579" s="9">
        <v>1.155727081146191E-4</v>
      </c>
      <c r="BF579" s="9">
        <v>4.043640376864244E-4</v>
      </c>
      <c r="BG579" s="9">
        <v>8.2303010696399104E-4</v>
      </c>
      <c r="BH579" s="9">
        <v>1.2862768027590489E-3</v>
      </c>
      <c r="BI579" s="9">
        <v>9.3187941324865203E-4</v>
      </c>
      <c r="BJ579" s="9">
        <v>7.2267594458474461E-4</v>
      </c>
      <c r="BK579" s="9">
        <v>3.4832817544571131E-4</v>
      </c>
    </row>
    <row r="580" spans="1:63" s="95" customFormat="1" x14ac:dyDescent="0.25">
      <c r="A580" s="95" t="s">
        <v>138</v>
      </c>
      <c r="B580" s="95" t="s">
        <v>134</v>
      </c>
      <c r="C580" s="95" t="s">
        <v>139</v>
      </c>
      <c r="D580" s="95" t="s">
        <v>114</v>
      </c>
      <c r="E580" s="95" t="s">
        <v>1948</v>
      </c>
      <c r="F580" s="118" t="s">
        <v>1963</v>
      </c>
      <c r="G580" s="119">
        <v>52116258.637800001</v>
      </c>
      <c r="H580" s="119">
        <v>171563</v>
      </c>
      <c r="I580" s="119">
        <v>61.6</v>
      </c>
      <c r="J580" s="95">
        <v>303.77329982455427</v>
      </c>
      <c r="K580" s="120">
        <v>0.3888078035589605</v>
      </c>
      <c r="L580" s="120">
        <v>0.36846169456418121</v>
      </c>
      <c r="M580" s="120">
        <v>0.2427305018768583</v>
      </c>
      <c r="N580" s="9">
        <v>0.1048334026035128</v>
      </c>
      <c r="O580" s="9">
        <v>1.148572099874323E-2</v>
      </c>
      <c r="P580" s="9">
        <v>1.0868187027160491E-2</v>
      </c>
      <c r="Q580" s="9">
        <v>7.3456471460954624E-3</v>
      </c>
      <c r="R580" s="9">
        <v>3.8983008134181603E-2</v>
      </c>
      <c r="S580" s="9">
        <v>5.6197140426064197E-2</v>
      </c>
      <c r="T580" s="9">
        <v>1.4102189085806819E-2</v>
      </c>
      <c r="U580" s="9">
        <v>4.1624947032611458E-2</v>
      </c>
      <c r="V580" s="9">
        <v>2.85760663558349E-2</v>
      </c>
      <c r="W580" s="9">
        <v>7.173471437306643E-2</v>
      </c>
      <c r="X580" s="9">
        <v>0.1173021865126891</v>
      </c>
      <c r="Y580" s="9">
        <v>6.143077612743475E-2</v>
      </c>
      <c r="Z580" s="9">
        <v>4.4918272956419668E-2</v>
      </c>
      <c r="AA580" s="9">
        <v>2.150591951419871E-2</v>
      </c>
      <c r="AB580" s="9">
        <v>1.441336473038277E-2</v>
      </c>
      <c r="AC580" s="9">
        <v>0.17844408370548051</v>
      </c>
      <c r="AD580" s="9">
        <v>2.8564715722967258E-3</v>
      </c>
      <c r="AE580" s="9">
        <v>6.6556743682544398E-2</v>
      </c>
      <c r="AF580" s="9">
        <v>4.472909574195902E-4</v>
      </c>
      <c r="AG580" s="9">
        <v>3.2925939881570207E-2</v>
      </c>
      <c r="AH580" s="9">
        <v>8.5204999928840189E-3</v>
      </c>
      <c r="AI580" s="9">
        <v>1.1820667386512509E-2</v>
      </c>
      <c r="AJ580" s="9">
        <v>1.9360535648845011E-2</v>
      </c>
      <c r="AK580" s="9">
        <v>3.0084293782613479E-2</v>
      </c>
      <c r="AL580" s="9">
        <v>3.6619303656311429E-3</v>
      </c>
      <c r="AM580" s="9">
        <v>9.3723908758471496E-4</v>
      </c>
      <c r="AN580" s="9">
        <v>6.5254971205045537E-4</v>
      </c>
      <c r="AO580" s="9">
        <v>8.4438689858059917E-4</v>
      </c>
      <c r="AP580" s="9">
        <v>7.7555494344434155E-4</v>
      </c>
      <c r="AQ580" s="9">
        <v>1.911270451840451E-3</v>
      </c>
      <c r="AR580" s="9">
        <v>1.0170994554561409E-3</v>
      </c>
      <c r="AS580" s="9">
        <v>9.3852616166918885E-4</v>
      </c>
      <c r="AT580" s="9">
        <v>1.163167136847263E-3</v>
      </c>
      <c r="AU580" s="9">
        <v>7.5415672931010587E-4</v>
      </c>
      <c r="AV580" s="9">
        <v>1.174176554831811E-3</v>
      </c>
      <c r="AW580" s="9">
        <v>1.101809186284011E-3</v>
      </c>
      <c r="AX580" s="9">
        <v>1.6137002738392571E-3</v>
      </c>
      <c r="AY580" s="9">
        <v>9.2964092953644795E-4</v>
      </c>
      <c r="AZ580" s="9">
        <v>8.3026351635367567E-4</v>
      </c>
      <c r="BA580" s="9">
        <v>9.7434851844653222E-4</v>
      </c>
      <c r="BB580" s="9">
        <v>1.1815437023180769E-3</v>
      </c>
      <c r="BC580" s="9">
        <v>7.640489741300799E-4</v>
      </c>
      <c r="BD580" s="9">
        <v>8.5317617613525772E-4</v>
      </c>
      <c r="BE580" s="9">
        <v>1.744069388121577E-5</v>
      </c>
      <c r="BF580" s="9">
        <v>8.2479875233456852E-4</v>
      </c>
      <c r="BG580" s="9">
        <v>1.8819933678079089E-3</v>
      </c>
      <c r="BH580" s="9">
        <v>1.4108790267423649E-3</v>
      </c>
      <c r="BI580" s="9">
        <v>1.2692445561297979E-3</v>
      </c>
      <c r="BJ580" s="9">
        <v>1.2443399724506811E-3</v>
      </c>
      <c r="BK580" s="9">
        <v>8.0683944770035048E-4</v>
      </c>
    </row>
    <row r="581" spans="1:63" s="95" customFormat="1" x14ac:dyDescent="0.25">
      <c r="A581" s="95" t="s">
        <v>156</v>
      </c>
      <c r="B581" s="95" t="s">
        <v>134</v>
      </c>
      <c r="C581" s="95" t="s">
        <v>157</v>
      </c>
      <c r="D581" s="95" t="s">
        <v>114</v>
      </c>
      <c r="E581" s="95" t="s">
        <v>1948</v>
      </c>
      <c r="F581" s="118" t="s">
        <v>1963</v>
      </c>
      <c r="G581" s="119">
        <v>48602257.881399997</v>
      </c>
      <c r="H581" s="119">
        <v>140444</v>
      </c>
      <c r="I581" s="119">
        <v>45.97</v>
      </c>
      <c r="J581" s="95">
        <v>346.06147561590382</v>
      </c>
      <c r="K581" s="120">
        <v>0.39212987417169531</v>
      </c>
      <c r="L581" s="120">
        <v>0.37979327411012492</v>
      </c>
      <c r="M581" s="120">
        <v>0.22807685171817979</v>
      </c>
      <c r="N581" s="9">
        <v>0.140388437490329</v>
      </c>
      <c r="O581" s="9">
        <v>1.8305902768869099E-2</v>
      </c>
      <c r="P581" s="9">
        <v>1.047059303210298E-2</v>
      </c>
      <c r="Q581" s="9">
        <v>1.1196144611354489E-2</v>
      </c>
      <c r="R581" s="9">
        <v>3.4497348410553012E-2</v>
      </c>
      <c r="S581" s="9">
        <v>5.464287282251943E-2</v>
      </c>
      <c r="T581" s="9">
        <v>1.328841562428788E-2</v>
      </c>
      <c r="U581" s="9">
        <v>4.4376667431442002E-2</v>
      </c>
      <c r="V581" s="9">
        <v>2.8849713711405881E-2</v>
      </c>
      <c r="W581" s="9">
        <v>8.5176696365490939E-2</v>
      </c>
      <c r="X581" s="9">
        <v>0.11765695126911881</v>
      </c>
      <c r="Y581" s="9">
        <v>4.8949004190882342E-2</v>
      </c>
      <c r="Z581" s="9">
        <v>4.1203495434749937E-2</v>
      </c>
      <c r="AA581" s="9">
        <v>2.0464002494162432E-2</v>
      </c>
      <c r="AB581" s="9">
        <v>1.106452746035104E-2</v>
      </c>
      <c r="AC581" s="9">
        <v>0.1516726492547297</v>
      </c>
      <c r="AD581" s="9">
        <v>7.5126355448745952E-3</v>
      </c>
      <c r="AE581" s="9">
        <v>5.5617985336097617E-2</v>
      </c>
      <c r="AF581" s="9">
        <v>1.184507030064998E-3</v>
      </c>
      <c r="AG581" s="9">
        <v>2.5047435397400359E-2</v>
      </c>
      <c r="AH581" s="9">
        <v>3.7563765661839071E-3</v>
      </c>
      <c r="AI581" s="9">
        <v>1.6301871468628201E-2</v>
      </c>
      <c r="AJ581" s="9">
        <v>3.0784098821319491E-2</v>
      </c>
      <c r="AK581" s="9">
        <v>2.4209322014390241E-2</v>
      </c>
      <c r="AL581" s="9">
        <v>3.3823454486916179E-3</v>
      </c>
      <c r="AM581" s="9">
        <v>1.172618112907348E-3</v>
      </c>
      <c r="AN581" s="9">
        <v>9.7167502100250255E-4</v>
      </c>
      <c r="AO581" s="9">
        <v>7.6002908092684895E-4</v>
      </c>
      <c r="AP581" s="9">
        <v>1.104397854166836E-3</v>
      </c>
      <c r="AQ581" s="9">
        <v>1.580181814408242E-3</v>
      </c>
      <c r="AR581" s="9">
        <v>9.2396873515570861E-4</v>
      </c>
      <c r="AS581" s="9">
        <v>8.2624263287688895E-4</v>
      </c>
      <c r="AT581" s="9">
        <v>1.15855768327024E-3</v>
      </c>
      <c r="AU581" s="9">
        <v>7.1133670688596168E-4</v>
      </c>
      <c r="AV581" s="9">
        <v>1.3025648965629591E-3</v>
      </c>
      <c r="AW581" s="9">
        <v>1.032505608927732E-3</v>
      </c>
      <c r="AX581" s="9">
        <v>1.2013105157695359E-3</v>
      </c>
      <c r="AY581" s="9">
        <v>7.9671096431449041E-4</v>
      </c>
      <c r="AZ581" s="9">
        <v>7.3811335914584076E-4</v>
      </c>
      <c r="BA581" s="9">
        <v>6.988055906425153E-4</v>
      </c>
      <c r="BB581" s="9">
        <v>9.3827351197720997E-4</v>
      </c>
      <c r="BC581" s="9">
        <v>1.8774058149099481E-3</v>
      </c>
      <c r="BD581" s="9">
        <v>6.6609543092637337E-4</v>
      </c>
      <c r="BE581" s="9">
        <v>4.3150499852628688E-5</v>
      </c>
      <c r="BF581" s="9">
        <v>5.8620244685307589E-4</v>
      </c>
      <c r="BG581" s="9">
        <v>7.7516950278997885E-4</v>
      </c>
      <c r="BH581" s="9">
        <v>1.8178573157890141E-3</v>
      </c>
      <c r="BI581" s="9">
        <v>1.8855104008040011E-3</v>
      </c>
      <c r="BJ581" s="9">
        <v>9.355271716461809E-4</v>
      </c>
      <c r="BK581" s="9">
        <v>6.9625696137091562E-4</v>
      </c>
    </row>
    <row r="582" spans="1:63" s="95" customFormat="1" x14ac:dyDescent="0.25">
      <c r="A582" s="95" t="s">
        <v>164</v>
      </c>
      <c r="B582" s="95" t="s">
        <v>134</v>
      </c>
      <c r="C582" s="95" t="s">
        <v>165</v>
      </c>
      <c r="D582" s="95" t="s">
        <v>114</v>
      </c>
      <c r="E582" s="95" t="s">
        <v>1948</v>
      </c>
      <c r="F582" s="118" t="s">
        <v>1963</v>
      </c>
      <c r="G582" s="119">
        <v>10094271.000999998</v>
      </c>
      <c r="H582" s="119">
        <v>31339</v>
      </c>
      <c r="I582" s="119">
        <v>66</v>
      </c>
      <c r="J582" s="95">
        <v>322.09933313124219</v>
      </c>
      <c r="K582" s="120">
        <v>0.42433116357717487</v>
      </c>
      <c r="L582" s="120">
        <v>0.36917532832166949</v>
      </c>
      <c r="M582" s="120">
        <v>0.2064935081011556</v>
      </c>
      <c r="N582" s="9">
        <v>0.1046826242901021</v>
      </c>
      <c r="O582" s="9">
        <v>2.178578430247206E-2</v>
      </c>
      <c r="P582" s="9">
        <v>8.2486126337567214E-3</v>
      </c>
      <c r="Q582" s="9">
        <v>1.1535908160541701E-2</v>
      </c>
      <c r="R582" s="9">
        <v>2.4720871369452831E-2</v>
      </c>
      <c r="S582" s="9">
        <v>6.4042136461680485E-2</v>
      </c>
      <c r="T582" s="9">
        <v>1.4530294291005561E-2</v>
      </c>
      <c r="U582" s="9">
        <v>5.492878428164532E-2</v>
      </c>
      <c r="V582" s="9">
        <v>3.076993112993559E-2</v>
      </c>
      <c r="W582" s="9">
        <v>5.9612366474233833E-2</v>
      </c>
      <c r="X582" s="9">
        <v>9.8352134341300482E-2</v>
      </c>
      <c r="Y582" s="9">
        <v>5.4636830657560427E-2</v>
      </c>
      <c r="Z582" s="9">
        <v>4.7537455318624321E-2</v>
      </c>
      <c r="AA582" s="9">
        <v>2.6113114820462059E-2</v>
      </c>
      <c r="AB582" s="9">
        <v>1.22340976488635E-2</v>
      </c>
      <c r="AC582" s="9">
        <v>0.15132317186493979</v>
      </c>
      <c r="AD582" s="9">
        <v>4.7729248840918462E-3</v>
      </c>
      <c r="AE582" s="9">
        <v>7.8082635116033416E-2</v>
      </c>
      <c r="AF582" s="9">
        <v>2.5122750162039249E-4</v>
      </c>
      <c r="AG582" s="9">
        <v>3.4858162370521348E-2</v>
      </c>
      <c r="AH582" s="9">
        <v>6.1892288005191221E-3</v>
      </c>
      <c r="AI582" s="9">
        <v>1.7228327120730951E-2</v>
      </c>
      <c r="AJ582" s="9">
        <v>3.8247647417411462E-2</v>
      </c>
      <c r="AK582" s="9">
        <v>3.064735653601329E-2</v>
      </c>
      <c r="AL582" s="9">
        <v>4.6683722064813698E-3</v>
      </c>
      <c r="AM582" s="9">
        <v>1.8099294781532071E-4</v>
      </c>
      <c r="AN582" s="9">
        <v>2.3936733283582489E-4</v>
      </c>
      <c r="AO582" s="9">
        <v>1.2393718656241221E-4</v>
      </c>
      <c r="AP582" s="9">
        <v>2.355432368715983E-4</v>
      </c>
      <c r="AQ582" s="9">
        <v>2.343942282858904E-4</v>
      </c>
      <c r="AR582" s="9">
        <v>2.2415651074284991E-4</v>
      </c>
      <c r="AS582" s="9">
        <v>1.8701248518403671E-4</v>
      </c>
      <c r="AT582" s="9">
        <v>2.9684159609731078E-4</v>
      </c>
      <c r="AU582" s="9">
        <v>1.5704424664766441E-4</v>
      </c>
      <c r="AV582" s="9">
        <v>1.8870210078631301E-4</v>
      </c>
      <c r="AW582" s="9">
        <v>1.7865715421594661E-4</v>
      </c>
      <c r="AX582" s="9">
        <v>2.7756117090626267E-4</v>
      </c>
      <c r="AY582" s="9">
        <v>1.902674325981784E-4</v>
      </c>
      <c r="AZ582" s="9">
        <v>1.9496334081055131E-4</v>
      </c>
      <c r="BA582" s="9">
        <v>1.5994005334623191E-4</v>
      </c>
      <c r="BB582" s="9">
        <v>1.9377128241418939E-4</v>
      </c>
      <c r="BC582" s="9">
        <v>2.4689496401479312E-4</v>
      </c>
      <c r="BD582" s="9">
        <v>1.9356973561300079E-4</v>
      </c>
      <c r="BE582" s="9">
        <v>1.894423890204513E-6</v>
      </c>
      <c r="BF582" s="9">
        <v>1.6886927715839071E-4</v>
      </c>
      <c r="BG582" s="9">
        <v>2.6437834976964641E-4</v>
      </c>
      <c r="BH582" s="9">
        <v>3.9767403059700338E-4</v>
      </c>
      <c r="BI582" s="9">
        <v>4.8491878597770949E-4</v>
      </c>
      <c r="BJ582" s="9">
        <v>2.451481349157879E-4</v>
      </c>
      <c r="BK582" s="9">
        <v>1.989201866379108E-4</v>
      </c>
    </row>
    <row r="583" spans="1:63" s="95" customFormat="1" x14ac:dyDescent="0.25">
      <c r="A583" s="95" t="s">
        <v>170</v>
      </c>
      <c r="B583" s="95" t="s">
        <v>134</v>
      </c>
      <c r="C583" s="95" t="s">
        <v>171</v>
      </c>
      <c r="D583" s="95" t="s">
        <v>114</v>
      </c>
      <c r="E583" s="95" t="s">
        <v>1948</v>
      </c>
      <c r="F583" s="118" t="s">
        <v>1963</v>
      </c>
      <c r="G583" s="119">
        <v>30057710.342999995</v>
      </c>
      <c r="H583" s="119">
        <v>97585</v>
      </c>
      <c r="I583" s="119">
        <v>43.3</v>
      </c>
      <c r="J583" s="95">
        <v>308.01568215401954</v>
      </c>
      <c r="K583" s="120">
        <v>0.39628553087134272</v>
      </c>
      <c r="L583" s="120">
        <v>0.38618333966581542</v>
      </c>
      <c r="M583" s="120">
        <v>0.21753112946284189</v>
      </c>
      <c r="N583" s="9">
        <v>0.1236189763175379</v>
      </c>
      <c r="O583" s="9">
        <v>1.6075114952484239E-2</v>
      </c>
      <c r="P583" s="9">
        <v>1.0447547099856271E-2</v>
      </c>
      <c r="Q583" s="9">
        <v>8.8776932538132004E-3</v>
      </c>
      <c r="R583" s="9">
        <v>3.6004000666046483E-2</v>
      </c>
      <c r="S583" s="9">
        <v>6.1392626927779657E-2</v>
      </c>
      <c r="T583" s="9">
        <v>1.580579186112422E-2</v>
      </c>
      <c r="U583" s="9">
        <v>5.1142593579418867E-2</v>
      </c>
      <c r="V583" s="9">
        <v>3.4339122400666673E-2</v>
      </c>
      <c r="W583" s="9">
        <v>6.3664057910098548E-2</v>
      </c>
      <c r="X583" s="9">
        <v>0.103093639406306</v>
      </c>
      <c r="Y583" s="9">
        <v>5.7113496031587302E-2</v>
      </c>
      <c r="Z583" s="9">
        <v>4.255154955195261E-2</v>
      </c>
      <c r="AA583" s="9">
        <v>2.2806706676959349E-2</v>
      </c>
      <c r="AB583" s="9">
        <v>1.346701107253132E-2</v>
      </c>
      <c r="AC583" s="9">
        <v>0.16100162951652419</v>
      </c>
      <c r="AD583" s="9">
        <v>3.256335059033731E-3</v>
      </c>
      <c r="AE583" s="9">
        <v>6.9026907810727234E-2</v>
      </c>
      <c r="AF583" s="9">
        <v>4.738849234724979E-4</v>
      </c>
      <c r="AG583" s="9">
        <v>3.097934062774307E-2</v>
      </c>
      <c r="AH583" s="9">
        <v>4.3352928499503776E-3</v>
      </c>
      <c r="AI583" s="9">
        <v>1.129841297585521E-2</v>
      </c>
      <c r="AJ583" s="9">
        <v>2.0240439236650521E-2</v>
      </c>
      <c r="AK583" s="9">
        <v>3.3084990399761913E-2</v>
      </c>
      <c r="AL583" s="9">
        <v>5.902838892118718E-3</v>
      </c>
      <c r="AM583" s="9">
        <v>6.3790261402375749E-4</v>
      </c>
      <c r="AN583" s="9">
        <v>5.2714240715366644E-4</v>
      </c>
      <c r="AO583" s="9">
        <v>4.6850825653414719E-4</v>
      </c>
      <c r="AP583" s="9">
        <v>5.410048655472324E-4</v>
      </c>
      <c r="AQ583" s="9">
        <v>1.0188636931935981E-3</v>
      </c>
      <c r="AR583" s="9">
        <v>6.4133353535105906E-4</v>
      </c>
      <c r="AS583" s="9">
        <v>6.0714809499282877E-4</v>
      </c>
      <c r="AT583" s="9">
        <v>8.2487797272438022E-4</v>
      </c>
      <c r="AU583" s="9">
        <v>5.2307851855877281E-4</v>
      </c>
      <c r="AV583" s="9">
        <v>6.0147402419976953E-4</v>
      </c>
      <c r="AW583" s="9">
        <v>5.5892132668052474E-4</v>
      </c>
      <c r="AX583" s="9">
        <v>8.6595264641097186E-4</v>
      </c>
      <c r="AY583" s="9">
        <v>5.0830700486740005E-4</v>
      </c>
      <c r="AZ583" s="9">
        <v>5.0820512893630842E-4</v>
      </c>
      <c r="BA583" s="9">
        <v>5.2545883439000113E-4</v>
      </c>
      <c r="BB583" s="9">
        <v>6.1531348942232573E-4</v>
      </c>
      <c r="BC583" s="9">
        <v>5.0273474828727363E-4</v>
      </c>
      <c r="BD583" s="9">
        <v>5.1072086541042116E-4</v>
      </c>
      <c r="BE583" s="9">
        <v>1.0665103178375769E-5</v>
      </c>
      <c r="BF583" s="9">
        <v>4.4792006004634732E-4</v>
      </c>
      <c r="BG583" s="9">
        <v>5.5270065095254148E-4</v>
      </c>
      <c r="BH583" s="9">
        <v>7.7836581446237454E-4</v>
      </c>
      <c r="BI583" s="9">
        <v>7.6589000481287696E-4</v>
      </c>
      <c r="BJ583" s="9">
        <v>7.8985754796209403E-4</v>
      </c>
      <c r="BK583" s="9">
        <v>7.5068286057453483E-4</v>
      </c>
    </row>
    <row r="584" spans="1:63" s="95" customFormat="1" x14ac:dyDescent="0.25">
      <c r="A584" s="95" t="s">
        <v>199</v>
      </c>
      <c r="B584" s="95" t="s">
        <v>80</v>
      </c>
      <c r="C584" s="95" t="s">
        <v>200</v>
      </c>
      <c r="D584" s="95" t="s">
        <v>114</v>
      </c>
      <c r="E584" s="95" t="s">
        <v>1948</v>
      </c>
      <c r="F584" s="118" t="s">
        <v>1963</v>
      </c>
      <c r="G584" s="119">
        <v>20356612.634</v>
      </c>
      <c r="H584" s="119">
        <v>68169</v>
      </c>
      <c r="I584" s="119">
        <v>33.6</v>
      </c>
      <c r="J584" s="95">
        <v>298.61979248632076</v>
      </c>
      <c r="K584" s="120">
        <v>0.40462754842735432</v>
      </c>
      <c r="L584" s="120">
        <v>0.36095735942215951</v>
      </c>
      <c r="M584" s="120">
        <v>0.23441509215048609</v>
      </c>
      <c r="N584" s="9">
        <v>0.14667025103102349</v>
      </c>
      <c r="O584" s="9">
        <v>1.99954461755932E-2</v>
      </c>
      <c r="P584" s="9">
        <v>1.239286483099114E-2</v>
      </c>
      <c r="Q584" s="9">
        <v>1.7930832417265952E-2</v>
      </c>
      <c r="R584" s="9">
        <v>3.8208509819473629E-2</v>
      </c>
      <c r="S584" s="9">
        <v>5.797022811763803E-2</v>
      </c>
      <c r="T584" s="9">
        <v>1.5444496534149969E-2</v>
      </c>
      <c r="U584" s="9">
        <v>4.8972628543206949E-2</v>
      </c>
      <c r="V584" s="9">
        <v>2.552897240696568E-2</v>
      </c>
      <c r="W584" s="9">
        <v>6.9284373140397093E-2</v>
      </c>
      <c r="X584" s="9">
        <v>0.1146383142857777</v>
      </c>
      <c r="Y584" s="9">
        <v>5.3817155105173931E-2</v>
      </c>
      <c r="Z584" s="9">
        <v>3.8780759700408972E-2</v>
      </c>
      <c r="AA584" s="9">
        <v>2.3331220246572509E-2</v>
      </c>
      <c r="AB584" s="9">
        <v>1.260197687353868E-2</v>
      </c>
      <c r="AC584" s="9">
        <v>0.1724703351702582</v>
      </c>
      <c r="AD584" s="9">
        <v>1.817650055030572E-3</v>
      </c>
      <c r="AE584" s="9">
        <v>4.5687399920261502E-2</v>
      </c>
      <c r="AF584" s="9">
        <v>3.4294094854497062E-4</v>
      </c>
      <c r="AG584" s="9">
        <v>2.8494555134893618E-2</v>
      </c>
      <c r="AH584" s="9">
        <v>2.8682524871464902E-3</v>
      </c>
      <c r="AI584" s="9">
        <v>9.8109193644565391E-3</v>
      </c>
      <c r="AJ584" s="9">
        <v>1.336825975984763E-2</v>
      </c>
      <c r="AK584" s="9">
        <v>2.737752216277764E-2</v>
      </c>
      <c r="AL584" s="9">
        <v>2.194135768605773E-3</v>
      </c>
      <c r="AM584" s="9">
        <v>5.142557935115821E-4</v>
      </c>
      <c r="AN584" s="9">
        <v>4.455258284189335E-4</v>
      </c>
      <c r="AO584" s="9">
        <v>3.7760917918880452E-4</v>
      </c>
      <c r="AP584" s="9">
        <v>7.4245375225153213E-4</v>
      </c>
      <c r="AQ584" s="9">
        <v>7.346717566716033E-4</v>
      </c>
      <c r="AR584" s="9">
        <v>4.1147235404776931E-4</v>
      </c>
      <c r="AS584" s="9">
        <v>4.0310673333447938E-4</v>
      </c>
      <c r="AT584" s="9">
        <v>5.3669591745659486E-4</v>
      </c>
      <c r="AU584" s="9">
        <v>2.6422806605776129E-4</v>
      </c>
      <c r="AV584" s="9">
        <v>4.4476004985810028E-4</v>
      </c>
      <c r="AW584" s="9">
        <v>4.2229556463789492E-4</v>
      </c>
      <c r="AX584" s="9">
        <v>5.5442659416487117E-4</v>
      </c>
      <c r="AY584" s="9">
        <v>3.1477116837702888E-4</v>
      </c>
      <c r="AZ584" s="9">
        <v>3.5324973035794467E-4</v>
      </c>
      <c r="BA584" s="9">
        <v>3.340981555577607E-4</v>
      </c>
      <c r="BB584" s="9">
        <v>4.4786640918897187E-4</v>
      </c>
      <c r="BC584" s="9">
        <v>1.9067247847263331E-4</v>
      </c>
      <c r="BD584" s="9">
        <v>2.2968336609198279E-4</v>
      </c>
      <c r="BE584" s="9">
        <v>5.2442022556989817E-6</v>
      </c>
      <c r="BF584" s="9">
        <v>2.7993560682651908E-4</v>
      </c>
      <c r="BG584" s="9">
        <v>2.4846020218708618E-4</v>
      </c>
      <c r="BH584" s="9">
        <v>4.5924446835157089E-4</v>
      </c>
      <c r="BI584" s="9">
        <v>3.4370770155568438E-4</v>
      </c>
      <c r="BJ584" s="9">
        <v>4.440990230273856E-4</v>
      </c>
      <c r="BK584" s="9">
        <v>1.895950464697123E-4</v>
      </c>
    </row>
    <row r="585" spans="1:63" s="95" customFormat="1" x14ac:dyDescent="0.25">
      <c r="A585" s="95" t="s">
        <v>211</v>
      </c>
      <c r="B585" s="95" t="s">
        <v>185</v>
      </c>
      <c r="C585" s="95" t="s">
        <v>212</v>
      </c>
      <c r="D585" s="95" t="s">
        <v>114</v>
      </c>
      <c r="E585" s="95" t="s">
        <v>1948</v>
      </c>
      <c r="F585" s="118" t="s">
        <v>1963</v>
      </c>
      <c r="G585" s="119">
        <v>50153195.286199994</v>
      </c>
      <c r="H585" s="119">
        <v>189833</v>
      </c>
      <c r="I585" s="119">
        <v>45</v>
      </c>
      <c r="J585" s="95">
        <v>264.19640044776196</v>
      </c>
      <c r="K585" s="120">
        <v>0.39813673379029169</v>
      </c>
      <c r="L585" s="120">
        <v>0.38022667238609292</v>
      </c>
      <c r="M585" s="120">
        <v>0.22163659382361531</v>
      </c>
      <c r="N585" s="9">
        <v>0.1163926851081329</v>
      </c>
      <c r="O585" s="9">
        <v>1.9719978762600909E-2</v>
      </c>
      <c r="P585" s="9">
        <v>7.8451313941621335E-3</v>
      </c>
      <c r="Q585" s="9">
        <v>1.026978743455513E-2</v>
      </c>
      <c r="R585" s="9">
        <v>3.1249561657374119E-2</v>
      </c>
      <c r="S585" s="9">
        <v>5.1237232050019371E-2</v>
      </c>
      <c r="T585" s="9">
        <v>1.463034230537406E-2</v>
      </c>
      <c r="U585" s="9">
        <v>4.5607048882731913E-2</v>
      </c>
      <c r="V585" s="9">
        <v>4.6667733255394889E-2</v>
      </c>
      <c r="W585" s="9">
        <v>4.9003906306328761E-2</v>
      </c>
      <c r="X585" s="9">
        <v>0.1040535740080068</v>
      </c>
      <c r="Y585" s="9">
        <v>6.2782218676852047E-2</v>
      </c>
      <c r="Z585" s="9">
        <v>4.3285128458135917E-2</v>
      </c>
      <c r="AA585" s="9">
        <v>2.1530426159493882E-2</v>
      </c>
      <c r="AB585" s="9">
        <v>1.290479265950093E-2</v>
      </c>
      <c r="AC585" s="9">
        <v>0.2068623468475278</v>
      </c>
      <c r="AD585" s="9">
        <v>3.7140155426089749E-3</v>
      </c>
      <c r="AE585" s="9">
        <v>4.7562719378561831E-2</v>
      </c>
      <c r="AF585" s="9">
        <v>9.6365214380382427E-4</v>
      </c>
      <c r="AG585" s="9">
        <v>2.8779487658012848E-2</v>
      </c>
      <c r="AH585" s="9">
        <v>5.6687580306826564E-3</v>
      </c>
      <c r="AI585" s="9">
        <v>1.0265770531470261E-2</v>
      </c>
      <c r="AJ585" s="9">
        <v>2.0934495878158529E-2</v>
      </c>
      <c r="AK585" s="9">
        <v>3.4826593339697391E-2</v>
      </c>
      <c r="AL585" s="9">
        <v>3.2426135308120459E-3</v>
      </c>
      <c r="AM585" s="9">
        <v>1.0030399670741389E-3</v>
      </c>
      <c r="AN585" s="9">
        <v>1.079949936302754E-3</v>
      </c>
      <c r="AO585" s="9">
        <v>5.8752512697440786E-4</v>
      </c>
      <c r="AP585" s="9">
        <v>1.0451672737980769E-3</v>
      </c>
      <c r="AQ585" s="9">
        <v>1.4768370102464211E-3</v>
      </c>
      <c r="AR585" s="9">
        <v>8.9387482337949687E-4</v>
      </c>
      <c r="AS585" s="9">
        <v>9.3854732792775014E-4</v>
      </c>
      <c r="AT585" s="9">
        <v>1.2284634543538609E-3</v>
      </c>
      <c r="AU585" s="9">
        <v>1.187183118104101E-3</v>
      </c>
      <c r="AV585" s="9">
        <v>7.7317280903269287E-4</v>
      </c>
      <c r="AW585" s="9">
        <v>9.4210459899664127E-4</v>
      </c>
      <c r="AX585" s="9">
        <v>1.589700717160573E-3</v>
      </c>
      <c r="AY585" s="9">
        <v>8.6352066974711421E-4</v>
      </c>
      <c r="AZ585" s="9">
        <v>8.012211499074613E-4</v>
      </c>
      <c r="BA585" s="9">
        <v>8.4089510457696886E-4</v>
      </c>
      <c r="BB585" s="9">
        <v>1.3202948343203429E-3</v>
      </c>
      <c r="BC585" s="9">
        <v>9.5758392731806134E-4</v>
      </c>
      <c r="BD585" s="9">
        <v>5.8769929780992712E-4</v>
      </c>
      <c r="BE585" s="9">
        <v>3.6218943126402948E-5</v>
      </c>
      <c r="BF585" s="9">
        <v>6.9491984344006563E-4</v>
      </c>
      <c r="BG585" s="9">
        <v>1.206931906156676E-3</v>
      </c>
      <c r="BH585" s="9">
        <v>1.181085052405153E-3</v>
      </c>
      <c r="BI585" s="9">
        <v>1.3229160583384011E-3</v>
      </c>
      <c r="BJ585" s="9">
        <v>1.388519766559844E-3</v>
      </c>
      <c r="BK585" s="9">
        <v>6.8867461183765629E-4</v>
      </c>
    </row>
    <row r="586" spans="1:63" s="95" customFormat="1" x14ac:dyDescent="0.25">
      <c r="A586" s="95" t="s">
        <v>219</v>
      </c>
      <c r="B586" s="95" t="s">
        <v>185</v>
      </c>
      <c r="C586" s="95" t="s">
        <v>220</v>
      </c>
      <c r="D586" s="95" t="s">
        <v>114</v>
      </c>
      <c r="E586" s="95" t="s">
        <v>1948</v>
      </c>
      <c r="F586" s="118" t="s">
        <v>1963</v>
      </c>
      <c r="G586" s="119">
        <v>57516406.514600001</v>
      </c>
      <c r="H586" s="119">
        <v>203300</v>
      </c>
      <c r="I586" s="119">
        <v>28.2</v>
      </c>
      <c r="J586" s="95">
        <v>282.91395235907527</v>
      </c>
      <c r="K586" s="120">
        <v>0.4138866303893376</v>
      </c>
      <c r="L586" s="120">
        <v>0.35739772235539302</v>
      </c>
      <c r="M586" s="120">
        <v>0.22871564725526941</v>
      </c>
      <c r="N586" s="9">
        <v>0.1708237151847693</v>
      </c>
      <c r="O586" s="9">
        <v>2.880199925236139E-2</v>
      </c>
      <c r="P586" s="9">
        <v>5.5522380309639477E-3</v>
      </c>
      <c r="Q586" s="9">
        <v>8.9629580388393467E-3</v>
      </c>
      <c r="R586" s="9">
        <v>3.0301991605092161E-2</v>
      </c>
      <c r="S586" s="9">
        <v>7.0414216382405942E-2</v>
      </c>
      <c r="T586" s="9">
        <v>1.8203458310966671E-2</v>
      </c>
      <c r="U586" s="9">
        <v>4.206732888285164E-2</v>
      </c>
      <c r="V586" s="9">
        <v>3.525426120688524E-2</v>
      </c>
      <c r="W586" s="9">
        <v>7.261205561546405E-2</v>
      </c>
      <c r="X586" s="9">
        <v>9.9024606349270239E-2</v>
      </c>
      <c r="Y586" s="9">
        <v>6.1473494667135038E-2</v>
      </c>
      <c r="Z586" s="9">
        <v>4.6602004205650721E-2</v>
      </c>
      <c r="AA586" s="9">
        <v>1.9824379887656601E-2</v>
      </c>
      <c r="AB586" s="9">
        <v>9.205187885525665E-3</v>
      </c>
      <c r="AC586" s="9">
        <v>0.14277401636788539</v>
      </c>
      <c r="AD586" s="9">
        <v>3.8175851268655659E-3</v>
      </c>
      <c r="AE586" s="9">
        <v>4.4231856770333873E-2</v>
      </c>
      <c r="AF586" s="9">
        <v>3.1526747223295808E-4</v>
      </c>
      <c r="AG586" s="9">
        <v>2.2206981330259709E-2</v>
      </c>
      <c r="AH586" s="9">
        <v>4.5913317337928873E-3</v>
      </c>
      <c r="AI586" s="9">
        <v>1.1086594128588159E-2</v>
      </c>
      <c r="AJ586" s="9">
        <v>2.2702084399942101E-2</v>
      </c>
      <c r="AK586" s="9">
        <v>2.6993943770121889E-2</v>
      </c>
      <c r="AL586" s="9">
        <v>2.1564433941395271E-3</v>
      </c>
      <c r="AM586" s="9">
        <v>1.6917879060751801E-3</v>
      </c>
      <c r="AN586" s="9">
        <v>1.8126961699274321E-3</v>
      </c>
      <c r="AO586" s="9">
        <v>4.7785870506409598E-4</v>
      </c>
      <c r="AP586" s="9">
        <v>1.048288721709547E-3</v>
      </c>
      <c r="AQ586" s="9">
        <v>1.6457543559263729E-3</v>
      </c>
      <c r="AR586" s="9">
        <v>1.4117461032951311E-3</v>
      </c>
      <c r="AS586" s="9">
        <v>1.342025585762674E-3</v>
      </c>
      <c r="AT586" s="9">
        <v>1.3022081496768009E-3</v>
      </c>
      <c r="AU586" s="9">
        <v>1.0306657053079219E-3</v>
      </c>
      <c r="AV586" s="9">
        <v>1.3166180514554251E-3</v>
      </c>
      <c r="AW586" s="9">
        <v>1.030363459747916E-3</v>
      </c>
      <c r="AX586" s="9">
        <v>1.788841310541716E-3</v>
      </c>
      <c r="AY586" s="9">
        <v>1.0684244640248061E-3</v>
      </c>
      <c r="AZ586" s="9">
        <v>8.4782182510899655E-4</v>
      </c>
      <c r="BA586" s="9">
        <v>6.8933233750458219E-4</v>
      </c>
      <c r="BB586" s="9">
        <v>1.0472342935648809E-3</v>
      </c>
      <c r="BC586" s="9">
        <v>1.1311678761894959E-3</v>
      </c>
      <c r="BD586" s="9">
        <v>6.2810010677102662E-4</v>
      </c>
      <c r="BE586" s="9">
        <v>1.3617577268423169E-5</v>
      </c>
      <c r="BF586" s="9">
        <v>6.1623503311185107E-4</v>
      </c>
      <c r="BG586" s="9">
        <v>1.1234111329047421E-3</v>
      </c>
      <c r="BH586" s="9">
        <v>1.465861611559142E-3</v>
      </c>
      <c r="BI586" s="9">
        <v>1.6486965040623551E-3</v>
      </c>
      <c r="BJ586" s="9">
        <v>1.23683741027572E-3</v>
      </c>
      <c r="BK586" s="9">
        <v>5.2633487446435276E-4</v>
      </c>
    </row>
    <row r="587" spans="1:63" s="95" customFormat="1" x14ac:dyDescent="0.25">
      <c r="A587" s="95" t="s">
        <v>221</v>
      </c>
      <c r="B587" s="95" t="s">
        <v>185</v>
      </c>
      <c r="C587" s="95" t="s">
        <v>222</v>
      </c>
      <c r="D587" s="95" t="s">
        <v>114</v>
      </c>
      <c r="E587" s="95" t="s">
        <v>1948</v>
      </c>
      <c r="F587" s="118" t="s">
        <v>1963</v>
      </c>
      <c r="G587" s="119">
        <v>35648107.576200001</v>
      </c>
      <c r="H587" s="119">
        <v>119886</v>
      </c>
      <c r="I587" s="119">
        <v>53.6</v>
      </c>
      <c r="J587" s="95">
        <v>297.35004567839451</v>
      </c>
      <c r="K587" s="120">
        <v>0.45180251003487409</v>
      </c>
      <c r="L587" s="120">
        <v>0.34834060888101542</v>
      </c>
      <c r="M587" s="120">
        <v>0.19985688108411051</v>
      </c>
      <c r="N587" s="9">
        <v>0.14277768798731</v>
      </c>
      <c r="O587" s="9">
        <v>2.7554814693444021E-2</v>
      </c>
      <c r="P587" s="9">
        <v>5.7531879271188356E-3</v>
      </c>
      <c r="Q587" s="9">
        <v>7.6657671461356691E-3</v>
      </c>
      <c r="R587" s="9">
        <v>3.2038805490280292E-2</v>
      </c>
      <c r="S587" s="9">
        <v>6.0849856309744772E-2</v>
      </c>
      <c r="T587" s="9">
        <v>2.0589209328478068E-2</v>
      </c>
      <c r="U587" s="9">
        <v>4.5718671667318501E-2</v>
      </c>
      <c r="V587" s="9">
        <v>3.9748724962307157E-2</v>
      </c>
      <c r="W587" s="9">
        <v>6.3875879918363826E-2</v>
      </c>
      <c r="X587" s="9">
        <v>0.1048693078757357</v>
      </c>
      <c r="Y587" s="9">
        <v>5.0315661513890851E-2</v>
      </c>
      <c r="Z587" s="9">
        <v>4.2375054189644407E-2</v>
      </c>
      <c r="AA587" s="9">
        <v>1.872183661839379E-2</v>
      </c>
      <c r="AB587" s="9">
        <v>1.024411983037854E-2</v>
      </c>
      <c r="AC587" s="9">
        <v>0.15552255708970009</v>
      </c>
      <c r="AD587" s="9">
        <v>7.6777829102847323E-3</v>
      </c>
      <c r="AE587" s="9">
        <v>5.9292272028324287E-2</v>
      </c>
      <c r="AF587" s="9">
        <v>1.1574385079321371E-3</v>
      </c>
      <c r="AG587" s="9">
        <v>2.3768383063262791E-2</v>
      </c>
      <c r="AH587" s="9">
        <v>4.9034282801913957E-3</v>
      </c>
      <c r="AI587" s="9">
        <v>1.7403817435746202E-2</v>
      </c>
      <c r="AJ587" s="9">
        <v>2.670737889530302E-2</v>
      </c>
      <c r="AK587" s="9">
        <v>2.802298811618777E-2</v>
      </c>
      <c r="AL587" s="9">
        <v>2.4453682145231062E-3</v>
      </c>
      <c r="AM587" s="9">
        <v>8.7529934427658972E-4</v>
      </c>
      <c r="AN587" s="9">
        <v>1.073490936436255E-3</v>
      </c>
      <c r="AO587" s="9">
        <v>3.0650565433372549E-4</v>
      </c>
      <c r="AP587" s="9">
        <v>5.5498810894790481E-4</v>
      </c>
      <c r="AQ587" s="9">
        <v>1.077131335601899E-3</v>
      </c>
      <c r="AR587" s="9">
        <v>7.5518665886084688E-4</v>
      </c>
      <c r="AS587" s="9">
        <v>9.3960445276703103E-4</v>
      </c>
      <c r="AT587" s="9">
        <v>8.7604735110836485E-4</v>
      </c>
      <c r="AU587" s="9">
        <v>7.1932957169408074E-4</v>
      </c>
      <c r="AV587" s="9">
        <v>7.1694604656391526E-4</v>
      </c>
      <c r="AW587" s="9">
        <v>6.7545159370118216E-4</v>
      </c>
      <c r="AX587" s="9">
        <v>9.0632843296725642E-4</v>
      </c>
      <c r="AY587" s="9">
        <v>6.0137864251954968E-4</v>
      </c>
      <c r="AZ587" s="9">
        <v>4.9562355302425654E-4</v>
      </c>
      <c r="BA587" s="9">
        <v>4.748638945064534E-4</v>
      </c>
      <c r="BB587" s="9">
        <v>7.0613310389467483E-4</v>
      </c>
      <c r="BC587" s="9">
        <v>1.4082269985642409E-3</v>
      </c>
      <c r="BD587" s="9">
        <v>5.2118306309869558E-4</v>
      </c>
      <c r="BE587" s="9">
        <v>3.0946897444392317E-5</v>
      </c>
      <c r="BF587" s="9">
        <v>4.0827708003413537E-4</v>
      </c>
      <c r="BG587" s="9">
        <v>7.4267427881753484E-4</v>
      </c>
      <c r="BH587" s="9">
        <v>1.4244192911854641E-3</v>
      </c>
      <c r="BI587" s="9">
        <v>1.200617739251062E-3</v>
      </c>
      <c r="BJ587" s="9">
        <v>7.9480249439135809E-4</v>
      </c>
      <c r="BK587" s="9">
        <v>3.6945951189434792E-4</v>
      </c>
    </row>
    <row r="588" spans="1:63" s="95" customFormat="1" x14ac:dyDescent="0.25">
      <c r="A588" s="95" t="s">
        <v>285</v>
      </c>
      <c r="B588" s="95" t="s">
        <v>134</v>
      </c>
      <c r="C588" s="95" t="s">
        <v>286</v>
      </c>
      <c r="D588" s="95" t="s">
        <v>114</v>
      </c>
      <c r="E588" s="95" t="s">
        <v>1948</v>
      </c>
      <c r="F588" s="118" t="s">
        <v>1963</v>
      </c>
      <c r="G588" s="119">
        <v>42718935.124599993</v>
      </c>
      <c r="H588" s="119">
        <v>130430</v>
      </c>
      <c r="I588" s="119">
        <v>60</v>
      </c>
      <c r="J588" s="95">
        <v>327.52384516292261</v>
      </c>
      <c r="K588" s="120">
        <v>0.42778116937657112</v>
      </c>
      <c r="L588" s="120">
        <v>0.37598012644176271</v>
      </c>
      <c r="M588" s="120">
        <v>0.1962387041816662</v>
      </c>
      <c r="N588" s="9">
        <v>0.1204633005104645</v>
      </c>
      <c r="O588" s="9">
        <v>1.7609778065712019E-2</v>
      </c>
      <c r="P588" s="9">
        <v>1.027565611447445E-2</v>
      </c>
      <c r="Q588" s="9">
        <v>1.111653107379993E-2</v>
      </c>
      <c r="R588" s="9">
        <v>2.8962815416058298E-2</v>
      </c>
      <c r="S588" s="9">
        <v>4.2973629584794122E-2</v>
      </c>
      <c r="T588" s="9">
        <v>1.437747375967002E-2</v>
      </c>
      <c r="U588" s="9">
        <v>5.2783068467097759E-2</v>
      </c>
      <c r="V588" s="9">
        <v>3.7573081572842761E-2</v>
      </c>
      <c r="W588" s="9">
        <v>5.5655291026091527E-2</v>
      </c>
      <c r="X588" s="9">
        <v>0.1219427690155795</v>
      </c>
      <c r="Y588" s="9">
        <v>6.2106857707622351E-2</v>
      </c>
      <c r="Z588" s="9">
        <v>4.4010844485034631E-2</v>
      </c>
      <c r="AA588" s="9">
        <v>2.2892306978138849E-2</v>
      </c>
      <c r="AB588" s="9">
        <v>1.487449243172605E-2</v>
      </c>
      <c r="AC588" s="9">
        <v>0.16993883100029941</v>
      </c>
      <c r="AD588" s="9">
        <v>2.36471145640549E-3</v>
      </c>
      <c r="AE588" s="9">
        <v>6.1716067868524342E-2</v>
      </c>
      <c r="AF588" s="9">
        <v>1.941400770518395E-3</v>
      </c>
      <c r="AG588" s="9">
        <v>3.6393687881869037E-2</v>
      </c>
      <c r="AH588" s="9">
        <v>6.0308724116756862E-3</v>
      </c>
      <c r="AI588" s="9">
        <v>9.956098703716651E-3</v>
      </c>
      <c r="AJ588" s="9">
        <v>1.6012834153662229E-2</v>
      </c>
      <c r="AK588" s="9">
        <v>3.1317830742462992E-2</v>
      </c>
      <c r="AL588" s="9">
        <v>6.7097688017590772E-3</v>
      </c>
      <c r="AM588" s="9">
        <v>8.8405871138476616E-4</v>
      </c>
      <c r="AN588" s="9">
        <v>8.2126792553828152E-4</v>
      </c>
      <c r="AO588" s="9">
        <v>6.5534438680201412E-4</v>
      </c>
      <c r="AP588" s="9">
        <v>9.6344612274652742E-4</v>
      </c>
      <c r="AQ588" s="9">
        <v>1.1656367009065911E-3</v>
      </c>
      <c r="AR588" s="9">
        <v>6.384499835472607E-4</v>
      </c>
      <c r="AS588" s="9">
        <v>7.8544914768094974E-4</v>
      </c>
      <c r="AT588" s="9">
        <v>1.2107617788382199E-3</v>
      </c>
      <c r="AU588" s="9">
        <v>8.1397603708199221E-4</v>
      </c>
      <c r="AV588" s="9">
        <v>7.4780114968216605E-4</v>
      </c>
      <c r="AW588" s="9">
        <v>9.4022538725586392E-4</v>
      </c>
      <c r="AX588" s="9">
        <v>1.3392204318695171E-3</v>
      </c>
      <c r="AY588" s="9">
        <v>7.4770025321944033E-4</v>
      </c>
      <c r="AZ588" s="9">
        <v>7.2547614866958268E-4</v>
      </c>
      <c r="BA588" s="9">
        <v>8.254043379658947E-4</v>
      </c>
      <c r="BB588" s="9">
        <v>9.2366800868028576E-4</v>
      </c>
      <c r="BC588" s="9">
        <v>5.1921243540783285E-4</v>
      </c>
      <c r="BD588" s="9">
        <v>6.4941234705765392E-4</v>
      </c>
      <c r="BE588" s="9">
        <v>6.2139031220529589E-5</v>
      </c>
      <c r="BF588" s="9">
        <v>7.4836164345182168E-4</v>
      </c>
      <c r="BG588" s="9">
        <v>1.0934748239526009E-3</v>
      </c>
      <c r="BH588" s="9">
        <v>9.7546707073290612E-4</v>
      </c>
      <c r="BI588" s="9">
        <v>8.6173113707588018E-4</v>
      </c>
      <c r="BJ588" s="9">
        <v>1.063326269812813E-3</v>
      </c>
      <c r="BK588" s="9">
        <v>1.2135571607728929E-3</v>
      </c>
    </row>
    <row r="589" spans="1:63" s="95" customFormat="1" x14ac:dyDescent="0.25">
      <c r="A589" s="95" t="s">
        <v>287</v>
      </c>
      <c r="B589" s="95" t="s">
        <v>134</v>
      </c>
      <c r="C589" s="95" t="s">
        <v>288</v>
      </c>
      <c r="D589" s="95" t="s">
        <v>114</v>
      </c>
      <c r="E589" s="95" t="s">
        <v>1948</v>
      </c>
      <c r="F589" s="118" t="s">
        <v>1963</v>
      </c>
      <c r="G589" s="119">
        <v>25969582.854599997</v>
      </c>
      <c r="H589" s="119">
        <v>69235</v>
      </c>
      <c r="I589" s="119">
        <v>42.1</v>
      </c>
      <c r="J589" s="95">
        <v>375.09327442189641</v>
      </c>
      <c r="K589" s="120">
        <v>0.43049857015216281</v>
      </c>
      <c r="L589" s="120">
        <v>0.36911398875241341</v>
      </c>
      <c r="M589" s="120">
        <v>0.20038744109542381</v>
      </c>
      <c r="N589" s="9">
        <v>0.1125717717888496</v>
      </c>
      <c r="O589" s="9">
        <v>1.9412718914238979E-2</v>
      </c>
      <c r="P589" s="9">
        <v>2.161487506362161E-2</v>
      </c>
      <c r="Q589" s="9">
        <v>1.6676659649773971E-2</v>
      </c>
      <c r="R589" s="9">
        <v>3.8065585892189731E-2</v>
      </c>
      <c r="S589" s="9">
        <v>6.8446274313523431E-2</v>
      </c>
      <c r="T589" s="9">
        <v>1.6895855661410549E-2</v>
      </c>
      <c r="U589" s="9">
        <v>4.9165832154269437E-2</v>
      </c>
      <c r="V589" s="9">
        <v>3.6999995401886081E-2</v>
      </c>
      <c r="W589" s="9">
        <v>7.0265098117819835E-2</v>
      </c>
      <c r="X589" s="9">
        <v>0.1053533351292467</v>
      </c>
      <c r="Y589" s="9">
        <v>4.7319153491704118E-2</v>
      </c>
      <c r="Z589" s="9">
        <v>4.3071200163986967E-2</v>
      </c>
      <c r="AA589" s="9">
        <v>2.288630718208021E-2</v>
      </c>
      <c r="AB589" s="9">
        <v>1.4113146521180101E-2</v>
      </c>
      <c r="AC589" s="9">
        <v>0.1447540816459377</v>
      </c>
      <c r="AD589" s="9">
        <v>2.2490667004258381E-3</v>
      </c>
      <c r="AE589" s="9">
        <v>5.4130596300257877E-2</v>
      </c>
      <c r="AF589" s="9">
        <v>7.5692071428283998E-3</v>
      </c>
      <c r="AG589" s="9">
        <v>3.2347711070577607E-2</v>
      </c>
      <c r="AH589" s="9">
        <v>6.1038711140518334E-3</v>
      </c>
      <c r="AI589" s="9">
        <v>1.430986286476929E-2</v>
      </c>
      <c r="AJ589" s="9">
        <v>2.525448488611971E-2</v>
      </c>
      <c r="AK589" s="9">
        <v>2.687262557303239E-2</v>
      </c>
      <c r="AL589" s="9">
        <v>3.5506832562180609E-3</v>
      </c>
      <c r="AM589" s="9">
        <v>5.0261378628713984E-4</v>
      </c>
      <c r="AN589" s="9">
        <v>5.5080248464752001E-4</v>
      </c>
      <c r="AO589" s="9">
        <v>8.3867036466646566E-4</v>
      </c>
      <c r="AP589" s="9">
        <v>8.793175833381586E-4</v>
      </c>
      <c r="AQ589" s="9">
        <v>9.3203774505231534E-4</v>
      </c>
      <c r="AR589" s="9">
        <v>6.1866166024423033E-4</v>
      </c>
      <c r="AS589" s="9">
        <v>5.6155749114997254E-4</v>
      </c>
      <c r="AT589" s="9">
        <v>6.8612936778908971E-4</v>
      </c>
      <c r="AU589" s="9">
        <v>4.8765762548362888E-4</v>
      </c>
      <c r="AV589" s="9">
        <v>5.7437810001638391E-4</v>
      </c>
      <c r="AW589" s="9">
        <v>4.9420001541494133E-4</v>
      </c>
      <c r="AX589" s="9">
        <v>6.2076614246915434E-4</v>
      </c>
      <c r="AY589" s="9">
        <v>4.4517764158517951E-4</v>
      </c>
      <c r="AZ589" s="9">
        <v>4.4125317746324328E-4</v>
      </c>
      <c r="BA589" s="9">
        <v>4.7646059364776392E-4</v>
      </c>
      <c r="BB589" s="9">
        <v>4.7866606493499422E-4</v>
      </c>
      <c r="BC589" s="9">
        <v>3.004331219270588E-4</v>
      </c>
      <c r="BD589" s="9">
        <v>3.465322432773762E-4</v>
      </c>
      <c r="BE589" s="9">
        <v>1.473934607847926E-4</v>
      </c>
      <c r="BF589" s="9">
        <v>4.046760986168827E-4</v>
      </c>
      <c r="BG589" s="9">
        <v>6.7330609763275391E-4</v>
      </c>
      <c r="BH589" s="9">
        <v>8.5297722778836943E-4</v>
      </c>
      <c r="BI589" s="9">
        <v>8.2683840375147538E-4</v>
      </c>
      <c r="BJ589" s="9">
        <v>5.550901449284816E-4</v>
      </c>
      <c r="BK589" s="9">
        <v>3.9069977275766829E-4</v>
      </c>
    </row>
    <row r="590" spans="1:63" s="95" customFormat="1" x14ac:dyDescent="0.25">
      <c r="A590" s="95" t="s">
        <v>305</v>
      </c>
      <c r="B590" s="95" t="s">
        <v>185</v>
      </c>
      <c r="C590" s="95" t="s">
        <v>306</v>
      </c>
      <c r="D590" s="95" t="s">
        <v>114</v>
      </c>
      <c r="E590" s="95" t="s">
        <v>1948</v>
      </c>
      <c r="F590" s="118" t="s">
        <v>1963</v>
      </c>
      <c r="G590" s="119">
        <v>25334458.645199995</v>
      </c>
      <c r="H590" s="119">
        <v>69871</v>
      </c>
      <c r="I590" s="119">
        <v>27.2</v>
      </c>
      <c r="J590" s="95">
        <v>362.58903758640918</v>
      </c>
      <c r="K590" s="120">
        <v>0.45757454069452319</v>
      </c>
      <c r="L590" s="120">
        <v>0.35976409112641478</v>
      </c>
      <c r="M590" s="120">
        <v>0.18266136817906201</v>
      </c>
      <c r="N590" s="9">
        <v>0.19500172951090561</v>
      </c>
      <c r="O590" s="9">
        <v>2.261815797456641E-2</v>
      </c>
      <c r="P590" s="9">
        <v>7.2261053533351147E-3</v>
      </c>
      <c r="Q590" s="9">
        <v>7.7494723046739244E-3</v>
      </c>
      <c r="R590" s="9">
        <v>2.5469986952833781E-2</v>
      </c>
      <c r="S590" s="9">
        <v>7.5454819335707982E-2</v>
      </c>
      <c r="T590" s="9">
        <v>1.6902594948865361E-2</v>
      </c>
      <c r="U590" s="9">
        <v>3.9721847869687098E-2</v>
      </c>
      <c r="V590" s="9">
        <v>2.455523965759053E-2</v>
      </c>
      <c r="W590" s="9">
        <v>7.2653833084213193E-2</v>
      </c>
      <c r="X590" s="9">
        <v>9.1792368624699236E-2</v>
      </c>
      <c r="Y590" s="9">
        <v>4.2406475553194947E-2</v>
      </c>
      <c r="Z590" s="9">
        <v>3.4013129597957582E-2</v>
      </c>
      <c r="AA590" s="9">
        <v>2.4689780605057651E-2</v>
      </c>
      <c r="AB590" s="9">
        <v>1.1654197207578159E-2</v>
      </c>
      <c r="AC590" s="9">
        <v>0.15319292116050409</v>
      </c>
      <c r="AD590" s="9">
        <v>2.0825772737096469E-3</v>
      </c>
      <c r="AE590" s="9">
        <v>4.2328668286230733E-2</v>
      </c>
      <c r="AF590" s="9">
        <v>0</v>
      </c>
      <c r="AG590" s="9">
        <v>2.3370909384857079E-2</v>
      </c>
      <c r="AH590" s="9">
        <v>2.847472765609137E-3</v>
      </c>
      <c r="AI590" s="9">
        <v>4.173233842835089E-2</v>
      </c>
      <c r="AJ590" s="9">
        <v>1.331667665181918E-2</v>
      </c>
      <c r="AK590" s="9">
        <v>2.708119513505234E-2</v>
      </c>
      <c r="AL590" s="9">
        <v>2.1375023330004522E-3</v>
      </c>
      <c r="AM590" s="9">
        <v>8.5139928618384645E-4</v>
      </c>
      <c r="AN590" s="9">
        <v>6.2756206125766563E-4</v>
      </c>
      <c r="AO590" s="9">
        <v>2.7417811092233222E-4</v>
      </c>
      <c r="AP590" s="9">
        <v>3.9957540291218798E-4</v>
      </c>
      <c r="AQ590" s="9">
        <v>6.0984522486816817E-4</v>
      </c>
      <c r="AR590" s="9">
        <v>6.66930065674659E-4</v>
      </c>
      <c r="AS590" s="9">
        <v>5.493603889583558E-4</v>
      </c>
      <c r="AT590" s="9">
        <v>5.420782488441755E-4</v>
      </c>
      <c r="AU590" s="9">
        <v>3.1648085999255721E-4</v>
      </c>
      <c r="AV590" s="9">
        <v>5.8077333818537524E-4</v>
      </c>
      <c r="AW590" s="9">
        <v>4.2106676731256369E-4</v>
      </c>
      <c r="AX590" s="9">
        <v>5.4401785988049693E-4</v>
      </c>
      <c r="AY590" s="9">
        <v>3.4378180553316598E-4</v>
      </c>
      <c r="AZ590" s="9">
        <v>4.6549956243192593E-4</v>
      </c>
      <c r="BA590" s="9">
        <v>3.8474716041688399E-4</v>
      </c>
      <c r="BB590" s="9">
        <v>4.9537084396011693E-4</v>
      </c>
      <c r="BC590" s="9">
        <v>2.7204235352292622E-4</v>
      </c>
      <c r="BD590" s="9">
        <v>2.6498748742665872E-4</v>
      </c>
      <c r="BE590" s="9">
        <v>0</v>
      </c>
      <c r="BF590" s="9">
        <v>2.8591012403859532E-4</v>
      </c>
      <c r="BG590" s="9">
        <v>3.0715436759541208E-4</v>
      </c>
      <c r="BH590" s="9">
        <v>2.4325658692034022E-3</v>
      </c>
      <c r="BI590" s="9">
        <v>4.26351605875043E-4</v>
      </c>
      <c r="BJ590" s="9">
        <v>5.4703002697404409E-4</v>
      </c>
      <c r="BK590" s="9">
        <v>2.299999529609915E-4</v>
      </c>
    </row>
    <row r="591" spans="1:63" s="95" customFormat="1" x14ac:dyDescent="0.25">
      <c r="A591" s="95" t="s">
        <v>313</v>
      </c>
      <c r="B591" s="95" t="s">
        <v>134</v>
      </c>
      <c r="C591" s="95" t="s">
        <v>314</v>
      </c>
      <c r="D591" s="95" t="s">
        <v>114</v>
      </c>
      <c r="E591" s="95" t="s">
        <v>1948</v>
      </c>
      <c r="F591" s="118" t="s">
        <v>1963</v>
      </c>
      <c r="G591" s="119">
        <v>41131636.958399996</v>
      </c>
      <c r="H591" s="119">
        <v>101125</v>
      </c>
      <c r="I591" s="119">
        <v>39.6</v>
      </c>
      <c r="J591" s="95">
        <v>406.74053852558711</v>
      </c>
      <c r="K591" s="120">
        <v>0.46692525119199502</v>
      </c>
      <c r="L591" s="120">
        <v>0.33434024399239742</v>
      </c>
      <c r="M591" s="120">
        <v>0.1987345048156077</v>
      </c>
      <c r="N591" s="9">
        <v>0.12045527053874901</v>
      </c>
      <c r="O591" s="9">
        <v>1.8387626377548962E-2</v>
      </c>
      <c r="P591" s="9">
        <v>7.3234304826121036E-3</v>
      </c>
      <c r="Q591" s="9">
        <v>1.3797918134917859E-2</v>
      </c>
      <c r="R591" s="9">
        <v>3.2939626444401793E-2</v>
      </c>
      <c r="S591" s="9">
        <v>5.68926253843497E-2</v>
      </c>
      <c r="T591" s="9">
        <v>1.823553563683325E-2</v>
      </c>
      <c r="U591" s="9">
        <v>4.685686843670437E-2</v>
      </c>
      <c r="V591" s="9">
        <v>2.716471495702626E-2</v>
      </c>
      <c r="W591" s="9">
        <v>7.2341445811761759E-2</v>
      </c>
      <c r="X591" s="9">
        <v>9.0280325485220067E-2</v>
      </c>
      <c r="Y591" s="9">
        <v>3.6624719520053473E-2</v>
      </c>
      <c r="Z591" s="9">
        <v>4.2240063269082723E-2</v>
      </c>
      <c r="AA591" s="9">
        <v>2.4363825891477429E-2</v>
      </c>
      <c r="AB591" s="9">
        <v>1.217216328601662E-2</v>
      </c>
      <c r="AC591" s="9">
        <v>0.1149376767328787</v>
      </c>
      <c r="AD591" s="9">
        <v>4.5955081663980228E-3</v>
      </c>
      <c r="AE591" s="9">
        <v>0.1322669582520607</v>
      </c>
      <c r="AF591" s="9">
        <v>9.3688090362578011E-3</v>
      </c>
      <c r="AG591" s="9">
        <v>4.3368319129676418E-2</v>
      </c>
      <c r="AH591" s="9">
        <v>6.1187029650616002E-3</v>
      </c>
      <c r="AI591" s="9">
        <v>1.247863909044397E-2</v>
      </c>
      <c r="AJ591" s="9">
        <v>2.6582157929250699E-2</v>
      </c>
      <c r="AK591" s="9">
        <v>2.4730464597994519E-2</v>
      </c>
      <c r="AL591" s="9">
        <v>5.4766044432222353E-3</v>
      </c>
      <c r="AM591" s="9">
        <v>8.5340589260006841E-4</v>
      </c>
      <c r="AN591" s="9">
        <v>8.2786615832140548E-4</v>
      </c>
      <c r="AO591" s="9">
        <v>4.5089774724211889E-4</v>
      </c>
      <c r="AP591" s="9">
        <v>1.154450166746857E-3</v>
      </c>
      <c r="AQ591" s="9">
        <v>1.279807309263392E-3</v>
      </c>
      <c r="AR591" s="9">
        <v>8.1598899061563663E-4</v>
      </c>
      <c r="AS591" s="9">
        <v>9.6173958858864535E-4</v>
      </c>
      <c r="AT591" s="9">
        <v>1.037625913442537E-3</v>
      </c>
      <c r="AU591" s="9">
        <v>5.6812439298543698E-4</v>
      </c>
      <c r="AV591" s="9">
        <v>9.3836183238135858E-4</v>
      </c>
      <c r="AW591" s="9">
        <v>6.7200501953265125E-4</v>
      </c>
      <c r="AX591" s="9">
        <v>7.6241300752031042E-4</v>
      </c>
      <c r="AY591" s="9">
        <v>6.9278083630537406E-4</v>
      </c>
      <c r="AZ591" s="9">
        <v>7.4538825436462012E-4</v>
      </c>
      <c r="BA591" s="9">
        <v>6.5207243472864866E-4</v>
      </c>
      <c r="BB591" s="9">
        <v>6.030997797821276E-4</v>
      </c>
      <c r="BC591" s="9">
        <v>9.7410091699149412E-4</v>
      </c>
      <c r="BD591" s="9">
        <v>1.3436221032319109E-3</v>
      </c>
      <c r="BE591" s="9">
        <v>2.8949238696632278E-4</v>
      </c>
      <c r="BF591" s="9">
        <v>8.6091747617086272E-4</v>
      </c>
      <c r="BG591" s="9">
        <v>1.0710049997735599E-3</v>
      </c>
      <c r="BH591" s="9">
        <v>1.1803046656361281E-3</v>
      </c>
      <c r="BI591" s="9">
        <v>1.3810114960327391E-3</v>
      </c>
      <c r="BJ591" s="9">
        <v>8.1060751549676699E-4</v>
      </c>
      <c r="BK591" s="9">
        <v>9.5624138515177965E-4</v>
      </c>
    </row>
    <row r="592" spans="1:63" s="95" customFormat="1" x14ac:dyDescent="0.25">
      <c r="A592" s="95" t="s">
        <v>345</v>
      </c>
      <c r="B592" s="95" t="s">
        <v>134</v>
      </c>
      <c r="C592" s="95" t="s">
        <v>346</v>
      </c>
      <c r="D592" s="95" t="s">
        <v>114</v>
      </c>
      <c r="E592" s="95" t="s">
        <v>1948</v>
      </c>
      <c r="F592" s="118" t="s">
        <v>1962</v>
      </c>
      <c r="G592" s="119">
        <v>15721992.224199999</v>
      </c>
      <c r="H592" s="119">
        <v>52483</v>
      </c>
      <c r="I592" s="119">
        <v>60.3</v>
      </c>
      <c r="J592" s="95">
        <v>299.56352007697728</v>
      </c>
      <c r="K592" s="120">
        <v>0.40755071292276529</v>
      </c>
      <c r="L592" s="120">
        <v>0.34354344733348269</v>
      </c>
      <c r="M592" s="120">
        <v>0.24890583974375211</v>
      </c>
      <c r="N592" s="9">
        <v>0.1011833697810102</v>
      </c>
      <c r="O592" s="9">
        <v>1.355670780961658E-2</v>
      </c>
      <c r="P592" s="9">
        <v>1.0445706795179621E-2</v>
      </c>
      <c r="Q592" s="9">
        <v>6.3388723950695228E-3</v>
      </c>
      <c r="R592" s="9">
        <v>4.5442594570844097E-2</v>
      </c>
      <c r="S592" s="9">
        <v>5.2892692727626561E-2</v>
      </c>
      <c r="T592" s="9">
        <v>1.269598091483045E-2</v>
      </c>
      <c r="U592" s="9">
        <v>4.8793139134406978E-2</v>
      </c>
      <c r="V592" s="9">
        <v>2.8762747127332629E-2</v>
      </c>
      <c r="W592" s="9">
        <v>5.821001016065025E-2</v>
      </c>
      <c r="X592" s="9">
        <v>0.11506552829433379</v>
      </c>
      <c r="Y592" s="9">
        <v>6.4524224222726814E-2</v>
      </c>
      <c r="Z592" s="9">
        <v>4.6475607822110007E-2</v>
      </c>
      <c r="AA592" s="9">
        <v>2.135885776431309E-2</v>
      </c>
      <c r="AB592" s="9">
        <v>1.450713279004192E-2</v>
      </c>
      <c r="AC592" s="9">
        <v>0.18852007827934289</v>
      </c>
      <c r="AD592" s="9">
        <v>3.0119347450410731E-3</v>
      </c>
      <c r="AE592" s="9">
        <v>5.7889661024194738E-2</v>
      </c>
      <c r="AF592" s="9">
        <v>7.0898050857597604E-4</v>
      </c>
      <c r="AG592" s="9">
        <v>3.1589575656665717E-2</v>
      </c>
      <c r="AH592" s="9">
        <v>5.6895799504772526E-3</v>
      </c>
      <c r="AI592" s="9">
        <v>1.3066792728100339E-2</v>
      </c>
      <c r="AJ592" s="9">
        <v>1.8704442925996271E-2</v>
      </c>
      <c r="AK592" s="9">
        <v>3.5621381819273663E-2</v>
      </c>
      <c r="AL592" s="9">
        <v>4.9444000522395398E-3</v>
      </c>
      <c r="AM592" s="9">
        <v>2.7316016181539289E-4</v>
      </c>
      <c r="AN592" s="9">
        <v>2.3257717302429341E-4</v>
      </c>
      <c r="AO592" s="9">
        <v>2.4506411737084381E-4</v>
      </c>
      <c r="AP592" s="9">
        <v>2.020933526373807E-4</v>
      </c>
      <c r="AQ592" s="9">
        <v>6.7277125701092693E-4</v>
      </c>
      <c r="AR592" s="9">
        <v>2.890695814576555E-4</v>
      </c>
      <c r="AS592" s="9">
        <v>2.5514297927819568E-4</v>
      </c>
      <c r="AT592" s="9">
        <v>4.1172259469603352E-4</v>
      </c>
      <c r="AU592" s="9">
        <v>2.2921711385183861E-4</v>
      </c>
      <c r="AV592" s="9">
        <v>2.8771282278392088E-4</v>
      </c>
      <c r="AW592" s="9">
        <v>3.2636458752100639E-4</v>
      </c>
      <c r="AX592" s="9">
        <v>5.1181990745088977E-4</v>
      </c>
      <c r="AY592" s="9">
        <v>2.9045227100841798E-4</v>
      </c>
      <c r="AZ592" s="9">
        <v>2.489966326226264E-4</v>
      </c>
      <c r="BA592" s="9">
        <v>2.9613384853274197E-4</v>
      </c>
      <c r="BB592" s="9">
        <v>3.7693178353175798E-4</v>
      </c>
      <c r="BC592" s="9">
        <v>2.4327325213318999E-4</v>
      </c>
      <c r="BD592" s="9">
        <v>2.2408107147204771E-4</v>
      </c>
      <c r="BE592" s="9">
        <v>8.347673388436505E-6</v>
      </c>
      <c r="BF592" s="9">
        <v>2.3895224675531839E-4</v>
      </c>
      <c r="BG592" s="9">
        <v>3.7948160138225902E-4</v>
      </c>
      <c r="BH592" s="9">
        <v>4.7094945035954368E-4</v>
      </c>
      <c r="BI592" s="9">
        <v>3.7027997912330402E-4</v>
      </c>
      <c r="BJ592" s="9">
        <v>4.4490522453333891E-4</v>
      </c>
      <c r="BK592" s="9">
        <v>3.2896383505749889E-4</v>
      </c>
    </row>
    <row r="593" spans="1:63" s="95" customFormat="1" x14ac:dyDescent="0.25">
      <c r="A593" s="95" t="s">
        <v>355</v>
      </c>
      <c r="B593" s="95" t="s">
        <v>185</v>
      </c>
      <c r="C593" s="95" t="s">
        <v>356</v>
      </c>
      <c r="D593" s="95" t="s">
        <v>114</v>
      </c>
      <c r="E593" s="95" t="s">
        <v>1948</v>
      </c>
      <c r="F593" s="118" t="s">
        <v>1963</v>
      </c>
      <c r="G593" s="119">
        <v>17619434.876600001</v>
      </c>
      <c r="H593" s="119">
        <v>70676</v>
      </c>
      <c r="I593" s="119">
        <v>39.200000000000003</v>
      </c>
      <c r="J593" s="95">
        <v>249.29869936895128</v>
      </c>
      <c r="K593" s="120">
        <v>0.41901972484702832</v>
      </c>
      <c r="L593" s="120">
        <v>0.34615445232951519</v>
      </c>
      <c r="M593" s="120">
        <v>0.23482582282345649</v>
      </c>
      <c r="N593" s="9">
        <v>0.13059668900534829</v>
      </c>
      <c r="O593" s="9">
        <v>2.001197045048158E-2</v>
      </c>
      <c r="P593" s="9">
        <v>5.2495280883526436E-3</v>
      </c>
      <c r="Q593" s="9">
        <v>7.5133797845432513E-3</v>
      </c>
      <c r="R593" s="9">
        <v>3.193393782290959E-2</v>
      </c>
      <c r="S593" s="9">
        <v>5.9326614969590817E-2</v>
      </c>
      <c r="T593" s="9">
        <v>1.8458177545999668E-2</v>
      </c>
      <c r="U593" s="9">
        <v>3.9764575712105968E-2</v>
      </c>
      <c r="V593" s="9">
        <v>4.0315480433862287E-2</v>
      </c>
      <c r="W593" s="9">
        <v>6.9294159668199948E-2</v>
      </c>
      <c r="X593" s="9">
        <v>0.1077490845841694</v>
      </c>
      <c r="Y593" s="9">
        <v>6.5799426834206823E-2</v>
      </c>
      <c r="Z593" s="9">
        <v>3.9051872387170887E-2</v>
      </c>
      <c r="AA593" s="9">
        <v>1.561717996931008E-2</v>
      </c>
      <c r="AB593" s="9">
        <v>1.001884329579922E-2</v>
      </c>
      <c r="AC593" s="9">
        <v>0.19688296922117299</v>
      </c>
      <c r="AD593" s="9">
        <v>3.7036752652489721E-3</v>
      </c>
      <c r="AE593" s="9">
        <v>5.451061046321546E-2</v>
      </c>
      <c r="AF593" s="9">
        <v>1.8756416725114781E-4</v>
      </c>
      <c r="AG593" s="9">
        <v>1.9080420658089872E-2</v>
      </c>
      <c r="AH593" s="9">
        <v>3.2174344041945272E-3</v>
      </c>
      <c r="AI593" s="9">
        <v>1.354975859450552E-2</v>
      </c>
      <c r="AJ593" s="9">
        <v>1.44399697305625E-2</v>
      </c>
      <c r="AK593" s="9">
        <v>3.1023727404328089E-2</v>
      </c>
      <c r="AL593" s="9">
        <v>2.7029495393803638E-3</v>
      </c>
      <c r="AM593" s="9">
        <v>3.9578532482919648E-4</v>
      </c>
      <c r="AN593" s="9">
        <v>3.8540913385994491E-4</v>
      </c>
      <c r="AO593" s="9">
        <v>1.3825519423834939E-4</v>
      </c>
      <c r="AP593" s="9">
        <v>2.6890238842169401E-4</v>
      </c>
      <c r="AQ593" s="9">
        <v>5.3073298841754672E-4</v>
      </c>
      <c r="AR593" s="9">
        <v>3.639783768828545E-4</v>
      </c>
      <c r="AS593" s="9">
        <v>4.1641415018611391E-4</v>
      </c>
      <c r="AT593" s="9">
        <v>3.7667048617624982E-4</v>
      </c>
      <c r="AU593" s="9">
        <v>3.6066816862011388E-4</v>
      </c>
      <c r="AV593" s="9">
        <v>3.844832934097239E-4</v>
      </c>
      <c r="AW593" s="9">
        <v>3.4307627087350938E-4</v>
      </c>
      <c r="AX593" s="9">
        <v>5.8591658462056129E-4</v>
      </c>
      <c r="AY593" s="9">
        <v>2.7397495099467858E-4</v>
      </c>
      <c r="AZ593" s="9">
        <v>2.0437951465946389E-4</v>
      </c>
      <c r="BA593" s="9">
        <v>2.295849136244493E-4</v>
      </c>
      <c r="BB593" s="9">
        <v>4.4190874573203322E-4</v>
      </c>
      <c r="BC593" s="9">
        <v>3.358157042932923E-4</v>
      </c>
      <c r="BD593" s="9">
        <v>2.3686697288334991E-4</v>
      </c>
      <c r="BE593" s="9">
        <v>2.4791358427492628E-6</v>
      </c>
      <c r="BF593" s="9">
        <v>1.6202221672473389E-4</v>
      </c>
      <c r="BG593" s="9">
        <v>2.409015086322578E-4</v>
      </c>
      <c r="BH593" s="9">
        <v>5.4822160689655373E-4</v>
      </c>
      <c r="BI593" s="9">
        <v>3.209009727217798E-4</v>
      </c>
      <c r="BJ593" s="9">
        <v>4.3498072938666902E-4</v>
      </c>
      <c r="BK593" s="9">
        <v>2.018792999034845E-4</v>
      </c>
    </row>
    <row r="594" spans="1:63" s="95" customFormat="1" x14ac:dyDescent="0.25">
      <c r="A594" s="95" t="s">
        <v>357</v>
      </c>
      <c r="B594" s="95" t="s">
        <v>185</v>
      </c>
      <c r="C594" s="95" t="s">
        <v>358</v>
      </c>
      <c r="D594" s="95" t="s">
        <v>114</v>
      </c>
      <c r="E594" s="95" t="s">
        <v>1948</v>
      </c>
      <c r="F594" s="118" t="s">
        <v>1963</v>
      </c>
      <c r="G594" s="119">
        <v>34706228.221799999</v>
      </c>
      <c r="H594" s="119">
        <v>112859</v>
      </c>
      <c r="I594" s="119">
        <v>26.1</v>
      </c>
      <c r="J594" s="95">
        <v>307.51848077512648</v>
      </c>
      <c r="K594" s="120">
        <v>0.43709835627736932</v>
      </c>
      <c r="L594" s="120">
        <v>0.36276928563003691</v>
      </c>
      <c r="M594" s="120">
        <v>0.2001323580925938</v>
      </c>
      <c r="N594" s="9">
        <v>0.14593789964820611</v>
      </c>
      <c r="O594" s="9">
        <v>2.8720608392038351E-2</v>
      </c>
      <c r="P594" s="9">
        <v>1.077566948698485E-2</v>
      </c>
      <c r="Q594" s="9">
        <v>9.7396752992262581E-3</v>
      </c>
      <c r="R594" s="9">
        <v>3.740358932248114E-2</v>
      </c>
      <c r="S594" s="9">
        <v>7.2990521235233502E-2</v>
      </c>
      <c r="T594" s="9">
        <v>1.7990283096952268E-2</v>
      </c>
      <c r="U594" s="9">
        <v>4.2458009127625582E-2</v>
      </c>
      <c r="V594" s="9">
        <v>4.3767582293221793E-2</v>
      </c>
      <c r="W594" s="9">
        <v>9.2475477670930853E-2</v>
      </c>
      <c r="X594" s="9">
        <v>9.5767997237647659E-2</v>
      </c>
      <c r="Y594" s="9">
        <v>5.1709188477339747E-2</v>
      </c>
      <c r="Z594" s="9">
        <v>3.9437662256370992E-2</v>
      </c>
      <c r="AA594" s="9">
        <v>1.766377478652267E-2</v>
      </c>
      <c r="AB594" s="9">
        <v>1.0037371239902171E-2</v>
      </c>
      <c r="AC594" s="9">
        <v>0.13929493695052211</v>
      </c>
      <c r="AD594" s="9">
        <v>2.660361159198463E-3</v>
      </c>
      <c r="AE594" s="9">
        <v>6.6496538269896419E-2</v>
      </c>
      <c r="AF594" s="9">
        <v>8.7841339268726653E-5</v>
      </c>
      <c r="AG594" s="9">
        <v>1.937969583047279E-2</v>
      </c>
      <c r="AH594" s="9">
        <v>1.9655279561118762E-3</v>
      </c>
      <c r="AI594" s="9">
        <v>6.7250262112912374E-3</v>
      </c>
      <c r="AJ594" s="9">
        <v>1.9034540938178891E-2</v>
      </c>
      <c r="AK594" s="9">
        <v>2.4295850083819868E-2</v>
      </c>
      <c r="AL594" s="9">
        <v>3.1843716905557368E-3</v>
      </c>
      <c r="AM594" s="9">
        <v>8.7299009218807394E-4</v>
      </c>
      <c r="AN594" s="9">
        <v>1.091790944537565E-3</v>
      </c>
      <c r="AO594" s="9">
        <v>5.6016911163512466E-4</v>
      </c>
      <c r="AP594" s="9">
        <v>6.8804603885491949E-4</v>
      </c>
      <c r="AQ594" s="9">
        <v>1.2270170283012109E-3</v>
      </c>
      <c r="AR594" s="9">
        <v>8.8390620435430643E-4</v>
      </c>
      <c r="AS594" s="9">
        <v>8.0110300331520722E-4</v>
      </c>
      <c r="AT594" s="9">
        <v>7.9385021802745506E-4</v>
      </c>
      <c r="AU594" s="9">
        <v>7.7286249853541133E-4</v>
      </c>
      <c r="AV594" s="9">
        <v>1.0127940167515359E-3</v>
      </c>
      <c r="AW594" s="9">
        <v>6.0188178390581739E-4</v>
      </c>
      <c r="AX594" s="9">
        <v>9.0885605539933972E-4</v>
      </c>
      <c r="AY594" s="9">
        <v>5.4612726945365013E-4</v>
      </c>
      <c r="AZ594" s="9">
        <v>4.5628056417973092E-4</v>
      </c>
      <c r="BA594" s="9">
        <v>4.540037628759958E-4</v>
      </c>
      <c r="BB594" s="9">
        <v>6.1712548280427545E-4</v>
      </c>
      <c r="BC594" s="9">
        <v>4.7612655267841681E-4</v>
      </c>
      <c r="BD594" s="9">
        <v>5.7034311574146465E-4</v>
      </c>
      <c r="BE594" s="9">
        <v>2.2917281656515869E-6</v>
      </c>
      <c r="BF594" s="9">
        <v>3.2482338178375269E-4</v>
      </c>
      <c r="BG594" s="9">
        <v>2.9048435445973368E-4</v>
      </c>
      <c r="BH594" s="9">
        <v>5.3707170718547649E-4</v>
      </c>
      <c r="BI594" s="9">
        <v>8.3495075268553314E-4</v>
      </c>
      <c r="BJ594" s="9">
        <v>6.7239092477677461E-4</v>
      </c>
      <c r="BK594" s="9">
        <v>4.6945212457397909E-4</v>
      </c>
    </row>
    <row r="595" spans="1:63" s="95" customFormat="1" x14ac:dyDescent="0.25">
      <c r="A595" s="95" t="s">
        <v>600</v>
      </c>
      <c r="B595" s="95" t="s">
        <v>134</v>
      </c>
      <c r="C595" s="95" t="s">
        <v>601</v>
      </c>
      <c r="D595" s="95" t="s">
        <v>114</v>
      </c>
      <c r="E595" s="95" t="s">
        <v>1948</v>
      </c>
      <c r="F595" s="118" t="s">
        <v>1963</v>
      </c>
      <c r="G595" s="119">
        <v>51920031.038800001</v>
      </c>
      <c r="H595" s="119">
        <v>139012</v>
      </c>
      <c r="I595" s="119">
        <v>57.8</v>
      </c>
      <c r="J595" s="95">
        <v>373.49315914309557</v>
      </c>
      <c r="K595" s="120">
        <v>0.44497970688751959</v>
      </c>
      <c r="L595" s="120">
        <v>0.34046076497806621</v>
      </c>
      <c r="M595" s="120">
        <v>0.2145595281344142</v>
      </c>
      <c r="N595" s="9">
        <v>0.13852349877260511</v>
      </c>
      <c r="O595" s="9">
        <v>2.4095932034536811E-2</v>
      </c>
      <c r="P595" s="9">
        <v>8.6956354143506824E-3</v>
      </c>
      <c r="Q595" s="9">
        <v>1.050840169428374E-2</v>
      </c>
      <c r="R595" s="9">
        <v>2.5073196180201419E-2</v>
      </c>
      <c r="S595" s="9">
        <v>7.4625461993598818E-2</v>
      </c>
      <c r="T595" s="9">
        <v>1.9571708529947131E-2</v>
      </c>
      <c r="U595" s="9">
        <v>5.823280873174707E-2</v>
      </c>
      <c r="V595" s="9">
        <v>2.7467699707890661E-2</v>
      </c>
      <c r="W595" s="9">
        <v>8.2535706647163962E-2</v>
      </c>
      <c r="X595" s="9">
        <v>0.1096469284526858</v>
      </c>
      <c r="Y595" s="9">
        <v>4.2349584672249342E-2</v>
      </c>
      <c r="Z595" s="9">
        <v>4.3508139265066442E-2</v>
      </c>
      <c r="AA595" s="9">
        <v>2.5789634131031362E-2</v>
      </c>
      <c r="AB595" s="9">
        <v>9.9823965514932375E-3</v>
      </c>
      <c r="AC595" s="9">
        <v>0.1059349697431512</v>
      </c>
      <c r="AD595" s="9">
        <v>2.3819154017618461E-3</v>
      </c>
      <c r="AE595" s="9">
        <v>7.8589248087122504E-2</v>
      </c>
      <c r="AF595" s="9">
        <v>1.219193909413495E-3</v>
      </c>
      <c r="AG595" s="9">
        <v>3.3925648310779231E-2</v>
      </c>
      <c r="AH595" s="9">
        <v>4.3962834726200316E-3</v>
      </c>
      <c r="AI595" s="9">
        <v>1.2654288677318109E-2</v>
      </c>
      <c r="AJ595" s="9">
        <v>3.2123636720979822E-2</v>
      </c>
      <c r="AK595" s="9">
        <v>2.4971344746616761E-2</v>
      </c>
      <c r="AL595" s="9">
        <v>3.1967381513853649E-3</v>
      </c>
      <c r="AM595" s="9">
        <v>1.2060472175971599E-3</v>
      </c>
      <c r="AN595" s="9">
        <v>1.333181313083394E-3</v>
      </c>
      <c r="AO595" s="9">
        <v>6.5792418878118074E-4</v>
      </c>
      <c r="AP595" s="9">
        <v>1.080461562987954E-3</v>
      </c>
      <c r="AQ595" s="9">
        <v>1.1971446917480621E-3</v>
      </c>
      <c r="AR595" s="9">
        <v>1.31530474142882E-3</v>
      </c>
      <c r="AS595" s="9">
        <v>1.268465727008099E-3</v>
      </c>
      <c r="AT595" s="9">
        <v>1.584697291859778E-3</v>
      </c>
      <c r="AU595" s="9">
        <v>7.0594619864232345E-4</v>
      </c>
      <c r="AV595" s="9">
        <v>1.315636922683545E-3</v>
      </c>
      <c r="AW595" s="9">
        <v>1.002967591501326E-3</v>
      </c>
      <c r="AX595" s="9">
        <v>1.083368425851422E-3</v>
      </c>
      <c r="AY595" s="9">
        <v>8.7690560220766186E-4</v>
      </c>
      <c r="AZ595" s="9">
        <v>9.6960147525890802E-4</v>
      </c>
      <c r="BA595" s="9">
        <v>6.5716423402521133E-4</v>
      </c>
      <c r="BB595" s="9">
        <v>6.8308874759883352E-4</v>
      </c>
      <c r="BC595" s="9">
        <v>6.2045140384672174E-4</v>
      </c>
      <c r="BD595" s="9">
        <v>9.8106986508937318E-4</v>
      </c>
      <c r="BE595" s="9">
        <v>4.6295264928388421E-5</v>
      </c>
      <c r="BF595" s="9">
        <v>8.2761455217967325E-4</v>
      </c>
      <c r="BG595" s="9">
        <v>9.4564655437728981E-4</v>
      </c>
      <c r="BH595" s="9">
        <v>1.470874660649837E-3</v>
      </c>
      <c r="BI595" s="9">
        <v>2.0508920177613201E-3</v>
      </c>
      <c r="BJ595" s="9">
        <v>1.0058455758187701E-3</v>
      </c>
      <c r="BK595" s="9">
        <v>6.8592124468870727E-4</v>
      </c>
    </row>
    <row r="596" spans="1:63" s="95" customFormat="1" x14ac:dyDescent="0.25">
      <c r="A596" s="95" t="s">
        <v>634</v>
      </c>
      <c r="B596" s="95" t="s">
        <v>134</v>
      </c>
      <c r="C596" s="95" t="s">
        <v>635</v>
      </c>
      <c r="D596" s="95" t="s">
        <v>114</v>
      </c>
      <c r="E596" s="95" t="s">
        <v>1948</v>
      </c>
      <c r="F596" s="118" t="s">
        <v>1963</v>
      </c>
      <c r="G596" s="119">
        <v>50804181.506199993</v>
      </c>
      <c r="H596" s="119">
        <v>143244</v>
      </c>
      <c r="I596" s="119">
        <v>32</v>
      </c>
      <c r="J596" s="95">
        <v>354.66882735891204</v>
      </c>
      <c r="K596" s="120">
        <v>0.43744847991861258</v>
      </c>
      <c r="L596" s="120">
        <v>0.37012262993203388</v>
      </c>
      <c r="M596" s="120">
        <v>0.19242889014935341</v>
      </c>
      <c r="N596" s="9">
        <v>0.11602773717438759</v>
      </c>
      <c r="O596" s="9">
        <v>2.1716036384609162E-2</v>
      </c>
      <c r="P596" s="9">
        <v>1.226551528703545E-2</v>
      </c>
      <c r="Q596" s="9">
        <v>9.7589772504142139E-3</v>
      </c>
      <c r="R596" s="9">
        <v>3.2344662253939331E-2</v>
      </c>
      <c r="S596" s="9">
        <v>5.150801644803208E-2</v>
      </c>
      <c r="T596" s="9">
        <v>1.1654505936340759E-2</v>
      </c>
      <c r="U596" s="9">
        <v>6.5580460896811119E-2</v>
      </c>
      <c r="V596" s="9">
        <v>3.9905089552290968E-2</v>
      </c>
      <c r="W596" s="9">
        <v>6.9829511817258244E-2</v>
      </c>
      <c r="X596" s="9">
        <v>9.5457147801028583E-2</v>
      </c>
      <c r="Y596" s="9">
        <v>4.9796115567793633E-2</v>
      </c>
      <c r="Z596" s="9">
        <v>4.6578567447959282E-2</v>
      </c>
      <c r="AA596" s="9">
        <v>2.3601490055665461E-2</v>
      </c>
      <c r="AB596" s="9">
        <v>1.48256544642946E-2</v>
      </c>
      <c r="AC596" s="9">
        <v>0.15219966957026621</v>
      </c>
      <c r="AD596" s="9">
        <v>3.041056806481807E-3</v>
      </c>
      <c r="AE596" s="9">
        <v>6.9292787324904681E-2</v>
      </c>
      <c r="AF596" s="9">
        <v>1.139014592744025E-2</v>
      </c>
      <c r="AG596" s="9">
        <v>3.340072258646512E-2</v>
      </c>
      <c r="AH596" s="9">
        <v>6.3379599611181154E-3</v>
      </c>
      <c r="AI596" s="9">
        <v>1.191459784968699E-2</v>
      </c>
      <c r="AJ596" s="9">
        <v>2.01552060912953E-2</v>
      </c>
      <c r="AK596" s="9">
        <v>2.7714965364397541E-2</v>
      </c>
      <c r="AL596" s="9">
        <v>3.7034001800834979E-3</v>
      </c>
      <c r="AM596" s="9">
        <v>1.0116028119113701E-3</v>
      </c>
      <c r="AN596" s="9">
        <v>1.2031877323988359E-3</v>
      </c>
      <c r="AO596" s="9">
        <v>9.2932511833388072E-4</v>
      </c>
      <c r="AP596" s="9">
        <v>1.004810831567221E-3</v>
      </c>
      <c r="AQ596" s="9">
        <v>1.5464892751008361E-3</v>
      </c>
      <c r="AR596" s="9">
        <v>9.0912065536503115E-4</v>
      </c>
      <c r="AS596" s="9">
        <v>7.563994631115858E-4</v>
      </c>
      <c r="AT596" s="9">
        <v>1.787147463090083E-3</v>
      </c>
      <c r="AU596" s="9">
        <v>1.027034303441459E-3</v>
      </c>
      <c r="AV596" s="9">
        <v>1.1146551622527559E-3</v>
      </c>
      <c r="AW596" s="9">
        <v>8.743921099386349E-4</v>
      </c>
      <c r="AX596" s="9">
        <v>1.275645000749175E-3</v>
      </c>
      <c r="AY596" s="9">
        <v>9.4010380091794229E-4</v>
      </c>
      <c r="AZ596" s="9">
        <v>8.885765662026609E-4</v>
      </c>
      <c r="BA596" s="9">
        <v>9.7737296368047961E-4</v>
      </c>
      <c r="BB596" s="9">
        <v>9.8278572691403842E-4</v>
      </c>
      <c r="BC596" s="9">
        <v>7.9325591330509722E-4</v>
      </c>
      <c r="BD596" s="9">
        <v>8.6622792503623382E-4</v>
      </c>
      <c r="BE596" s="9">
        <v>4.3311220676507672E-4</v>
      </c>
      <c r="BF596" s="9">
        <v>8.1594929519717633E-4</v>
      </c>
      <c r="BG596" s="9">
        <v>1.3652116771588499E-3</v>
      </c>
      <c r="BH596" s="9">
        <v>1.3868345846152509E-3</v>
      </c>
      <c r="BI596" s="9">
        <v>1.288583834219006E-3</v>
      </c>
      <c r="BJ596" s="9">
        <v>1.11792087624185E-3</v>
      </c>
      <c r="BK596" s="9">
        <v>7.9574731147172761E-4</v>
      </c>
    </row>
    <row r="597" spans="1:63" s="95" customFormat="1" x14ac:dyDescent="0.25">
      <c r="A597" s="95" t="s">
        <v>642</v>
      </c>
      <c r="B597" s="95" t="s">
        <v>134</v>
      </c>
      <c r="C597" s="95" t="s">
        <v>643</v>
      </c>
      <c r="D597" s="95" t="s">
        <v>114</v>
      </c>
      <c r="E597" s="95" t="s">
        <v>1948</v>
      </c>
      <c r="F597" s="118" t="s">
        <v>1963</v>
      </c>
      <c r="G597" s="119">
        <v>18233465.3836</v>
      </c>
      <c r="H597" s="119">
        <v>56221</v>
      </c>
      <c r="I597" s="119">
        <v>45.6</v>
      </c>
      <c r="J597" s="95">
        <v>324.31769950018679</v>
      </c>
      <c r="K597" s="120">
        <v>0.42191825083327428</v>
      </c>
      <c r="L597" s="120">
        <v>0.3484932627892291</v>
      </c>
      <c r="M597" s="120">
        <v>0.22958848637749649</v>
      </c>
      <c r="N597" s="9">
        <v>0.14206612613880329</v>
      </c>
      <c r="O597" s="9">
        <v>2.6091693772330199E-2</v>
      </c>
      <c r="P597" s="9">
        <v>7.7175605472651941E-3</v>
      </c>
      <c r="Q597" s="9">
        <v>8.7631397488603519E-3</v>
      </c>
      <c r="R597" s="9">
        <v>3.6416935272101478E-2</v>
      </c>
      <c r="S597" s="9">
        <v>5.8281588991914053E-2</v>
      </c>
      <c r="T597" s="9">
        <v>1.7177831435332511E-2</v>
      </c>
      <c r="U597" s="9">
        <v>4.5236282638939251E-2</v>
      </c>
      <c r="V597" s="9">
        <v>3.318654755026057E-2</v>
      </c>
      <c r="W597" s="9">
        <v>6.8046822438900201E-2</v>
      </c>
      <c r="X597" s="9">
        <v>0.1084093852173062</v>
      </c>
      <c r="Y597" s="9">
        <v>4.0293260939738819E-2</v>
      </c>
      <c r="Z597" s="9">
        <v>4.8345915246065928E-2</v>
      </c>
      <c r="AA597" s="9">
        <v>2.7086334379481269E-2</v>
      </c>
      <c r="AB597" s="9">
        <v>1.417669715698453E-2</v>
      </c>
      <c r="AC597" s="9">
        <v>0.13111847085435399</v>
      </c>
      <c r="AD597" s="9">
        <v>2.8210544709255732E-3</v>
      </c>
      <c r="AE597" s="9">
        <v>6.4405204116307832E-2</v>
      </c>
      <c r="AF597" s="9">
        <v>1.3787513259964619E-4</v>
      </c>
      <c r="AG597" s="9">
        <v>3.2085971838386858E-2</v>
      </c>
      <c r="AH597" s="9">
        <v>2.7106564421664528E-3</v>
      </c>
      <c r="AI597" s="9">
        <v>1.7156973121238199E-2</v>
      </c>
      <c r="AJ597" s="9">
        <v>2.5607877397935078E-2</v>
      </c>
      <c r="AK597" s="9">
        <v>3.8920637223328697E-2</v>
      </c>
      <c r="AL597" s="9">
        <v>3.7391579284737002E-3</v>
      </c>
      <c r="AM597" s="9">
        <v>4.4529073750896599E-4</v>
      </c>
      <c r="AN597" s="9">
        <v>5.1970874566314887E-4</v>
      </c>
      <c r="AO597" s="9">
        <v>2.1021651925523559E-4</v>
      </c>
      <c r="AP597" s="9">
        <v>3.2437297040373509E-4</v>
      </c>
      <c r="AQ597" s="9">
        <v>6.2596867994590358E-4</v>
      </c>
      <c r="AR597" s="9">
        <v>3.6981370450097891E-4</v>
      </c>
      <c r="AS597" s="9">
        <v>4.0080266362555649E-4</v>
      </c>
      <c r="AT597" s="9">
        <v>4.431775488842305E-4</v>
      </c>
      <c r="AU597" s="9">
        <v>3.0706028733408822E-4</v>
      </c>
      <c r="AV597" s="9">
        <v>3.9049393553771978E-4</v>
      </c>
      <c r="AW597" s="9">
        <v>3.5700111765397122E-4</v>
      </c>
      <c r="AX597" s="9">
        <v>3.7108354719438428E-4</v>
      </c>
      <c r="AY597" s="9">
        <v>3.5079580028581168E-4</v>
      </c>
      <c r="AZ597" s="9">
        <v>3.6661530087213199E-4</v>
      </c>
      <c r="BA597" s="9">
        <v>3.3599005837752269E-4</v>
      </c>
      <c r="BB597" s="9">
        <v>3.0437846640933092E-4</v>
      </c>
      <c r="BC597" s="9">
        <v>2.6454842189934952E-4</v>
      </c>
      <c r="BD597" s="9">
        <v>2.8944764983903081E-4</v>
      </c>
      <c r="BE597" s="9">
        <v>1.884785781096632E-6</v>
      </c>
      <c r="BF597" s="9">
        <v>2.8179119908265719E-4</v>
      </c>
      <c r="BG597" s="9">
        <v>2.099084385105735E-4</v>
      </c>
      <c r="BH597" s="9">
        <v>7.1794448524352872E-4</v>
      </c>
      <c r="BI597" s="9">
        <v>5.8857787830545111E-4</v>
      </c>
      <c r="BJ597" s="9">
        <v>5.6439295759949605E-4</v>
      </c>
      <c r="BK597" s="9">
        <v>2.8883729095930029E-4</v>
      </c>
    </row>
    <row r="598" spans="1:63" s="95" customFormat="1" x14ac:dyDescent="0.25">
      <c r="A598" s="95" t="s">
        <v>727</v>
      </c>
      <c r="B598" s="95" t="s">
        <v>134</v>
      </c>
      <c r="C598" s="95" t="s">
        <v>728</v>
      </c>
      <c r="D598" s="95" t="s">
        <v>114</v>
      </c>
      <c r="E598" s="95" t="s">
        <v>1948</v>
      </c>
      <c r="F598" s="118" t="s">
        <v>1962</v>
      </c>
      <c r="G598" s="119">
        <v>16311631.149799999</v>
      </c>
      <c r="H598" s="119">
        <v>48889</v>
      </c>
      <c r="I598" s="119">
        <v>74</v>
      </c>
      <c r="J598" s="95">
        <v>333.64624250444882</v>
      </c>
      <c r="K598" s="120">
        <v>0.44183454552995433</v>
      </c>
      <c r="L598" s="120">
        <v>0.37380930261623452</v>
      </c>
      <c r="M598" s="120">
        <v>0.18435615185381121</v>
      </c>
      <c r="N598" s="9">
        <v>0.11543422321463841</v>
      </c>
      <c r="O598" s="9">
        <v>1.5726411450399689E-2</v>
      </c>
      <c r="P598" s="9">
        <v>7.8059843032791043E-3</v>
      </c>
      <c r="Q598" s="9">
        <v>1.426068513319737E-2</v>
      </c>
      <c r="R598" s="9">
        <v>2.8316276632085149E-2</v>
      </c>
      <c r="S598" s="9">
        <v>5.2623552836413727E-2</v>
      </c>
      <c r="T598" s="9">
        <v>1.495446666747738E-2</v>
      </c>
      <c r="U598" s="9">
        <v>5.5768748370939918E-2</v>
      </c>
      <c r="V598" s="9">
        <v>4.1062108144059389E-2</v>
      </c>
      <c r="W598" s="9">
        <v>5.0683380551153463E-2</v>
      </c>
      <c r="X598" s="9">
        <v>0.11235245562939999</v>
      </c>
      <c r="Y598" s="9">
        <v>4.2421932219710357E-2</v>
      </c>
      <c r="Z598" s="9">
        <v>4.8481325672953483E-2</v>
      </c>
      <c r="AA598" s="9">
        <v>2.9527340346319882E-2</v>
      </c>
      <c r="AB598" s="9">
        <v>1.7045626040033141E-2</v>
      </c>
      <c r="AC598" s="9">
        <v>0.1494584369122714</v>
      </c>
      <c r="AD598" s="9">
        <v>4.7053057599634948E-3</v>
      </c>
      <c r="AE598" s="9">
        <v>6.1407114492940347E-2</v>
      </c>
      <c r="AF598" s="9">
        <v>1.351651527225182E-2</v>
      </c>
      <c r="AG598" s="9">
        <v>4.3243349576230973E-2</v>
      </c>
      <c r="AH598" s="9">
        <v>8.7150203874806417E-3</v>
      </c>
      <c r="AI598" s="9">
        <v>1.7408334360152499E-2</v>
      </c>
      <c r="AJ598" s="9">
        <v>2.2755981745260931E-2</v>
      </c>
      <c r="AK598" s="9">
        <v>2.8473127167967061E-2</v>
      </c>
      <c r="AL598" s="9">
        <v>3.8522971134204052E-3</v>
      </c>
      <c r="AM598" s="9">
        <v>3.2344384551069279E-4</v>
      </c>
      <c r="AN598" s="9">
        <v>2.8002613757456177E-4</v>
      </c>
      <c r="AO598" s="9">
        <v>1.9007528610275111E-4</v>
      </c>
      <c r="AP598" s="9">
        <v>4.7188535052413599E-4</v>
      </c>
      <c r="AQ598" s="9">
        <v>4.3510747066339818E-4</v>
      </c>
      <c r="AR598" s="9">
        <v>2.9849905930762872E-4</v>
      </c>
      <c r="AS598" s="9">
        <v>3.1192082812851648E-4</v>
      </c>
      <c r="AT598" s="9">
        <v>4.8841942016494366E-4</v>
      </c>
      <c r="AU598" s="9">
        <v>3.396362239739513E-4</v>
      </c>
      <c r="AV598" s="9">
        <v>2.6000589929345741E-4</v>
      </c>
      <c r="AW598" s="9">
        <v>3.3074740615845962E-4</v>
      </c>
      <c r="AX598" s="9">
        <v>3.4925361703314371E-4</v>
      </c>
      <c r="AY598" s="9">
        <v>3.1447075942798118E-4</v>
      </c>
      <c r="AZ598" s="9">
        <v>3.5726943630380841E-4</v>
      </c>
      <c r="BA598" s="9">
        <v>3.6113992648007079E-4</v>
      </c>
      <c r="BB598" s="9">
        <v>3.1015705804030372E-4</v>
      </c>
      <c r="BC598" s="9">
        <v>3.9445070541743678E-4</v>
      </c>
      <c r="BD598" s="9">
        <v>2.467055620907612E-4</v>
      </c>
      <c r="BE598" s="9">
        <v>1.6517791389085611E-4</v>
      </c>
      <c r="BF598" s="9">
        <v>3.3950231295371762E-4</v>
      </c>
      <c r="BG598" s="9">
        <v>6.0330234315444237E-4</v>
      </c>
      <c r="BH598" s="9">
        <v>6.5120630440670762E-4</v>
      </c>
      <c r="BI598" s="9">
        <v>4.6755974567735421E-4</v>
      </c>
      <c r="BJ598" s="9">
        <v>3.6910335736242418E-4</v>
      </c>
      <c r="BK598" s="9">
        <v>2.6601762608306642E-4</v>
      </c>
    </row>
    <row r="599" spans="1:63" s="95" customFormat="1" x14ac:dyDescent="0.25">
      <c r="A599" s="95" t="s">
        <v>738</v>
      </c>
      <c r="B599" s="95" t="s">
        <v>736</v>
      </c>
      <c r="C599" s="95" t="s">
        <v>739</v>
      </c>
      <c r="D599" s="95" t="s">
        <v>114</v>
      </c>
      <c r="E599" s="95" t="s">
        <v>1948</v>
      </c>
      <c r="F599" s="118" t="s">
        <v>1963</v>
      </c>
      <c r="G599" s="119">
        <v>21527696.176399998</v>
      </c>
      <c r="H599" s="119">
        <v>58605</v>
      </c>
      <c r="I599" s="119">
        <v>39</v>
      </c>
      <c r="J599" s="95">
        <v>367.33548633051782</v>
      </c>
      <c r="K599" s="120">
        <v>0.45655035756084361</v>
      </c>
      <c r="L599" s="120">
        <v>0.35734389347147438</v>
      </c>
      <c r="M599" s="120">
        <v>0.18610574896768201</v>
      </c>
      <c r="N599" s="9">
        <v>0.193354060563278</v>
      </c>
      <c r="O599" s="9">
        <v>2.242275897618913E-2</v>
      </c>
      <c r="P599" s="9">
        <v>4.4449361190330144E-3</v>
      </c>
      <c r="Q599" s="9">
        <v>1.1568045143201391E-2</v>
      </c>
      <c r="R599" s="9">
        <v>2.4871048581958429E-2</v>
      </c>
      <c r="S599" s="9">
        <v>6.0519127483854303E-2</v>
      </c>
      <c r="T599" s="9">
        <v>2.192439512124162E-2</v>
      </c>
      <c r="U599" s="9">
        <v>3.24922398550265E-2</v>
      </c>
      <c r="V599" s="9">
        <v>4.3850946350905827E-2</v>
      </c>
      <c r="W599" s="9">
        <v>6.0713806714230559E-2</v>
      </c>
      <c r="X599" s="9">
        <v>0.10899578380882929</v>
      </c>
      <c r="Y599" s="9">
        <v>3.6691422683043283E-2</v>
      </c>
      <c r="Z599" s="9">
        <v>4.0790238465207233E-2</v>
      </c>
      <c r="AA599" s="9">
        <v>3.604567814951129E-2</v>
      </c>
      <c r="AB599" s="9">
        <v>1.364855062449348E-2</v>
      </c>
      <c r="AC599" s="9">
        <v>0.1155608675894578</v>
      </c>
      <c r="AD599" s="9">
        <v>2.7995616768072959E-3</v>
      </c>
      <c r="AE599" s="9">
        <v>7.2811988163200642E-2</v>
      </c>
      <c r="AF599" s="9">
        <v>8.6310597150580665E-4</v>
      </c>
      <c r="AG599" s="9">
        <v>2.6458577828949649E-2</v>
      </c>
      <c r="AH599" s="9">
        <v>3.8081751497277159E-3</v>
      </c>
      <c r="AI599" s="9">
        <v>1.1092759732125781E-2</v>
      </c>
      <c r="AJ599" s="9">
        <v>2.8732000018059891E-2</v>
      </c>
      <c r="AK599" s="9">
        <v>1.9584480774722648E-2</v>
      </c>
      <c r="AL599" s="9">
        <v>5.9554444554393753E-3</v>
      </c>
      <c r="AM599" s="9">
        <v>7.1651724599414916E-4</v>
      </c>
      <c r="AN599" s="9">
        <v>5.2804025115485117E-4</v>
      </c>
      <c r="AO599" s="9">
        <v>1.4314380162815151E-4</v>
      </c>
      <c r="AP599" s="9">
        <v>5.062501009085765E-4</v>
      </c>
      <c r="AQ599" s="9">
        <v>5.0543292972618004E-4</v>
      </c>
      <c r="AR599" s="9">
        <v>4.5400904288196351E-4</v>
      </c>
      <c r="AS599" s="9">
        <v>6.0479767154322263E-4</v>
      </c>
      <c r="AT599" s="9">
        <v>3.7634896028854452E-4</v>
      </c>
      <c r="AU599" s="9">
        <v>4.7969012240087368E-4</v>
      </c>
      <c r="AV599" s="9">
        <v>4.1192119163009942E-4</v>
      </c>
      <c r="AW599" s="9">
        <v>4.2435822170352181E-4</v>
      </c>
      <c r="AX599" s="9">
        <v>3.9950669564038849E-4</v>
      </c>
      <c r="AY599" s="9">
        <v>3.4992185750594283E-4</v>
      </c>
      <c r="AZ599" s="9">
        <v>5.768113259848693E-4</v>
      </c>
      <c r="BA599" s="9">
        <v>3.8243543712057182E-4</v>
      </c>
      <c r="BB599" s="9">
        <v>3.1716194342835892E-4</v>
      </c>
      <c r="BC599" s="9">
        <v>3.1038731989779339E-4</v>
      </c>
      <c r="BD599" s="9">
        <v>3.8687635223687061E-4</v>
      </c>
      <c r="BE599" s="9">
        <v>1.394955658213905E-5</v>
      </c>
      <c r="BF599" s="9">
        <v>2.7472548684709348E-4</v>
      </c>
      <c r="BG599" s="9">
        <v>3.4865232317548672E-4</v>
      </c>
      <c r="BH599" s="9">
        <v>5.487948499205786E-4</v>
      </c>
      <c r="BI599" s="9">
        <v>7.8075799312116287E-4</v>
      </c>
      <c r="BJ599" s="9">
        <v>3.3576384825943051E-4</v>
      </c>
      <c r="BK599" s="9">
        <v>5.438934901113643E-4</v>
      </c>
    </row>
    <row r="600" spans="1:63" s="95" customFormat="1" x14ac:dyDescent="0.25">
      <c r="A600" s="95" t="s">
        <v>740</v>
      </c>
      <c r="B600" s="95" t="s">
        <v>736</v>
      </c>
      <c r="C600" s="95" t="s">
        <v>741</v>
      </c>
      <c r="D600" s="95" t="s">
        <v>114</v>
      </c>
      <c r="E600" s="95" t="s">
        <v>1948</v>
      </c>
      <c r="F600" s="118" t="s">
        <v>1963</v>
      </c>
      <c r="G600" s="119">
        <v>17630615.274999999</v>
      </c>
      <c r="H600" s="119">
        <v>52787</v>
      </c>
      <c r="I600" s="119">
        <v>43.48</v>
      </c>
      <c r="J600" s="95">
        <v>333.99540180347429</v>
      </c>
      <c r="K600" s="120">
        <v>0.42545746083305719</v>
      </c>
      <c r="L600" s="120">
        <v>0.35565618778210772</v>
      </c>
      <c r="M600" s="120">
        <v>0.2188863513848352</v>
      </c>
      <c r="N600" s="9">
        <v>0.1665079979537698</v>
      </c>
      <c r="O600" s="9">
        <v>1.777240003999387E-2</v>
      </c>
      <c r="P600" s="9">
        <v>7.6939358793140086E-3</v>
      </c>
      <c r="Q600" s="9">
        <v>6.2048382330726261E-3</v>
      </c>
      <c r="R600" s="9">
        <v>2.7220747877727301E-2</v>
      </c>
      <c r="S600" s="9">
        <v>7.0973285523642765E-2</v>
      </c>
      <c r="T600" s="9">
        <v>2.0011391322030801E-2</v>
      </c>
      <c r="U600" s="9">
        <v>4.1065632009302772E-2</v>
      </c>
      <c r="V600" s="9">
        <v>3.542373206683095E-2</v>
      </c>
      <c r="W600" s="9">
        <v>8.3661661642468438E-2</v>
      </c>
      <c r="X600" s="9">
        <v>0.11921428456621801</v>
      </c>
      <c r="Y600" s="9">
        <v>3.5339907081333603E-2</v>
      </c>
      <c r="Z600" s="9">
        <v>5.0556090566057012E-2</v>
      </c>
      <c r="AA600" s="9">
        <v>2.9785176432631229E-2</v>
      </c>
      <c r="AB600" s="9">
        <v>7.1498473262468186E-3</v>
      </c>
      <c r="AC600" s="9">
        <v>9.5544576720732244E-2</v>
      </c>
      <c r="AD600" s="9">
        <v>2.860214582574488E-3</v>
      </c>
      <c r="AE600" s="9">
        <v>8.1317258574436502E-2</v>
      </c>
      <c r="AF600" s="9">
        <v>2.5578891147772068E-4</v>
      </c>
      <c r="AG600" s="9">
        <v>3.1448010285551838E-2</v>
      </c>
      <c r="AH600" s="9">
        <v>3.7564891994956301E-3</v>
      </c>
      <c r="AI600" s="9">
        <v>1.7898129816196619E-2</v>
      </c>
      <c r="AJ600" s="9">
        <v>2.2106607345799469E-2</v>
      </c>
      <c r="AK600" s="9">
        <v>2.3545604416529989E-2</v>
      </c>
      <c r="AL600" s="9">
        <v>2.6863916265655388E-3</v>
      </c>
      <c r="AM600" s="9">
        <v>5.0428859624391381E-4</v>
      </c>
      <c r="AN600" s="9">
        <v>3.420540664485506E-4</v>
      </c>
      <c r="AO600" s="9">
        <v>2.0250058546146681E-4</v>
      </c>
      <c r="AP600" s="9">
        <v>2.2192504101340311E-4</v>
      </c>
      <c r="AQ600" s="9">
        <v>4.5210591393291021E-4</v>
      </c>
      <c r="AR600" s="9">
        <v>4.3514846173564598E-4</v>
      </c>
      <c r="AS600" s="9">
        <v>4.5115987965113391E-4</v>
      </c>
      <c r="AT600" s="9">
        <v>3.8874093823054588E-4</v>
      </c>
      <c r="AU600" s="9">
        <v>3.166990911521043E-4</v>
      </c>
      <c r="AV600" s="9">
        <v>4.6389944704545939E-4</v>
      </c>
      <c r="AW600" s="9">
        <v>3.7933412711133041E-4</v>
      </c>
      <c r="AX600" s="9">
        <v>3.1448186869946162E-4</v>
      </c>
      <c r="AY600" s="9">
        <v>3.5445328634569251E-4</v>
      </c>
      <c r="AZ600" s="9">
        <v>3.8953945572348298E-4</v>
      </c>
      <c r="BA600" s="9">
        <v>1.637340704337527E-4</v>
      </c>
      <c r="BB600" s="9">
        <v>2.1431225931915971E-4</v>
      </c>
      <c r="BC600" s="9">
        <v>2.5916911454579192E-4</v>
      </c>
      <c r="BD600" s="9">
        <v>3.5312032930056599E-4</v>
      </c>
      <c r="BE600" s="9">
        <v>3.3786926928181111E-6</v>
      </c>
      <c r="BF600" s="9">
        <v>2.6686789196468132E-4</v>
      </c>
      <c r="BG600" s="9">
        <v>2.8107905872345269E-4</v>
      </c>
      <c r="BH600" s="9">
        <v>7.2368366838953244E-4</v>
      </c>
      <c r="BI600" s="9">
        <v>4.9095690874995741E-4</v>
      </c>
      <c r="BJ600" s="9">
        <v>3.2991526636971807E-4</v>
      </c>
      <c r="BK600" s="9">
        <v>2.0051169336356701E-4</v>
      </c>
    </row>
    <row r="601" spans="1:63" s="95" customFormat="1" x14ac:dyDescent="0.25">
      <c r="A601" s="95" t="s">
        <v>774</v>
      </c>
      <c r="B601" s="95" t="s">
        <v>736</v>
      </c>
      <c r="C601" s="95" t="s">
        <v>775</v>
      </c>
      <c r="D601" s="95" t="s">
        <v>114</v>
      </c>
      <c r="E601" s="95" t="s">
        <v>1948</v>
      </c>
      <c r="F601" s="118" t="s">
        <v>1963</v>
      </c>
      <c r="G601" s="119">
        <v>22881124.957599998</v>
      </c>
      <c r="H601" s="119">
        <v>72505</v>
      </c>
      <c r="I601" s="119">
        <v>61.27</v>
      </c>
      <c r="J601" s="95">
        <v>315.57995941797117</v>
      </c>
      <c r="K601" s="120">
        <v>0.42846719825536711</v>
      </c>
      <c r="L601" s="120">
        <v>0.35499023344913688</v>
      </c>
      <c r="M601" s="120">
        <v>0.21654256829549601</v>
      </c>
      <c r="N601" s="9">
        <v>0.14113641934422019</v>
      </c>
      <c r="O601" s="9">
        <v>1.6679866548278771E-2</v>
      </c>
      <c r="P601" s="9">
        <v>8.1301243793950439E-3</v>
      </c>
      <c r="Q601" s="9">
        <v>8.4962995725628015E-3</v>
      </c>
      <c r="R601" s="9">
        <v>3.0309044520454031E-2</v>
      </c>
      <c r="S601" s="9">
        <v>5.5594747668463312E-2</v>
      </c>
      <c r="T601" s="9">
        <v>1.3634807491648689E-2</v>
      </c>
      <c r="U601" s="9">
        <v>4.2097841826486362E-2</v>
      </c>
      <c r="V601" s="9">
        <v>2.821725117827888E-2</v>
      </c>
      <c r="W601" s="9">
        <v>7.1943391953836699E-2</v>
      </c>
      <c r="X601" s="9">
        <v>0.1194603445690712</v>
      </c>
      <c r="Y601" s="9">
        <v>5.4223627259219788E-2</v>
      </c>
      <c r="Z601" s="9">
        <v>4.5410101981500292E-2</v>
      </c>
      <c r="AA601" s="9">
        <v>2.5642058422806601E-2</v>
      </c>
      <c r="AB601" s="9">
        <v>1.6312416097894439E-2</v>
      </c>
      <c r="AC601" s="9">
        <v>0.16686015051782749</v>
      </c>
      <c r="AD601" s="9">
        <v>3.7093786295890568E-3</v>
      </c>
      <c r="AE601" s="9">
        <v>5.6727481287917582E-2</v>
      </c>
      <c r="AF601" s="9">
        <v>4.5506481156131412E-4</v>
      </c>
      <c r="AG601" s="9">
        <v>2.4902039606489571E-2</v>
      </c>
      <c r="AH601" s="9">
        <v>3.9800364943466063E-3</v>
      </c>
      <c r="AI601" s="9">
        <v>1.046843200892161E-2</v>
      </c>
      <c r="AJ601" s="9">
        <v>2.1042244419478169E-2</v>
      </c>
      <c r="AK601" s="9">
        <v>3.0746373937758271E-2</v>
      </c>
      <c r="AL601" s="9">
        <v>3.8204554719932478E-3</v>
      </c>
      <c r="AM601" s="9">
        <v>5.5409589095928519E-4</v>
      </c>
      <c r="AN601" s="9">
        <v>4.1614342316737311E-4</v>
      </c>
      <c r="AO601" s="9">
        <v>2.7738099162599559E-4</v>
      </c>
      <c r="AP601" s="9">
        <v>3.9391947129250601E-4</v>
      </c>
      <c r="AQ601" s="9">
        <v>6.525505599813728E-4</v>
      </c>
      <c r="AR601" s="9">
        <v>4.4185328883424631E-4</v>
      </c>
      <c r="AS601" s="9">
        <v>3.984776652758283E-4</v>
      </c>
      <c r="AT601" s="9">
        <v>5.1658689609853183E-4</v>
      </c>
      <c r="AU601" s="9">
        <v>3.2701599313901639E-4</v>
      </c>
      <c r="AV601" s="9">
        <v>5.1711848784374826E-4</v>
      </c>
      <c r="AW601" s="9">
        <v>4.9274153092187026E-4</v>
      </c>
      <c r="AX601" s="9">
        <v>6.2549027303690572E-4</v>
      </c>
      <c r="AY601" s="9">
        <v>4.1270505418462502E-4</v>
      </c>
      <c r="AZ601" s="9">
        <v>4.3471632292983362E-4</v>
      </c>
      <c r="BA601" s="9">
        <v>4.8424190268398041E-4</v>
      </c>
      <c r="BB601" s="9">
        <v>4.851716223481698E-4</v>
      </c>
      <c r="BC601" s="9">
        <v>4.3570002025557339E-4</v>
      </c>
      <c r="BD601" s="9">
        <v>3.1932673403162383E-4</v>
      </c>
      <c r="BE601" s="9">
        <v>7.7918757632153956E-6</v>
      </c>
      <c r="BF601" s="9">
        <v>2.7393016422349941E-4</v>
      </c>
      <c r="BG601" s="9">
        <v>3.860425595205845E-4</v>
      </c>
      <c r="BH601" s="9">
        <v>5.4868683620958405E-4</v>
      </c>
      <c r="BI601" s="9">
        <v>6.0578027131754481E-4</v>
      </c>
      <c r="BJ601" s="9">
        <v>5.5845509817120632E-4</v>
      </c>
      <c r="BK601" s="9">
        <v>3.6964710394185872E-4</v>
      </c>
    </row>
    <row r="602" spans="1:63" s="95" customFormat="1" x14ac:dyDescent="0.25">
      <c r="A602" s="95" t="s">
        <v>786</v>
      </c>
      <c r="B602" s="95" t="s">
        <v>736</v>
      </c>
      <c r="C602" s="95" t="s">
        <v>787</v>
      </c>
      <c r="D602" s="95" t="s">
        <v>114</v>
      </c>
      <c r="E602" s="95" t="s">
        <v>1948</v>
      </c>
      <c r="F602" s="118" t="s">
        <v>1963</v>
      </c>
      <c r="G602" s="119">
        <v>26096899.9694</v>
      </c>
      <c r="H602" s="119">
        <v>84229</v>
      </c>
      <c r="I602" s="119">
        <v>29</v>
      </c>
      <c r="J602" s="95">
        <v>309.83271758420494</v>
      </c>
      <c r="K602" s="120">
        <v>0.39863795357612059</v>
      </c>
      <c r="L602" s="120">
        <v>0.37046031137158159</v>
      </c>
      <c r="M602" s="120">
        <v>0.23090173505229791</v>
      </c>
      <c r="N602" s="9">
        <v>0.1273431873773124</v>
      </c>
      <c r="O602" s="9">
        <v>1.3409510001134901E-2</v>
      </c>
      <c r="P602" s="9">
        <v>6.0509701328197388E-3</v>
      </c>
      <c r="Q602" s="9">
        <v>7.6431938228003768E-3</v>
      </c>
      <c r="R602" s="9">
        <v>3.0818486626906252E-2</v>
      </c>
      <c r="S602" s="9">
        <v>5.4665647733292647E-2</v>
      </c>
      <c r="T602" s="9">
        <v>2.1699371932206991E-2</v>
      </c>
      <c r="U602" s="9">
        <v>3.57724060144382E-2</v>
      </c>
      <c r="V602" s="9">
        <v>2.8670698547697139E-2</v>
      </c>
      <c r="W602" s="9">
        <v>6.8420291278557657E-2</v>
      </c>
      <c r="X602" s="9">
        <v>0.1188784636164229</v>
      </c>
      <c r="Y602" s="9">
        <v>4.1571097727168667E-2</v>
      </c>
      <c r="Z602" s="9">
        <v>4.4459489774378122E-2</v>
      </c>
      <c r="AA602" s="9">
        <v>2.7769107118572361E-2</v>
      </c>
      <c r="AB602" s="9">
        <v>1.5095370076466649E-2</v>
      </c>
      <c r="AC602" s="9">
        <v>0.1823931943233387</v>
      </c>
      <c r="AD602" s="9">
        <v>2.9728991176700289E-3</v>
      </c>
      <c r="AE602" s="9">
        <v>5.5913158347739023E-2</v>
      </c>
      <c r="AF602" s="9">
        <v>1.8953935922678481E-4</v>
      </c>
      <c r="AG602" s="9">
        <v>2.7530947793038552E-2</v>
      </c>
      <c r="AH602" s="9">
        <v>4.4146465139375483E-3</v>
      </c>
      <c r="AI602" s="9">
        <v>2.9157067383679059E-2</v>
      </c>
      <c r="AJ602" s="9">
        <v>1.7570714689037599E-2</v>
      </c>
      <c r="AK602" s="9">
        <v>3.3615524754358507E-2</v>
      </c>
      <c r="AL602" s="9">
        <v>3.9750159377991649E-3</v>
      </c>
      <c r="AM602" s="9">
        <v>5.7112315744032628E-4</v>
      </c>
      <c r="AN602" s="9">
        <v>3.8218319940035292E-4</v>
      </c>
      <c r="AO602" s="9">
        <v>2.35837431053295E-4</v>
      </c>
      <c r="AP602" s="9">
        <v>4.0481884733735592E-4</v>
      </c>
      <c r="AQ602" s="9">
        <v>7.5798646203893922E-4</v>
      </c>
      <c r="AR602" s="9">
        <v>4.9632602306294636E-4</v>
      </c>
      <c r="AS602" s="9">
        <v>7.2445323637647439E-4</v>
      </c>
      <c r="AT602" s="9">
        <v>5.0146418913741609E-4</v>
      </c>
      <c r="AU602" s="9">
        <v>3.7957778117277249E-4</v>
      </c>
      <c r="AV602" s="9">
        <v>5.6181365831202629E-4</v>
      </c>
      <c r="AW602" s="9">
        <v>5.6015318357772017E-4</v>
      </c>
      <c r="AX602" s="9">
        <v>5.4781220822904138E-4</v>
      </c>
      <c r="AY602" s="9">
        <v>4.6159383960404438E-4</v>
      </c>
      <c r="AZ602" s="9">
        <v>5.3780297156884522E-4</v>
      </c>
      <c r="BA602" s="9">
        <v>5.119128844655814E-4</v>
      </c>
      <c r="BB602" s="9">
        <v>6.058423228992104E-4</v>
      </c>
      <c r="BC602" s="9">
        <v>3.9890989225746331E-4</v>
      </c>
      <c r="BD602" s="9">
        <v>3.5955391530075449E-4</v>
      </c>
      <c r="BE602" s="9">
        <v>3.707459303498035E-6</v>
      </c>
      <c r="BF602" s="9">
        <v>3.4596671725414178E-4</v>
      </c>
      <c r="BG602" s="9">
        <v>4.8916152070111829E-4</v>
      </c>
      <c r="BH602" s="9">
        <v>1.7458019100726301E-3</v>
      </c>
      <c r="BI602" s="9">
        <v>5.7785744204901348E-4</v>
      </c>
      <c r="BJ602" s="9">
        <v>6.9749720224542532E-4</v>
      </c>
      <c r="BK602" s="9">
        <v>4.3935872933942299E-4</v>
      </c>
    </row>
    <row r="603" spans="1:63" s="95" customFormat="1" x14ac:dyDescent="0.25">
      <c r="A603" s="95" t="s">
        <v>798</v>
      </c>
      <c r="B603" s="95" t="s">
        <v>693</v>
      </c>
      <c r="C603" s="95" t="s">
        <v>799</v>
      </c>
      <c r="D603" s="95" t="s">
        <v>114</v>
      </c>
      <c r="E603" s="95" t="s">
        <v>1948</v>
      </c>
      <c r="F603" s="118" t="s">
        <v>1963</v>
      </c>
      <c r="G603" s="119">
        <v>28447664.7566</v>
      </c>
      <c r="H603" s="119">
        <v>81741</v>
      </c>
      <c r="I603" s="119">
        <v>38</v>
      </c>
      <c r="J603" s="95">
        <v>348.02198109394305</v>
      </c>
      <c r="K603" s="120">
        <v>0.45626560767460911</v>
      </c>
      <c r="L603" s="120">
        <v>0.33762081973608332</v>
      </c>
      <c r="M603" s="120">
        <v>0.20611357258930771</v>
      </c>
      <c r="N603" s="9">
        <v>0.14645692931200699</v>
      </c>
      <c r="O603" s="9">
        <v>3.5948409336710598E-2</v>
      </c>
      <c r="P603" s="9">
        <v>7.7022567594247646E-3</v>
      </c>
      <c r="Q603" s="9">
        <v>1.4016384320031451E-2</v>
      </c>
      <c r="R603" s="9">
        <v>2.0846097351670999E-2</v>
      </c>
      <c r="S603" s="9">
        <v>7.9164758539206362E-2</v>
      </c>
      <c r="T603" s="9">
        <v>1.820898668921974E-2</v>
      </c>
      <c r="U603" s="9">
        <v>3.4330048093978667E-2</v>
      </c>
      <c r="V603" s="9">
        <v>4.5852450152280087E-2</v>
      </c>
      <c r="W603" s="9">
        <v>6.2862924960141411E-2</v>
      </c>
      <c r="X603" s="9">
        <v>0.1064674808444879</v>
      </c>
      <c r="Y603" s="9">
        <v>4.1897606775977148E-2</v>
      </c>
      <c r="Z603" s="9">
        <v>4.7853769376740317E-2</v>
      </c>
      <c r="AA603" s="9">
        <v>2.549754816810075E-2</v>
      </c>
      <c r="AB603" s="9">
        <v>1.09472315016179E-2</v>
      </c>
      <c r="AC603" s="9">
        <v>0.13280759736582129</v>
      </c>
      <c r="AD603" s="9">
        <v>3.409553392535672E-3</v>
      </c>
      <c r="AE603" s="9">
        <v>6.972049312021189E-2</v>
      </c>
      <c r="AF603" s="9">
        <v>2.7733240612718259E-4</v>
      </c>
      <c r="AG603" s="9">
        <v>2.616971584668636E-2</v>
      </c>
      <c r="AH603" s="9">
        <v>3.4978794250821268E-3</v>
      </c>
      <c r="AI603" s="9">
        <v>7.5343575438289049E-3</v>
      </c>
      <c r="AJ603" s="9">
        <v>2.956050453436904E-2</v>
      </c>
      <c r="AK603" s="9">
        <v>2.7507281163189269E-2</v>
      </c>
      <c r="AL603" s="9">
        <v>1.4624030205530861E-3</v>
      </c>
      <c r="AM603" s="9">
        <v>7.1693914421695802E-4</v>
      </c>
      <c r="AN603" s="9">
        <v>1.1182957550841821E-3</v>
      </c>
      <c r="AO603" s="9">
        <v>3.2766045732914148E-4</v>
      </c>
      <c r="AP603" s="9">
        <v>8.1028940994337293E-4</v>
      </c>
      <c r="AQ603" s="9">
        <v>5.5961998700619598E-4</v>
      </c>
      <c r="AR603" s="9">
        <v>7.8451771435671829E-4</v>
      </c>
      <c r="AS603" s="9">
        <v>6.6354027194708617E-4</v>
      </c>
      <c r="AT603" s="9">
        <v>5.252723008284145E-4</v>
      </c>
      <c r="AU603" s="9">
        <v>6.6258770163193101E-4</v>
      </c>
      <c r="AV603" s="9">
        <v>5.6340445122220542E-4</v>
      </c>
      <c r="AW603" s="9">
        <v>5.4756908194809721E-4</v>
      </c>
      <c r="AX603" s="9">
        <v>6.0262583345029714E-4</v>
      </c>
      <c r="AY603" s="9">
        <v>5.4228800329555668E-4</v>
      </c>
      <c r="AZ603" s="9">
        <v>5.3898666133627815E-4</v>
      </c>
      <c r="BA603" s="9">
        <v>4.0520510952642228E-4</v>
      </c>
      <c r="BB603" s="9">
        <v>4.8149547980110111E-4</v>
      </c>
      <c r="BC603" s="9">
        <v>4.9935619799447591E-4</v>
      </c>
      <c r="BD603" s="9">
        <v>4.8936033242450686E-4</v>
      </c>
      <c r="BE603" s="9">
        <v>5.9210116952745906E-6</v>
      </c>
      <c r="BF603" s="9">
        <v>3.5894712550617498E-4</v>
      </c>
      <c r="BG603" s="9">
        <v>4.2303811801441658E-4</v>
      </c>
      <c r="BH603" s="9">
        <v>4.9239730188032108E-4</v>
      </c>
      <c r="BI603" s="9">
        <v>1.061112525792771E-3</v>
      </c>
      <c r="BJ603" s="9">
        <v>6.229720413638704E-4</v>
      </c>
      <c r="BK603" s="9">
        <v>1.764272950057279E-4</v>
      </c>
    </row>
    <row r="604" spans="1:63" s="95" customFormat="1" x14ac:dyDescent="0.25">
      <c r="A604" s="95" t="s">
        <v>836</v>
      </c>
      <c r="B604" s="95" t="s">
        <v>736</v>
      </c>
      <c r="C604" s="95" t="s">
        <v>837</v>
      </c>
      <c r="D604" s="95" t="s">
        <v>114</v>
      </c>
      <c r="E604" s="95" t="s">
        <v>1948</v>
      </c>
      <c r="F604" s="118" t="s">
        <v>1963</v>
      </c>
      <c r="G604" s="119">
        <v>16974640.098000001</v>
      </c>
      <c r="H604" s="119">
        <v>62038</v>
      </c>
      <c r="I604" s="119">
        <v>24</v>
      </c>
      <c r="J604" s="95">
        <v>273.61681707985429</v>
      </c>
      <c r="K604" s="120">
        <v>0.43353081520768161</v>
      </c>
      <c r="L604" s="120">
        <v>0.32892069381982669</v>
      </c>
      <c r="M604" s="120">
        <v>0.23754849097249181</v>
      </c>
      <c r="N604" s="9">
        <v>0.12812931239271469</v>
      </c>
      <c r="O604" s="9">
        <v>3.020112492801455E-2</v>
      </c>
      <c r="P604" s="9">
        <v>1.0139606737905951E-2</v>
      </c>
      <c r="Q604" s="9">
        <v>1.4744826257820001E-2</v>
      </c>
      <c r="R604" s="9">
        <v>3.9990602903084219E-2</v>
      </c>
      <c r="S604" s="9">
        <v>6.7923956315618164E-2</v>
      </c>
      <c r="T604" s="9">
        <v>1.7863847305536529E-2</v>
      </c>
      <c r="U604" s="9">
        <v>4.4751955569728698E-2</v>
      </c>
      <c r="V604" s="9">
        <v>3.0398379607060488E-2</v>
      </c>
      <c r="W604" s="9">
        <v>8.2503610059381005E-2</v>
      </c>
      <c r="X604" s="9">
        <v>0.11550564535219771</v>
      </c>
      <c r="Y604" s="9">
        <v>3.519688137509918E-2</v>
      </c>
      <c r="Z604" s="9">
        <v>5.1014000895602298E-2</v>
      </c>
      <c r="AA604" s="9">
        <v>3.2518814494462943E-2</v>
      </c>
      <c r="AB604" s="9">
        <v>7.3053594899636816E-3</v>
      </c>
      <c r="AC604" s="9">
        <v>0.1157090353331717</v>
      </c>
      <c r="AD604" s="9">
        <v>3.4008089893094689E-3</v>
      </c>
      <c r="AE604" s="9">
        <v>5.8016957289830917E-2</v>
      </c>
      <c r="AF604" s="9">
        <v>4.7979477695001057E-5</v>
      </c>
      <c r="AG604" s="9">
        <v>2.332825447373256E-2</v>
      </c>
      <c r="AH604" s="9">
        <v>3.5507731051292431E-3</v>
      </c>
      <c r="AI604" s="9">
        <v>1.811731976626834E-2</v>
      </c>
      <c r="AJ604" s="9">
        <v>3.25500922232176E-2</v>
      </c>
      <c r="AK604" s="9">
        <v>3.3767201715756923E-2</v>
      </c>
      <c r="AL604" s="9">
        <v>3.3236539416980002E-3</v>
      </c>
      <c r="AM604" s="9">
        <v>3.7310549432892522E-4</v>
      </c>
      <c r="AN604" s="9">
        <v>5.5887012948472052E-4</v>
      </c>
      <c r="AO604" s="9">
        <v>2.5658893994278672E-4</v>
      </c>
      <c r="AP604" s="9">
        <v>5.0705445818721468E-4</v>
      </c>
      <c r="AQ604" s="9">
        <v>6.3861216505857368E-4</v>
      </c>
      <c r="AR604" s="9">
        <v>4.0040972511153858E-4</v>
      </c>
      <c r="AS604" s="9">
        <v>3.8722847514723762E-4</v>
      </c>
      <c r="AT604" s="9">
        <v>4.0731732778637051E-4</v>
      </c>
      <c r="AU604" s="9">
        <v>2.6130158098947297E-4</v>
      </c>
      <c r="AV604" s="9">
        <v>4.3985488701910248E-4</v>
      </c>
      <c r="AW604" s="9">
        <v>3.5337508901866327E-4</v>
      </c>
      <c r="AX604" s="9">
        <v>3.0114349976326671E-4</v>
      </c>
      <c r="AY604" s="9">
        <v>3.4388561572496281E-4</v>
      </c>
      <c r="AZ604" s="9">
        <v>4.0890750479111762E-4</v>
      </c>
      <c r="BA604" s="9">
        <v>1.6085071027858229E-4</v>
      </c>
      <c r="BB604" s="9">
        <v>2.4954412370276177E-4</v>
      </c>
      <c r="BC604" s="9">
        <v>2.962824784927672E-4</v>
      </c>
      <c r="BD604" s="9">
        <v>2.4223340887506229E-4</v>
      </c>
      <c r="BE604" s="9">
        <v>6.0934267582044526E-7</v>
      </c>
      <c r="BF604" s="9">
        <v>1.9033755971212729E-4</v>
      </c>
      <c r="BG604" s="9">
        <v>2.5545144775225288E-4</v>
      </c>
      <c r="BH604" s="9">
        <v>7.0432672628971914E-4</v>
      </c>
      <c r="BI604" s="9">
        <v>6.950444861584217E-4</v>
      </c>
      <c r="BJ604" s="9">
        <v>4.5491131791891971E-4</v>
      </c>
      <c r="BK604" s="9">
        <v>2.3852026273180491E-4</v>
      </c>
    </row>
    <row r="605" spans="1:63" s="95" customFormat="1" x14ac:dyDescent="0.25">
      <c r="A605" s="95" t="s">
        <v>858</v>
      </c>
      <c r="B605" s="95" t="s">
        <v>736</v>
      </c>
      <c r="C605" s="95" t="s">
        <v>859</v>
      </c>
      <c r="D605" s="95" t="s">
        <v>114</v>
      </c>
      <c r="E605" s="95" t="s">
        <v>1948</v>
      </c>
      <c r="F605" s="118" t="s">
        <v>1963</v>
      </c>
      <c r="G605" s="119">
        <v>26168739.998799998</v>
      </c>
      <c r="H605" s="119">
        <v>70431</v>
      </c>
      <c r="I605" s="119">
        <v>50</v>
      </c>
      <c r="J605" s="95">
        <v>371.55144749897062</v>
      </c>
      <c r="K605" s="120">
        <v>0.4698553931672127</v>
      </c>
      <c r="L605" s="120">
        <v>0.34248604966358071</v>
      </c>
      <c r="M605" s="120">
        <v>0.1876585571692066</v>
      </c>
      <c r="N605" s="9">
        <v>0.14312489419900201</v>
      </c>
      <c r="O605" s="9">
        <v>1.9388669212772061E-2</v>
      </c>
      <c r="P605" s="9">
        <v>6.9803444400345074E-3</v>
      </c>
      <c r="Q605" s="9">
        <v>7.2314497163439764E-3</v>
      </c>
      <c r="R605" s="9">
        <v>3.2915246570359248E-2</v>
      </c>
      <c r="S605" s="9">
        <v>5.2651482399138652E-2</v>
      </c>
      <c r="T605" s="9">
        <v>2.030640889676091E-2</v>
      </c>
      <c r="U605" s="9">
        <v>4.4565474220704511E-2</v>
      </c>
      <c r="V605" s="9">
        <v>2.816400055441598E-2</v>
      </c>
      <c r="W605" s="9">
        <v>8.0955294832940783E-2</v>
      </c>
      <c r="X605" s="9">
        <v>0.11852608291745551</v>
      </c>
      <c r="Y605" s="9">
        <v>4.3819147402174019E-2</v>
      </c>
      <c r="Z605" s="9">
        <v>4.9956213322909983E-2</v>
      </c>
      <c r="AA605" s="9">
        <v>3.1149396836170941E-2</v>
      </c>
      <c r="AB605" s="9">
        <v>1.524908255873731E-2</v>
      </c>
      <c r="AC605" s="9">
        <v>0.1530742171079448</v>
      </c>
      <c r="AD605" s="9">
        <v>1.773163103690571E-3</v>
      </c>
      <c r="AE605" s="9">
        <v>6.1717471169693221E-2</v>
      </c>
      <c r="AF605" s="9">
        <v>5.9615237563769704E-3</v>
      </c>
      <c r="AG605" s="9">
        <v>2.1331325784190801E-2</v>
      </c>
      <c r="AH605" s="9">
        <v>3.3695668772922541E-3</v>
      </c>
      <c r="AI605" s="9">
        <v>1.093460136643404E-2</v>
      </c>
      <c r="AJ605" s="9">
        <v>1.8791811328779481E-2</v>
      </c>
      <c r="AK605" s="9">
        <v>2.5981390325591311E-2</v>
      </c>
      <c r="AL605" s="9">
        <v>2.0817411000860942E-3</v>
      </c>
      <c r="AM605" s="9">
        <v>6.435790963227779E-4</v>
      </c>
      <c r="AN605" s="9">
        <v>5.5403778140118069E-4</v>
      </c>
      <c r="AO605" s="9">
        <v>2.7277042244784399E-4</v>
      </c>
      <c r="AP605" s="9">
        <v>3.8401122440818281E-4</v>
      </c>
      <c r="AQ605" s="9">
        <v>8.1167085220293454E-4</v>
      </c>
      <c r="AR605" s="9">
        <v>4.7928721934368748E-4</v>
      </c>
      <c r="AS605" s="9">
        <v>6.7971838546394521E-4</v>
      </c>
      <c r="AT605" s="9">
        <v>6.2635853874228725E-4</v>
      </c>
      <c r="AU605" s="9">
        <v>3.7384325514999158E-4</v>
      </c>
      <c r="AV605" s="9">
        <v>6.6647725115118585E-4</v>
      </c>
      <c r="AW605" s="9">
        <v>5.5995129569025846E-4</v>
      </c>
      <c r="AX605" s="9">
        <v>5.7894436870600612E-4</v>
      </c>
      <c r="AY605" s="9">
        <v>5.200172355944914E-4</v>
      </c>
      <c r="AZ605" s="9">
        <v>6.0484433914252981E-4</v>
      </c>
      <c r="BA605" s="9">
        <v>5.1847606058713072E-4</v>
      </c>
      <c r="BB605" s="9">
        <v>5.0978343996390806E-4</v>
      </c>
      <c r="BC605" s="9">
        <v>2.3854813026250621E-4</v>
      </c>
      <c r="BD605" s="9">
        <v>3.9791546407994232E-4</v>
      </c>
      <c r="BE605" s="9">
        <v>1.169141187222337E-4</v>
      </c>
      <c r="BF605" s="9">
        <v>2.6875942509785799E-4</v>
      </c>
      <c r="BG605" s="9">
        <v>3.7433732198057797E-4</v>
      </c>
      <c r="BH605" s="9">
        <v>6.5642751345637606E-4</v>
      </c>
      <c r="BI605" s="9">
        <v>6.1963026831735491E-4</v>
      </c>
      <c r="BJ605" s="9">
        <v>5.4050244049903612E-4</v>
      </c>
      <c r="BK605" s="9">
        <v>2.3069585894369289E-4</v>
      </c>
    </row>
    <row r="606" spans="1:63" s="95" customFormat="1" x14ac:dyDescent="0.25">
      <c r="A606" s="95" t="s">
        <v>1171</v>
      </c>
      <c r="B606" s="95" t="s">
        <v>693</v>
      </c>
      <c r="C606" s="95" t="s">
        <v>1172</v>
      </c>
      <c r="D606" s="95" t="s">
        <v>114</v>
      </c>
      <c r="E606" s="95" t="s">
        <v>1948</v>
      </c>
      <c r="F606" s="118" t="s">
        <v>1963</v>
      </c>
      <c r="G606" s="119">
        <v>39028545.645999998</v>
      </c>
      <c r="H606" s="119">
        <v>115838</v>
      </c>
      <c r="I606" s="119">
        <v>78</v>
      </c>
      <c r="J606" s="95">
        <v>336.9235108168304</v>
      </c>
      <c r="K606" s="120">
        <v>0.41312942278760278</v>
      </c>
      <c r="L606" s="120">
        <v>0.36567066916138202</v>
      </c>
      <c r="M606" s="120">
        <v>0.2211999080510153</v>
      </c>
      <c r="N606" s="9">
        <v>0.14835488406640079</v>
      </c>
      <c r="O606" s="9">
        <v>2.9254242296634921E-2</v>
      </c>
      <c r="P606" s="9">
        <v>6.5045612355719082E-3</v>
      </c>
      <c r="Q606" s="9">
        <v>1.44166967679995E-2</v>
      </c>
      <c r="R606" s="9">
        <v>1.6229886151408281E-2</v>
      </c>
      <c r="S606" s="9">
        <v>6.9867590426228102E-2</v>
      </c>
      <c r="T606" s="9">
        <v>2.345232444966144E-2</v>
      </c>
      <c r="U606" s="9">
        <v>3.8702236082100459E-2</v>
      </c>
      <c r="V606" s="9">
        <v>3.7956789927575882E-2</v>
      </c>
      <c r="W606" s="9">
        <v>6.7798764229583697E-2</v>
      </c>
      <c r="X606" s="9">
        <v>0.1095316285030186</v>
      </c>
      <c r="Y606" s="9">
        <v>4.6880411430835572E-2</v>
      </c>
      <c r="Z606" s="9">
        <v>4.2073451265168968E-2</v>
      </c>
      <c r="AA606" s="9">
        <v>3.2186141432063303E-2</v>
      </c>
      <c r="AB606" s="9">
        <v>1.2470584389739839E-2</v>
      </c>
      <c r="AC606" s="9">
        <v>0.13715326491061541</v>
      </c>
      <c r="AD606" s="9">
        <v>2.6910447094236189E-3</v>
      </c>
      <c r="AE606" s="9">
        <v>6.8887791448335775E-2</v>
      </c>
      <c r="AF606" s="9">
        <v>2.4286107994048119E-4</v>
      </c>
      <c r="AG606" s="9">
        <v>2.8634410411080891E-2</v>
      </c>
      <c r="AH606" s="9">
        <v>3.8412044739291199E-3</v>
      </c>
      <c r="AI606" s="9">
        <v>1.0660573031244741E-2</v>
      </c>
      <c r="AJ606" s="9">
        <v>2.5965932238518501E-2</v>
      </c>
      <c r="AK606" s="9">
        <v>2.412266425728737E-2</v>
      </c>
      <c r="AL606" s="9">
        <v>2.1200607856327E-3</v>
      </c>
      <c r="AM606" s="9">
        <v>9.9607198606169525E-4</v>
      </c>
      <c r="AN606" s="9">
        <v>1.2481947765986461E-3</v>
      </c>
      <c r="AO606" s="9">
        <v>3.7952514626663218E-4</v>
      </c>
      <c r="AP606" s="9">
        <v>1.1431058264840929E-3</v>
      </c>
      <c r="AQ606" s="9">
        <v>5.9758603166077838E-4</v>
      </c>
      <c r="AR606" s="9">
        <v>9.4964904804378542E-4</v>
      </c>
      <c r="AS606" s="9">
        <v>1.1721519392390511E-3</v>
      </c>
      <c r="AT606" s="9">
        <v>8.1219938132278183E-4</v>
      </c>
      <c r="AU606" s="9">
        <v>7.5229263162344343E-4</v>
      </c>
      <c r="AV606" s="9">
        <v>8.3342011084862084E-4</v>
      </c>
      <c r="AW606" s="9">
        <v>7.72641432435566E-4</v>
      </c>
      <c r="AX606" s="9">
        <v>9.2483967368751658E-4</v>
      </c>
      <c r="AY606" s="9">
        <v>6.5394088654656662E-4</v>
      </c>
      <c r="AZ606" s="9">
        <v>9.3317913668686573E-4</v>
      </c>
      <c r="BA606" s="9">
        <v>6.3310234929104452E-4</v>
      </c>
      <c r="BB606" s="9">
        <v>6.8201190161932667E-4</v>
      </c>
      <c r="BC606" s="9">
        <v>5.4056804684763044E-4</v>
      </c>
      <c r="BD606" s="9">
        <v>6.6317337583589526E-4</v>
      </c>
      <c r="BE606" s="9">
        <v>7.1116394404014298E-6</v>
      </c>
      <c r="BF606" s="9">
        <v>5.3868666726123609E-4</v>
      </c>
      <c r="BG606" s="9">
        <v>6.3717481447660759E-4</v>
      </c>
      <c r="BH606" s="9">
        <v>9.5557877984962976E-4</v>
      </c>
      <c r="BI606" s="9">
        <v>1.2784096108518449E-3</v>
      </c>
      <c r="BJ606" s="9">
        <v>7.4931197035469125E-4</v>
      </c>
      <c r="BK606" s="9">
        <v>3.5080318020157958E-4</v>
      </c>
    </row>
    <row r="607" spans="1:63" s="95" customFormat="1" x14ac:dyDescent="0.25">
      <c r="A607" s="95" t="s">
        <v>1179</v>
      </c>
      <c r="B607" s="95" t="s">
        <v>693</v>
      </c>
      <c r="C607" s="95" t="s">
        <v>1180</v>
      </c>
      <c r="D607" s="95" t="s">
        <v>114</v>
      </c>
      <c r="E607" s="95" t="s">
        <v>1948</v>
      </c>
      <c r="F607" s="118" t="s">
        <v>1963</v>
      </c>
      <c r="G607" s="119">
        <v>20824814.650599997</v>
      </c>
      <c r="H607" s="119">
        <v>74330</v>
      </c>
      <c r="I607" s="119">
        <v>20</v>
      </c>
      <c r="J607" s="95">
        <v>280.16702072648997</v>
      </c>
      <c r="K607" s="120">
        <v>0.41014553522624309</v>
      </c>
      <c r="L607" s="120">
        <v>0.34645986447060778</v>
      </c>
      <c r="M607" s="120">
        <v>0.24339460030314899</v>
      </c>
      <c r="N607" s="9">
        <v>0.14394054919215371</v>
      </c>
      <c r="O607" s="9">
        <v>1.5718942186122398E-2</v>
      </c>
      <c r="P607" s="9">
        <v>5.0195231329602363E-3</v>
      </c>
      <c r="Q607" s="9">
        <v>1.20954612542461E-2</v>
      </c>
      <c r="R607" s="9">
        <v>2.1363433504677329E-2</v>
      </c>
      <c r="S607" s="9">
        <v>6.9052476713617986E-2</v>
      </c>
      <c r="T607" s="9">
        <v>1.9518738309081161E-2</v>
      </c>
      <c r="U607" s="9">
        <v>5.3780235870830077E-2</v>
      </c>
      <c r="V607" s="9">
        <v>2.4683040286575291E-2</v>
      </c>
      <c r="W607" s="9">
        <v>6.1082852091601032E-2</v>
      </c>
      <c r="X607" s="9">
        <v>0.1187737701707384</v>
      </c>
      <c r="Y607" s="9">
        <v>6.5221342845234037E-2</v>
      </c>
      <c r="Z607" s="9">
        <v>4.394063598565507E-2</v>
      </c>
      <c r="AA607" s="9">
        <v>2.2370943875540381E-2</v>
      </c>
      <c r="AB607" s="9">
        <v>1.076727329164477E-2</v>
      </c>
      <c r="AC607" s="9">
        <v>0.1627138728883252</v>
      </c>
      <c r="AD607" s="9">
        <v>4.214302093871641E-3</v>
      </c>
      <c r="AE607" s="9">
        <v>5.5391495718338797E-2</v>
      </c>
      <c r="AF607" s="9">
        <v>0</v>
      </c>
      <c r="AG607" s="9">
        <v>2.371039369007864E-2</v>
      </c>
      <c r="AH607" s="9">
        <v>2.9488349773945498E-3</v>
      </c>
      <c r="AI607" s="9">
        <v>1.1415017383923981E-2</v>
      </c>
      <c r="AJ607" s="9">
        <v>2.0588167562362661E-2</v>
      </c>
      <c r="AK607" s="9">
        <v>2.780869073746688E-2</v>
      </c>
      <c r="AL607" s="9">
        <v>3.8800062375596279E-3</v>
      </c>
      <c r="AM607" s="9">
        <v>5.1431086129321158E-4</v>
      </c>
      <c r="AN607" s="9">
        <v>3.5691967300900652E-4</v>
      </c>
      <c r="AO607" s="9">
        <v>1.558614358678811E-4</v>
      </c>
      <c r="AP607" s="9">
        <v>5.1038367205641377E-4</v>
      </c>
      <c r="AQ607" s="9">
        <v>4.1861007864990363E-4</v>
      </c>
      <c r="AR607" s="9">
        <v>4.9948252061669568E-4</v>
      </c>
      <c r="AS607" s="9">
        <v>5.1916262678408025E-4</v>
      </c>
      <c r="AT607" s="9">
        <v>6.0062438767269626E-4</v>
      </c>
      <c r="AU607" s="9">
        <v>2.6034524316594912E-4</v>
      </c>
      <c r="AV607" s="9">
        <v>3.9959051235441851E-4</v>
      </c>
      <c r="AW607" s="9">
        <v>4.4587451895362261E-4</v>
      </c>
      <c r="AX607" s="9">
        <v>6.8472855057241709E-4</v>
      </c>
      <c r="AY607" s="9">
        <v>3.6345475487382548E-4</v>
      </c>
      <c r="AZ607" s="9">
        <v>3.4517082184878478E-4</v>
      </c>
      <c r="BA607" s="9">
        <v>2.9090187390458751E-4</v>
      </c>
      <c r="BB607" s="9">
        <v>4.3059010789203619E-4</v>
      </c>
      <c r="BC607" s="9">
        <v>4.5051451149378998E-4</v>
      </c>
      <c r="BD607" s="9">
        <v>2.837798641647736E-4</v>
      </c>
      <c r="BE607" s="9">
        <v>0</v>
      </c>
      <c r="BF607" s="9">
        <v>2.3737796891748589E-4</v>
      </c>
      <c r="BG607" s="9">
        <v>2.6031267045949712E-4</v>
      </c>
      <c r="BH607" s="9">
        <v>5.4452294862711379E-4</v>
      </c>
      <c r="BI607" s="9">
        <v>5.3943294256454785E-4</v>
      </c>
      <c r="BJ607" s="9">
        <v>4.5969693024001669E-4</v>
      </c>
      <c r="BK607" s="9">
        <v>3.4166563208089202E-4</v>
      </c>
    </row>
    <row r="608" spans="1:63" s="95" customFormat="1" x14ac:dyDescent="0.25">
      <c r="A608" s="95" t="s">
        <v>1219</v>
      </c>
      <c r="B608" s="95" t="s">
        <v>693</v>
      </c>
      <c r="C608" s="95" t="s">
        <v>1220</v>
      </c>
      <c r="D608" s="95" t="s">
        <v>114</v>
      </c>
      <c r="E608" s="95" t="s">
        <v>1948</v>
      </c>
      <c r="F608" s="118" t="s">
        <v>1963</v>
      </c>
      <c r="G608" s="119">
        <v>21347310.793200001</v>
      </c>
      <c r="H608" s="119">
        <v>72160</v>
      </c>
      <c r="I608" s="119">
        <v>39.700000000000003</v>
      </c>
      <c r="J608" s="95">
        <v>295.83302097006651</v>
      </c>
      <c r="K608" s="120">
        <v>0.39588481705160228</v>
      </c>
      <c r="L608" s="120">
        <v>0.375587696120327</v>
      </c>
      <c r="M608" s="120">
        <v>0.22852748682807081</v>
      </c>
      <c r="N608" s="9">
        <v>0.14091860106957119</v>
      </c>
      <c r="O608" s="9">
        <v>2.9715885443792181E-2</v>
      </c>
      <c r="P608" s="9">
        <v>7.0012904930611963E-3</v>
      </c>
      <c r="Q608" s="9">
        <v>1.2363386721004401E-2</v>
      </c>
      <c r="R608" s="9">
        <v>3.2634862779187437E-2</v>
      </c>
      <c r="S608" s="9">
        <v>5.5463800155137202E-2</v>
      </c>
      <c r="T608" s="9">
        <v>1.6760808164387749E-2</v>
      </c>
      <c r="U608" s="9">
        <v>4.2696169781360649E-2</v>
      </c>
      <c r="V608" s="9">
        <v>3.578066151485837E-2</v>
      </c>
      <c r="W608" s="9">
        <v>5.9627048696798912E-2</v>
      </c>
      <c r="X608" s="9">
        <v>0.11144211314162519</v>
      </c>
      <c r="Y608" s="9">
        <v>4.6303628766772437E-2</v>
      </c>
      <c r="Z608" s="9">
        <v>4.6125606760133428E-2</v>
      </c>
      <c r="AA608" s="9">
        <v>3.3142681364746712E-2</v>
      </c>
      <c r="AB608" s="9">
        <v>1.09182667450825E-2</v>
      </c>
      <c r="AC608" s="9">
        <v>0.13498856173905849</v>
      </c>
      <c r="AD608" s="9">
        <v>2.1410621128083031E-3</v>
      </c>
      <c r="AE608" s="9">
        <v>7.1633821069760975E-2</v>
      </c>
      <c r="AF608" s="9">
        <v>3.3172354819423628E-4</v>
      </c>
      <c r="AG608" s="9">
        <v>3.0306805749380411E-2</v>
      </c>
      <c r="AH608" s="9">
        <v>3.9674037407940264E-3</v>
      </c>
      <c r="AI608" s="9">
        <v>1.446483296653899E-2</v>
      </c>
      <c r="AJ608" s="9">
        <v>2.9406510593718179E-2</v>
      </c>
      <c r="AK608" s="9">
        <v>2.8768946532570769E-2</v>
      </c>
      <c r="AL608" s="9">
        <v>3.0955203496560498E-3</v>
      </c>
      <c r="AM608" s="9">
        <v>5.1750423524660313E-4</v>
      </c>
      <c r="AN608" s="9">
        <v>6.9348790324802456E-4</v>
      </c>
      <c r="AO608" s="9">
        <v>2.2343816443580819E-4</v>
      </c>
      <c r="AP608" s="9">
        <v>5.3618521728008379E-4</v>
      </c>
      <c r="AQ608" s="9">
        <v>6.5723920669439218E-4</v>
      </c>
      <c r="AR608" s="9">
        <v>4.123383242715985E-4</v>
      </c>
      <c r="AS608" s="9">
        <v>4.5819429741757449E-4</v>
      </c>
      <c r="AT608" s="9">
        <v>4.9008591491971369E-4</v>
      </c>
      <c r="AU608" s="9">
        <v>3.8788448192967853E-4</v>
      </c>
      <c r="AV608" s="9">
        <v>4.0090568956545461E-4</v>
      </c>
      <c r="AW608" s="9">
        <v>4.2997627669781819E-4</v>
      </c>
      <c r="AX608" s="9">
        <v>4.996280041804327E-4</v>
      </c>
      <c r="AY608" s="9">
        <v>3.9212917274261802E-4</v>
      </c>
      <c r="AZ608" s="9">
        <v>5.2558196531381554E-4</v>
      </c>
      <c r="BA608" s="9">
        <v>3.0317789102359298E-4</v>
      </c>
      <c r="BB608" s="9">
        <v>3.6714657481757711E-4</v>
      </c>
      <c r="BC608" s="9">
        <v>2.352423080582032E-4</v>
      </c>
      <c r="BD608" s="9">
        <v>3.771895451138552E-4</v>
      </c>
      <c r="BE608" s="9">
        <v>5.3130611907697294E-6</v>
      </c>
      <c r="BF608" s="9">
        <v>3.1184935812855942E-4</v>
      </c>
      <c r="BG608" s="9">
        <v>3.599600316716346E-4</v>
      </c>
      <c r="BH608" s="9">
        <v>7.0917934469707416E-4</v>
      </c>
      <c r="BI608" s="9">
        <v>7.9189264441972232E-4</v>
      </c>
      <c r="BJ608" s="9">
        <v>4.887852199433728E-4</v>
      </c>
      <c r="BK608" s="9">
        <v>2.8015964592283268E-4</v>
      </c>
    </row>
    <row r="609" spans="1:63" s="95" customFormat="1" x14ac:dyDescent="0.25">
      <c r="A609" s="95" t="s">
        <v>1803</v>
      </c>
      <c r="B609" s="95" t="s">
        <v>134</v>
      </c>
      <c r="C609" s="95" t="s">
        <v>1804</v>
      </c>
      <c r="D609" s="95" t="s">
        <v>114</v>
      </c>
      <c r="E609" s="95" t="s">
        <v>1948</v>
      </c>
      <c r="F609" s="118" t="s">
        <v>1963</v>
      </c>
      <c r="G609" s="119">
        <v>20651225.557799999</v>
      </c>
      <c r="H609" s="119">
        <v>65995</v>
      </c>
      <c r="I609" s="119">
        <v>29.9</v>
      </c>
      <c r="J609" s="95">
        <v>312.92106307750583</v>
      </c>
      <c r="K609" s="120">
        <v>0.39760577031220529</v>
      </c>
      <c r="L609" s="120">
        <v>0.35988131561978332</v>
      </c>
      <c r="M609" s="120">
        <v>0.2425129140680114</v>
      </c>
      <c r="N609" s="9">
        <v>0.13328013599915689</v>
      </c>
      <c r="O609" s="9">
        <v>1.8162483069454449E-2</v>
      </c>
      <c r="P609" s="9">
        <v>1.5925322330116141E-2</v>
      </c>
      <c r="Q609" s="9">
        <v>9.4784837060189579E-3</v>
      </c>
      <c r="R609" s="9">
        <v>4.349427706913446E-2</v>
      </c>
      <c r="S609" s="9">
        <v>6.5512803298409375E-2</v>
      </c>
      <c r="T609" s="9">
        <v>1.8048089723885032E-2</v>
      </c>
      <c r="U609" s="9">
        <v>4.4934539248718409E-2</v>
      </c>
      <c r="V609" s="9">
        <v>4.0296974065105629E-2</v>
      </c>
      <c r="W609" s="9">
        <v>7.8945219785615597E-2</v>
      </c>
      <c r="X609" s="9">
        <v>0.1046071380898226</v>
      </c>
      <c r="Y609" s="9">
        <v>4.9443250002022737E-2</v>
      </c>
      <c r="Z609" s="9">
        <v>4.5833425163885437E-2</v>
      </c>
      <c r="AA609" s="9">
        <v>2.5932905705239338E-2</v>
      </c>
      <c r="AB609" s="9">
        <v>1.095981248774542E-2</v>
      </c>
      <c r="AC609" s="9">
        <v>0.1237522601361086</v>
      </c>
      <c r="AD609" s="9">
        <v>4.4187128335236607E-3</v>
      </c>
      <c r="AE609" s="9">
        <v>6.0796501698156133E-2</v>
      </c>
      <c r="AF609" s="9">
        <v>1.780442608543344E-2</v>
      </c>
      <c r="AG609" s="9">
        <v>2.633607166936569E-2</v>
      </c>
      <c r="AH609" s="9">
        <v>4.331565060067692E-3</v>
      </c>
      <c r="AI609" s="9">
        <v>9.9946445826673384E-3</v>
      </c>
      <c r="AJ609" s="9">
        <v>1.6310905126420909E-2</v>
      </c>
      <c r="AK609" s="9">
        <v>2.7017581166007231E-2</v>
      </c>
      <c r="AL609" s="9">
        <v>4.3824718979187816E-3</v>
      </c>
      <c r="AM609" s="9">
        <v>4.7295134045068478E-4</v>
      </c>
      <c r="AN609" s="9">
        <v>4.0957259069822338E-4</v>
      </c>
      <c r="AO609" s="9">
        <v>4.9110339562215006E-4</v>
      </c>
      <c r="AP609" s="9">
        <v>3.972113945794807E-4</v>
      </c>
      <c r="AQ609" s="9">
        <v>8.464069812279593E-4</v>
      </c>
      <c r="AR609" s="9">
        <v>4.7062577733099218E-4</v>
      </c>
      <c r="AS609" s="9">
        <v>4.767507818877876E-4</v>
      </c>
      <c r="AT609" s="9">
        <v>4.9838968513649096E-4</v>
      </c>
      <c r="AU609" s="9">
        <v>4.221161065135953E-4</v>
      </c>
      <c r="AV609" s="9">
        <v>5.128970393118062E-4</v>
      </c>
      <c r="AW609" s="9">
        <v>3.8999759153221888E-4</v>
      </c>
      <c r="AX609" s="9">
        <v>5.1551843863044649E-4</v>
      </c>
      <c r="AY609" s="9">
        <v>3.7650853265201609E-4</v>
      </c>
      <c r="AZ609" s="9">
        <v>3.9738314464576473E-4</v>
      </c>
      <c r="BA609" s="9">
        <v>2.940711360373979E-4</v>
      </c>
      <c r="BB609" s="9">
        <v>3.2523786273584411E-4</v>
      </c>
      <c r="BC609" s="9">
        <v>4.6912371930896818E-4</v>
      </c>
      <c r="BD609" s="9">
        <v>3.093325111532437E-4</v>
      </c>
      <c r="BE609" s="9">
        <v>2.7555096923187488E-4</v>
      </c>
      <c r="BF609" s="9">
        <v>2.6185515785092121E-4</v>
      </c>
      <c r="BG609" s="9">
        <v>3.7975034145005908E-4</v>
      </c>
      <c r="BH609" s="9">
        <v>4.7349506636175381E-4</v>
      </c>
      <c r="BI609" s="9">
        <v>4.2443024586005389E-4</v>
      </c>
      <c r="BJ609" s="9">
        <v>4.4355350875330279E-4</v>
      </c>
      <c r="BK609" s="9">
        <v>3.8326265577732051E-4</v>
      </c>
    </row>
    <row r="610" spans="1:63" s="95" customFormat="1" x14ac:dyDescent="0.25">
      <c r="A610" s="95" t="s">
        <v>1879</v>
      </c>
      <c r="B610" s="95" t="s">
        <v>134</v>
      </c>
      <c r="C610" s="95" t="s">
        <v>1880</v>
      </c>
      <c r="D610" s="95" t="s">
        <v>114</v>
      </c>
      <c r="E610" s="95" t="s">
        <v>1948</v>
      </c>
      <c r="F610" s="118" t="s">
        <v>1963</v>
      </c>
      <c r="G610" s="119">
        <v>26105258.359200001</v>
      </c>
      <c r="H610" s="119">
        <v>75474</v>
      </c>
      <c r="I610" s="119">
        <v>22.4</v>
      </c>
      <c r="J610" s="95">
        <v>345.88412379362433</v>
      </c>
      <c r="K610" s="120">
        <v>0.4370230024782818</v>
      </c>
      <c r="L610" s="120">
        <v>0.35549007269916089</v>
      </c>
      <c r="M610" s="120">
        <v>0.20748692482255729</v>
      </c>
      <c r="N610" s="9">
        <v>5.8509939580418092E-2</v>
      </c>
      <c r="O610" s="9">
        <v>1.150143638935335E-2</v>
      </c>
      <c r="P610" s="9">
        <v>1.050547805715016E-2</v>
      </c>
      <c r="Q610" s="9">
        <v>5.5869219081516666E-3</v>
      </c>
      <c r="R610" s="9">
        <v>2.5797566802819749E-2</v>
      </c>
      <c r="S610" s="9">
        <v>3.5691874044350702E-2</v>
      </c>
      <c r="T610" s="9">
        <v>1.0495306970967511E-2</v>
      </c>
      <c r="U610" s="9">
        <v>4.0748575836501232E-2</v>
      </c>
      <c r="V610" s="9">
        <v>4.8856603483447378E-2</v>
      </c>
      <c r="W610" s="9">
        <v>4.2310798942177513E-2</v>
      </c>
      <c r="X610" s="9">
        <v>0.13438344336435271</v>
      </c>
      <c r="Y610" s="9">
        <v>4.8919023300020369E-2</v>
      </c>
      <c r="Z610" s="9">
        <v>6.0934592769612529E-2</v>
      </c>
      <c r="AA610" s="9">
        <v>2.257786070621956E-2</v>
      </c>
      <c r="AB610" s="9">
        <v>1.7555434081205079E-2</v>
      </c>
      <c r="AC610" s="9">
        <v>0.25781263108988761</v>
      </c>
      <c r="AD610" s="9">
        <v>4.6687584522509913E-3</v>
      </c>
      <c r="AE610" s="9">
        <v>7.6236465264210143E-2</v>
      </c>
      <c r="AF610" s="9">
        <v>1.1090663837521919E-4</v>
      </c>
      <c r="AG610" s="9">
        <v>3.9413722485889979E-2</v>
      </c>
      <c r="AH610" s="9">
        <v>3.720248933739608E-3</v>
      </c>
      <c r="AI610" s="9">
        <v>1.616854378172401E-3</v>
      </c>
      <c r="AJ610" s="9">
        <v>1.0647859330712521E-2</v>
      </c>
      <c r="AK610" s="9">
        <v>2.9380756866999432E-2</v>
      </c>
      <c r="AL610" s="9">
        <v>2.016940323014665E-3</v>
      </c>
      <c r="AM610" s="9">
        <v>1.0311256111806781E-4</v>
      </c>
      <c r="AN610" s="9">
        <v>1.288067538731201E-4</v>
      </c>
      <c r="AO610" s="9">
        <v>1.6089087612006949E-4</v>
      </c>
      <c r="AP610" s="9">
        <v>1.1627499310526419E-4</v>
      </c>
      <c r="AQ610" s="9">
        <v>2.4931979248119369E-4</v>
      </c>
      <c r="AR610" s="9">
        <v>1.2733557980958859E-4</v>
      </c>
      <c r="AS610" s="9">
        <v>1.3768486689463741E-4</v>
      </c>
      <c r="AT610" s="9">
        <v>2.2445644398766111E-4</v>
      </c>
      <c r="AU610" s="9">
        <v>2.5416377381382049E-4</v>
      </c>
      <c r="AV610" s="9">
        <v>1.3651691668786309E-4</v>
      </c>
      <c r="AW610" s="9">
        <v>2.4881540207662752E-4</v>
      </c>
      <c r="AX610" s="9">
        <v>2.5330622442523042E-4</v>
      </c>
      <c r="AY610" s="9">
        <v>2.485920943701777E-4</v>
      </c>
      <c r="AZ610" s="9">
        <v>1.7181929848206901E-4</v>
      </c>
      <c r="BA610" s="9">
        <v>2.3393313384415749E-4</v>
      </c>
      <c r="BB610" s="9">
        <v>3.3649842907570342E-4</v>
      </c>
      <c r="BC610" s="9">
        <v>2.4616364268048558E-4</v>
      </c>
      <c r="BD610" s="9">
        <v>1.926374052171582E-4</v>
      </c>
      <c r="BE610" s="9">
        <v>8.5243720554143135E-7</v>
      </c>
      <c r="BF610" s="9">
        <v>1.946204545996236E-4</v>
      </c>
      <c r="BG610" s="9">
        <v>1.6197807111354321E-4</v>
      </c>
      <c r="BH610" s="9">
        <v>3.8040822738582552E-5</v>
      </c>
      <c r="BI610" s="9">
        <v>1.3760095860696251E-4</v>
      </c>
      <c r="BJ610" s="9">
        <v>2.3954848275032061E-4</v>
      </c>
      <c r="BK610" s="9">
        <v>8.7599434831175366E-5</v>
      </c>
    </row>
    <row r="611" spans="1:63" s="95" customFormat="1" x14ac:dyDescent="0.25">
      <c r="A611" s="95" t="s">
        <v>100</v>
      </c>
      <c r="B611" s="95" t="s">
        <v>80</v>
      </c>
      <c r="C611" s="95" t="s">
        <v>101</v>
      </c>
      <c r="D611" s="95" t="s">
        <v>52</v>
      </c>
      <c r="E611" s="95" t="s">
        <v>1948</v>
      </c>
      <c r="F611" s="118" t="s">
        <v>1963</v>
      </c>
      <c r="G611" s="119">
        <v>12481464.7522</v>
      </c>
      <c r="H611" s="119">
        <v>52226</v>
      </c>
      <c r="I611" s="119">
        <v>22</v>
      </c>
      <c r="J611" s="95">
        <v>238.98948324972235</v>
      </c>
      <c r="K611" s="120">
        <v>0.33641766682675039</v>
      </c>
      <c r="L611" s="120">
        <v>0.37679838358677181</v>
      </c>
      <c r="M611" s="120">
        <v>0.28678394958647779</v>
      </c>
      <c r="N611" s="9">
        <v>0.12065967674759449</v>
      </c>
      <c r="O611" s="9">
        <v>1.4147508484927251E-2</v>
      </c>
      <c r="P611" s="9">
        <v>6.8018294675629663E-3</v>
      </c>
      <c r="Q611" s="9">
        <v>6.1539770218996294E-3</v>
      </c>
      <c r="R611" s="9">
        <v>3.8146773583804007E-2</v>
      </c>
      <c r="S611" s="9">
        <v>6.4555149967990527E-2</v>
      </c>
      <c r="T611" s="9">
        <v>1.721034424287507E-2</v>
      </c>
      <c r="U611" s="9">
        <v>4.9240363134896617E-2</v>
      </c>
      <c r="V611" s="9">
        <v>3.0106204070061059E-2</v>
      </c>
      <c r="W611" s="9">
        <v>6.7973413976478381E-2</v>
      </c>
      <c r="X611" s="9">
        <v>0.10864029481258029</v>
      </c>
      <c r="Y611" s="9">
        <v>6.6049530449054067E-2</v>
      </c>
      <c r="Z611" s="9">
        <v>5.012624680506568E-2</v>
      </c>
      <c r="AA611" s="9">
        <v>2.239952020867645E-2</v>
      </c>
      <c r="AB611" s="9">
        <v>9.0904199184165899E-3</v>
      </c>
      <c r="AC611" s="9">
        <v>0.17729408182093151</v>
      </c>
      <c r="AD611" s="9">
        <v>5.6404895616527393E-3</v>
      </c>
      <c r="AE611" s="9">
        <v>5.1986079663841021E-2</v>
      </c>
      <c r="AF611" s="9">
        <v>6.0575317270581411E-5</v>
      </c>
      <c r="AG611" s="9">
        <v>2.4207575484823739E-2</v>
      </c>
      <c r="AH611" s="9">
        <v>5.2757299640344866E-3</v>
      </c>
      <c r="AI611" s="9">
        <v>6.4517121493764514E-3</v>
      </c>
      <c r="AJ611" s="9">
        <v>2.115434017035412E-2</v>
      </c>
      <c r="AK611" s="9">
        <v>3.2012186388886289E-2</v>
      </c>
      <c r="AL611" s="9">
        <v>4.6159765869459492E-3</v>
      </c>
      <c r="AM611" s="9">
        <v>2.5873103781301531E-4</v>
      </c>
      <c r="AN611" s="9">
        <v>1.9278399039132161E-4</v>
      </c>
      <c r="AO611" s="9">
        <v>1.267493627645161E-4</v>
      </c>
      <c r="AP611" s="9">
        <v>1.5583824203427529E-4</v>
      </c>
      <c r="AQ611" s="9">
        <v>4.4858037671575231E-4</v>
      </c>
      <c r="AR611" s="9">
        <v>2.8023073216366798E-4</v>
      </c>
      <c r="AS611" s="9">
        <v>2.7471670536128158E-4</v>
      </c>
      <c r="AT611" s="9">
        <v>3.3002385974248292E-4</v>
      </c>
      <c r="AU611" s="9">
        <v>1.905683740463732E-4</v>
      </c>
      <c r="AV611" s="9">
        <v>2.6685710883912571E-4</v>
      </c>
      <c r="AW611" s="9">
        <v>2.4475235513431892E-4</v>
      </c>
      <c r="AX611" s="9">
        <v>4.1614268737096759E-4</v>
      </c>
      <c r="AY611" s="9">
        <v>2.488244409397382E-4</v>
      </c>
      <c r="AZ611" s="9">
        <v>2.074112538073405E-4</v>
      </c>
      <c r="BA611" s="9">
        <v>1.473901837582226E-4</v>
      </c>
      <c r="BB611" s="9">
        <v>2.8156426660141552E-4</v>
      </c>
      <c r="BC611" s="9">
        <v>3.6186264475457412E-4</v>
      </c>
      <c r="BD611" s="9">
        <v>1.59834079613007E-4</v>
      </c>
      <c r="BE611" s="9">
        <v>5.6650663534097643E-7</v>
      </c>
      <c r="BF611" s="9">
        <v>1.4544432207182171E-4</v>
      </c>
      <c r="BG611" s="9">
        <v>2.7949318900507132E-4</v>
      </c>
      <c r="BH611" s="9">
        <v>1.8469639786506759E-4</v>
      </c>
      <c r="BI611" s="9">
        <v>3.3263127983531319E-4</v>
      </c>
      <c r="BJ611" s="9">
        <v>3.1757786938038429E-4</v>
      </c>
      <c r="BK611" s="9">
        <v>2.4393622668413299E-4</v>
      </c>
    </row>
    <row r="612" spans="1:63" s="95" customFormat="1" x14ac:dyDescent="0.25">
      <c r="A612" s="95" t="s">
        <v>142</v>
      </c>
      <c r="B612" s="95" t="s">
        <v>134</v>
      </c>
      <c r="C612" s="95" t="s">
        <v>143</v>
      </c>
      <c r="D612" s="95" t="s">
        <v>52</v>
      </c>
      <c r="E612" s="95" t="s">
        <v>1948</v>
      </c>
      <c r="F612" s="118" t="s">
        <v>1963</v>
      </c>
      <c r="G612" s="119">
        <v>22714527.973200001</v>
      </c>
      <c r="H612" s="119">
        <v>92269</v>
      </c>
      <c r="I612" s="119">
        <v>53.7</v>
      </c>
      <c r="J612" s="95">
        <v>246.17724233707963</v>
      </c>
      <c r="K612" s="120">
        <v>0.31016852878988732</v>
      </c>
      <c r="L612" s="120">
        <v>0.38687195043980549</v>
      </c>
      <c r="M612" s="120">
        <v>0.30295952077030702</v>
      </c>
      <c r="N612" s="9">
        <v>0.1401984025252859</v>
      </c>
      <c r="O612" s="9">
        <v>2.3220794554830639E-2</v>
      </c>
      <c r="P612" s="9">
        <v>7.1066376224035964E-3</v>
      </c>
      <c r="Q612" s="9">
        <v>1.431239587882881E-2</v>
      </c>
      <c r="R612" s="9">
        <v>3.4460623707322197E-2</v>
      </c>
      <c r="S612" s="9">
        <v>6.7900746385976735E-2</v>
      </c>
      <c r="T612" s="9">
        <v>1.432943277820232E-2</v>
      </c>
      <c r="U612" s="9">
        <v>5.0429302007029997E-2</v>
      </c>
      <c r="V612" s="9">
        <v>3.4266025882049037E-2</v>
      </c>
      <c r="W612" s="9">
        <v>7.1204259844366985E-2</v>
      </c>
      <c r="X612" s="9">
        <v>0.10393147257894229</v>
      </c>
      <c r="Y612" s="9">
        <v>6.8628368443802851E-2</v>
      </c>
      <c r="Z612" s="9">
        <v>4.6186177734706929E-2</v>
      </c>
      <c r="AA612" s="9">
        <v>2.803897093294435E-2</v>
      </c>
      <c r="AB612" s="9">
        <v>1.209297014041945E-2</v>
      </c>
      <c r="AC612" s="9">
        <v>0.14063522012343699</v>
      </c>
      <c r="AD612" s="9">
        <v>2.5651874511626021E-3</v>
      </c>
      <c r="AE612" s="9">
        <v>3.9283440853065059E-2</v>
      </c>
      <c r="AF612" s="9">
        <v>2.3418898109037729E-4</v>
      </c>
      <c r="AG612" s="9">
        <v>2.596154199387176E-2</v>
      </c>
      <c r="AH612" s="9">
        <v>3.1021456460851981E-3</v>
      </c>
      <c r="AI612" s="9">
        <v>1.339075263311653E-2</v>
      </c>
      <c r="AJ612" s="9">
        <v>2.2090500384254929E-2</v>
      </c>
      <c r="AK612" s="9">
        <v>3.3144551056459623E-2</v>
      </c>
      <c r="AL612" s="9">
        <v>3.285889860344927E-3</v>
      </c>
      <c r="AM612" s="9">
        <v>5.4743933866880246E-4</v>
      </c>
      <c r="AN612" s="9">
        <v>5.7620184232197924E-4</v>
      </c>
      <c r="AO612" s="9">
        <v>2.4115195116025309E-4</v>
      </c>
      <c r="AP612" s="9">
        <v>6.5998957330035319E-4</v>
      </c>
      <c r="AQ612" s="9">
        <v>7.3792488682320823E-4</v>
      </c>
      <c r="AR612" s="9">
        <v>5.367424935689471E-4</v>
      </c>
      <c r="AS612" s="9">
        <v>4.165154119066916E-4</v>
      </c>
      <c r="AT612" s="9">
        <v>6.1547952989845437E-4</v>
      </c>
      <c r="AU612" s="9">
        <v>3.9497092780612308E-4</v>
      </c>
      <c r="AV612" s="9">
        <v>5.0904037956955178E-4</v>
      </c>
      <c r="AW612" s="9">
        <v>4.2637289560163078E-4</v>
      </c>
      <c r="AX612" s="9">
        <v>7.8737708474126958E-4</v>
      </c>
      <c r="AY612" s="9">
        <v>4.1749034421781681E-4</v>
      </c>
      <c r="AZ612" s="9">
        <v>4.7278341728606931E-4</v>
      </c>
      <c r="BA612" s="9">
        <v>3.5704598988175079E-4</v>
      </c>
      <c r="BB612" s="9">
        <v>4.0670916592369649E-4</v>
      </c>
      <c r="BC612" s="9">
        <v>2.9967645595585171E-4</v>
      </c>
      <c r="BD612" s="9">
        <v>2.1993705301261049E-4</v>
      </c>
      <c r="BE612" s="9">
        <v>3.9882495488409529E-6</v>
      </c>
      <c r="BF612" s="9">
        <v>2.8404197586733558E-4</v>
      </c>
      <c r="BG612" s="9">
        <v>2.9926602764590522E-4</v>
      </c>
      <c r="BH612" s="9">
        <v>6.9806360288792607E-4</v>
      </c>
      <c r="BI612" s="9">
        <v>6.3252212407606642E-4</v>
      </c>
      <c r="BJ612" s="9">
        <v>5.9876112934064275E-4</v>
      </c>
      <c r="BK612" s="9">
        <v>3.1620757582676408E-4</v>
      </c>
    </row>
    <row r="613" spans="1:63" s="95" customFormat="1" x14ac:dyDescent="0.25">
      <c r="A613" s="95" t="s">
        <v>146</v>
      </c>
      <c r="B613" s="95" t="s">
        <v>134</v>
      </c>
      <c r="C613" s="95" t="s">
        <v>147</v>
      </c>
      <c r="D613" s="95" t="s">
        <v>52</v>
      </c>
      <c r="E613" s="95" t="s">
        <v>1948</v>
      </c>
      <c r="F613" s="118" t="s">
        <v>1963</v>
      </c>
      <c r="G613" s="119">
        <v>9931312.7523999996</v>
      </c>
      <c r="H613" s="119">
        <v>37146</v>
      </c>
      <c r="I613" s="119">
        <v>33.6</v>
      </c>
      <c r="J613" s="95">
        <v>267.3588745060033</v>
      </c>
      <c r="K613" s="120">
        <v>0.35779007842201233</v>
      </c>
      <c r="L613" s="120">
        <v>0.3795564919865646</v>
      </c>
      <c r="M613" s="120">
        <v>0.26265342959142313</v>
      </c>
      <c r="N613" s="9">
        <v>0.11203344250854071</v>
      </c>
      <c r="O613" s="9">
        <v>1.203274099396435E-2</v>
      </c>
      <c r="P613" s="9">
        <v>8.0743205998869451E-3</v>
      </c>
      <c r="Q613" s="9">
        <v>8.7039939284215429E-3</v>
      </c>
      <c r="R613" s="9">
        <v>4.5905613914547089E-2</v>
      </c>
      <c r="S613" s="9">
        <v>8.5664983657744803E-2</v>
      </c>
      <c r="T613" s="9">
        <v>1.7666993136037961E-2</v>
      </c>
      <c r="U613" s="9">
        <v>4.8868727786288549E-2</v>
      </c>
      <c r="V613" s="9">
        <v>2.4749927526698821E-2</v>
      </c>
      <c r="W613" s="9">
        <v>7.080754345670677E-2</v>
      </c>
      <c r="X613" s="9">
        <v>0.1035800379853892</v>
      </c>
      <c r="Y613" s="9">
        <v>6.5139164744531589E-2</v>
      </c>
      <c r="Z613" s="9">
        <v>5.0281152172027048E-2</v>
      </c>
      <c r="AA613" s="9">
        <v>2.014506820972338E-2</v>
      </c>
      <c r="AB613" s="9">
        <v>1.0012328680052061E-2</v>
      </c>
      <c r="AC613" s="9">
        <v>0.12747746423252859</v>
      </c>
      <c r="AD613" s="9">
        <v>1.5403695421745309E-3</v>
      </c>
      <c r="AE613" s="9">
        <v>5.9170496663489967E-2</v>
      </c>
      <c r="AF613" s="9">
        <v>2.0683031234762501E-3</v>
      </c>
      <c r="AG613" s="9">
        <v>3.199130239275922E-2</v>
      </c>
      <c r="AH613" s="9">
        <v>6.3602981567530501E-3</v>
      </c>
      <c r="AI613" s="9">
        <v>1.6521523952778019E-2</v>
      </c>
      <c r="AJ613" s="9">
        <v>3.2795878347892389E-2</v>
      </c>
      <c r="AK613" s="9">
        <v>3.3469516420404043E-2</v>
      </c>
      <c r="AL613" s="9">
        <v>4.9388078671831048E-3</v>
      </c>
      <c r="AM613" s="9">
        <v>1.91284233968239E-4</v>
      </c>
      <c r="AN613" s="9">
        <v>1.30557159579844E-4</v>
      </c>
      <c r="AO613" s="9">
        <v>1.1980395543449999E-4</v>
      </c>
      <c r="AP613" s="9">
        <v>1.755019198088907E-4</v>
      </c>
      <c r="AQ613" s="9">
        <v>4.2982669205217681E-4</v>
      </c>
      <c r="AR613" s="9">
        <v>2.960965352431949E-4</v>
      </c>
      <c r="AS613" s="9">
        <v>2.245449408550151E-4</v>
      </c>
      <c r="AT613" s="9">
        <v>2.6079559237750759E-4</v>
      </c>
      <c r="AU613" s="9">
        <v>1.247423384128047E-4</v>
      </c>
      <c r="AV613" s="9">
        <v>2.2134226162426641E-4</v>
      </c>
      <c r="AW613" s="9">
        <v>1.8580488679331369E-4</v>
      </c>
      <c r="AX613" s="9">
        <v>3.2678328967379892E-4</v>
      </c>
      <c r="AY613" s="9">
        <v>1.9873675381503619E-4</v>
      </c>
      <c r="AZ613" s="9">
        <v>1.485277031527304E-4</v>
      </c>
      <c r="BA613" s="9">
        <v>1.292602034304459E-4</v>
      </c>
      <c r="BB613" s="9">
        <v>1.611988119540209E-4</v>
      </c>
      <c r="BC613" s="9">
        <v>7.8685914733977078E-5</v>
      </c>
      <c r="BD613" s="9">
        <v>1.4485472077233589E-4</v>
      </c>
      <c r="BE613" s="9">
        <v>1.5401698354393049E-5</v>
      </c>
      <c r="BF613" s="9">
        <v>1.5304618908296231E-4</v>
      </c>
      <c r="BG613" s="9">
        <v>2.6829418980948728E-4</v>
      </c>
      <c r="BH613" s="9">
        <v>3.7659857232566398E-4</v>
      </c>
      <c r="BI613" s="9">
        <v>4.106085534047435E-4</v>
      </c>
      <c r="BJ613" s="9">
        <v>2.6438052061357708E-4</v>
      </c>
      <c r="BK613" s="9">
        <v>2.0781646718007399E-4</v>
      </c>
    </row>
    <row r="614" spans="1:63" s="95" customFormat="1" x14ac:dyDescent="0.25">
      <c r="A614" s="95" t="s">
        <v>150</v>
      </c>
      <c r="B614" s="95" t="s">
        <v>134</v>
      </c>
      <c r="C614" s="95" t="s">
        <v>151</v>
      </c>
      <c r="D614" s="95" t="s">
        <v>52</v>
      </c>
      <c r="E614" s="95" t="s">
        <v>1948</v>
      </c>
      <c r="F614" s="118" t="s">
        <v>1963</v>
      </c>
      <c r="G614" s="119">
        <v>14699180.623</v>
      </c>
      <c r="H614" s="119">
        <v>61395</v>
      </c>
      <c r="I614" s="119">
        <v>37.299999999999997</v>
      </c>
      <c r="J614" s="95">
        <v>239.41983260851859</v>
      </c>
      <c r="K614" s="120">
        <v>0.31548983998189872</v>
      </c>
      <c r="L614" s="120">
        <v>0.3625670961409968</v>
      </c>
      <c r="M614" s="120">
        <v>0.32194306387710458</v>
      </c>
      <c r="N614" s="9">
        <v>0.12998947114539039</v>
      </c>
      <c r="O614" s="9">
        <v>2.7261698186355168E-2</v>
      </c>
      <c r="P614" s="9">
        <v>5.516545984150174E-3</v>
      </c>
      <c r="Q614" s="9">
        <v>8.4856559635237919E-3</v>
      </c>
      <c r="R614" s="9">
        <v>4.1298122250170308E-2</v>
      </c>
      <c r="S614" s="9">
        <v>5.2625556126044117E-2</v>
      </c>
      <c r="T614" s="9">
        <v>1.1192734871956911E-2</v>
      </c>
      <c r="U614" s="9">
        <v>3.6132727431078308E-2</v>
      </c>
      <c r="V614" s="9">
        <v>2.518926814941513E-2</v>
      </c>
      <c r="W614" s="9">
        <v>0.1114548133115041</v>
      </c>
      <c r="X614" s="9">
        <v>9.7952129369776944E-2</v>
      </c>
      <c r="Y614" s="9">
        <v>6.8010871781923124E-2</v>
      </c>
      <c r="Z614" s="9">
        <v>5.2355422786246872E-2</v>
      </c>
      <c r="AA614" s="9">
        <v>2.971232034591478E-2</v>
      </c>
      <c r="AB614" s="9">
        <v>1.2694493808871081E-2</v>
      </c>
      <c r="AC614" s="9">
        <v>0.14532953276035351</v>
      </c>
      <c r="AD614" s="9">
        <v>2.863320415427971E-3</v>
      </c>
      <c r="AE614" s="9">
        <v>4.6998524569059889E-2</v>
      </c>
      <c r="AF614" s="9">
        <v>0</v>
      </c>
      <c r="AG614" s="9">
        <v>2.655958747052033E-2</v>
      </c>
      <c r="AH614" s="9">
        <v>4.5456354471978674E-3</v>
      </c>
      <c r="AI614" s="9">
        <v>8.5503252971947472E-3</v>
      </c>
      <c r="AJ614" s="9">
        <v>1.8454497895916161E-2</v>
      </c>
      <c r="AK614" s="9">
        <v>3.3182668969123329E-2</v>
      </c>
      <c r="AL614" s="9">
        <v>3.6440756628850109E-3</v>
      </c>
      <c r="AM614" s="9">
        <v>3.2815039135081371E-4</v>
      </c>
      <c r="AN614" s="9">
        <v>4.3734310538380583E-4</v>
      </c>
      <c r="AO614" s="9">
        <v>1.210223730772661E-4</v>
      </c>
      <c r="AP614" s="9">
        <v>2.5297754097390211E-4</v>
      </c>
      <c r="AQ614" s="9">
        <v>5.717302113867833E-4</v>
      </c>
      <c r="AR614" s="9">
        <v>2.689428123837836E-4</v>
      </c>
      <c r="AS614" s="9">
        <v>2.1033430235674699E-4</v>
      </c>
      <c r="AT614" s="9">
        <v>2.8510393646060859E-4</v>
      </c>
      <c r="AU614" s="9">
        <v>1.8771058091042941E-4</v>
      </c>
      <c r="AV614" s="9">
        <v>5.1513006638654983E-4</v>
      </c>
      <c r="AW614" s="9">
        <v>2.5979345291488032E-4</v>
      </c>
      <c r="AX614" s="9">
        <v>5.0446292222254411E-4</v>
      </c>
      <c r="AY614" s="9">
        <v>3.0596228557458531E-4</v>
      </c>
      <c r="AZ614" s="9">
        <v>3.2389820877764229E-4</v>
      </c>
      <c r="BA614" s="9">
        <v>2.4231392914285979E-4</v>
      </c>
      <c r="BB614" s="9">
        <v>2.717162127144741E-4</v>
      </c>
      <c r="BC614" s="9">
        <v>2.1625954233393869E-4</v>
      </c>
      <c r="BD614" s="9">
        <v>1.7011590405184129E-4</v>
      </c>
      <c r="BE614" s="9">
        <v>0</v>
      </c>
      <c r="BF614" s="9">
        <v>1.8786469802874989E-4</v>
      </c>
      <c r="BG614" s="9">
        <v>2.8350560561103807E-4</v>
      </c>
      <c r="BH614" s="9">
        <v>2.8816714068414899E-4</v>
      </c>
      <c r="BI614" s="9">
        <v>3.4162072754558839E-4</v>
      </c>
      <c r="BJ614" s="9">
        <v>3.8754718349565348E-4</v>
      </c>
      <c r="BK614" s="9">
        <v>2.2671406645136669E-4</v>
      </c>
    </row>
    <row r="615" spans="1:63" s="95" customFormat="1" x14ac:dyDescent="0.25">
      <c r="A615" s="95" t="s">
        <v>152</v>
      </c>
      <c r="B615" s="95" t="s">
        <v>134</v>
      </c>
      <c r="C615" s="95" t="s">
        <v>153</v>
      </c>
      <c r="D615" s="95" t="s">
        <v>52</v>
      </c>
      <c r="E615" s="95" t="s">
        <v>1948</v>
      </c>
      <c r="F615" s="118" t="s">
        <v>1963</v>
      </c>
      <c r="G615" s="119">
        <v>7413811.7355999993</v>
      </c>
      <c r="H615" s="119">
        <v>33046</v>
      </c>
      <c r="I615" s="119">
        <v>41.57</v>
      </c>
      <c r="J615" s="95">
        <v>224.34823384373297</v>
      </c>
      <c r="K615" s="120">
        <v>0.3208946730658338</v>
      </c>
      <c r="L615" s="120">
        <v>0.38211454379821119</v>
      </c>
      <c r="M615" s="120">
        <v>0.29699078313595489</v>
      </c>
      <c r="N615" s="9">
        <v>0.1058529453725926</v>
      </c>
      <c r="O615" s="9">
        <v>1.3236892049705261E-2</v>
      </c>
      <c r="P615" s="9">
        <v>8.9720734461734095E-3</v>
      </c>
      <c r="Q615" s="9">
        <v>6.4794128073195354E-3</v>
      </c>
      <c r="R615" s="9">
        <v>4.0602242219678952E-2</v>
      </c>
      <c r="S615" s="9">
        <v>4.5030066082659047E-2</v>
      </c>
      <c r="T615" s="9">
        <v>1.1232630445876281E-2</v>
      </c>
      <c r="U615" s="9">
        <v>3.6913396347951349E-2</v>
      </c>
      <c r="V615" s="9">
        <v>4.2080367806596942E-2</v>
      </c>
      <c r="W615" s="9">
        <v>7.629594192300844E-2</v>
      </c>
      <c r="X615" s="9">
        <v>0.1030910358008242</v>
      </c>
      <c r="Y615" s="9">
        <v>7.4577899330005512E-2</v>
      </c>
      <c r="Z615" s="9">
        <v>4.34711856672923E-2</v>
      </c>
      <c r="AA615" s="9">
        <v>2.368666321711849E-2</v>
      </c>
      <c r="AB615" s="9">
        <v>1.3523350048567759E-2</v>
      </c>
      <c r="AC615" s="9">
        <v>0.19105448930314989</v>
      </c>
      <c r="AD615" s="9">
        <v>2.5754815574242839E-3</v>
      </c>
      <c r="AE615" s="9">
        <v>5.3239785038433053E-2</v>
      </c>
      <c r="AF615" s="9">
        <v>2.8774930518853971E-4</v>
      </c>
      <c r="AG615" s="9">
        <v>2.7260767848825359E-2</v>
      </c>
      <c r="AH615" s="9">
        <v>3.8301687488357999E-3</v>
      </c>
      <c r="AI615" s="9">
        <v>1.014826077689953E-2</v>
      </c>
      <c r="AJ615" s="9">
        <v>2.1790697885617331E-2</v>
      </c>
      <c r="AK615" s="9">
        <v>3.8501733966134592E-2</v>
      </c>
      <c r="AL615" s="9">
        <v>6.2647630041215568E-3</v>
      </c>
      <c r="AM615" s="9">
        <v>1.348574270250718E-4</v>
      </c>
      <c r="AN615" s="9">
        <v>1.071673715157528E-4</v>
      </c>
      <c r="AO615" s="9">
        <v>9.9334112269780828E-5</v>
      </c>
      <c r="AP615" s="9">
        <v>9.7485353222883864E-5</v>
      </c>
      <c r="AQ615" s="9">
        <v>2.8367301654744112E-4</v>
      </c>
      <c r="AR615" s="9">
        <v>1.161376411618406E-4</v>
      </c>
      <c r="AS615" s="9">
        <v>1.065276956136095E-4</v>
      </c>
      <c r="AT615" s="9">
        <v>1.4699198256099631E-4</v>
      </c>
      <c r="AU615" s="9">
        <v>1.5825589782192211E-4</v>
      </c>
      <c r="AV615" s="9">
        <v>1.779617558779984E-4</v>
      </c>
      <c r="AW615" s="9">
        <v>1.379883421144295E-4</v>
      </c>
      <c r="AX615" s="9">
        <v>2.7916966709072208E-4</v>
      </c>
      <c r="AY615" s="9">
        <v>1.2820792875139591E-4</v>
      </c>
      <c r="AZ615" s="9">
        <v>1.3031158751180121E-4</v>
      </c>
      <c r="BA615" s="9">
        <v>1.3027301197530199E-4</v>
      </c>
      <c r="BB615" s="9">
        <v>1.802710943710232E-4</v>
      </c>
      <c r="BC615" s="9">
        <v>9.8168226924669566E-5</v>
      </c>
      <c r="BD615" s="9">
        <v>9.7253258052606355E-5</v>
      </c>
      <c r="BE615" s="9">
        <v>1.598855210896177E-6</v>
      </c>
      <c r="BF615" s="9">
        <v>9.7312607763719796E-5</v>
      </c>
      <c r="BG615" s="9">
        <v>1.205569157424608E-4</v>
      </c>
      <c r="BH615" s="9">
        <v>1.726078770350504E-4</v>
      </c>
      <c r="BI615" s="9">
        <v>2.035730540855487E-4</v>
      </c>
      <c r="BJ615" s="9">
        <v>2.2693460825317521E-4</v>
      </c>
      <c r="BK615" s="9">
        <v>1.9669933884963769E-4</v>
      </c>
    </row>
    <row r="616" spans="1:63" s="95" customFormat="1" x14ac:dyDescent="0.25">
      <c r="A616" s="95" t="s">
        <v>154</v>
      </c>
      <c r="B616" s="95" t="s">
        <v>134</v>
      </c>
      <c r="C616" s="95" t="s">
        <v>155</v>
      </c>
      <c r="D616" s="95" t="s">
        <v>52</v>
      </c>
      <c r="E616" s="95" t="s">
        <v>1948</v>
      </c>
      <c r="F616" s="118" t="s">
        <v>1963</v>
      </c>
      <c r="G616" s="119">
        <v>28684306.932999995</v>
      </c>
      <c r="H616" s="119">
        <v>118880</v>
      </c>
      <c r="I616" s="119">
        <v>44.67</v>
      </c>
      <c r="J616" s="95">
        <v>241.28791161675636</v>
      </c>
      <c r="K616" s="120">
        <v>0.34334741362194349</v>
      </c>
      <c r="L616" s="120">
        <v>0.37366692515130617</v>
      </c>
      <c r="M616" s="120">
        <v>0.28298566122675028</v>
      </c>
      <c r="N616" s="9">
        <v>0.12317019658014509</v>
      </c>
      <c r="O616" s="9">
        <v>1.6807343276562279E-2</v>
      </c>
      <c r="P616" s="9">
        <v>1.0004784966804301E-2</v>
      </c>
      <c r="Q616" s="9">
        <v>9.9218616404323449E-3</v>
      </c>
      <c r="R616" s="9">
        <v>4.1088100040463177E-2</v>
      </c>
      <c r="S616" s="9">
        <v>5.8261893091868203E-2</v>
      </c>
      <c r="T616" s="9">
        <v>1.402068790263231E-2</v>
      </c>
      <c r="U616" s="9">
        <v>4.3560058781564139E-2</v>
      </c>
      <c r="V616" s="9">
        <v>2.7410295110183829E-2</v>
      </c>
      <c r="W616" s="9">
        <v>8.2848928742942793E-2</v>
      </c>
      <c r="X616" s="9">
        <v>0.1039145633469975</v>
      </c>
      <c r="Y616" s="9">
        <v>7.462838896457652E-2</v>
      </c>
      <c r="Z616" s="9">
        <v>4.7956332784972827E-2</v>
      </c>
      <c r="AA616" s="9">
        <v>2.1545822196220379E-2</v>
      </c>
      <c r="AB616" s="9">
        <v>1.1791203616076079E-2</v>
      </c>
      <c r="AC616" s="9">
        <v>0.16625106868581671</v>
      </c>
      <c r="AD616" s="9">
        <v>2.7003805699574051E-3</v>
      </c>
      <c r="AE616" s="9">
        <v>4.4504245687344041E-2</v>
      </c>
      <c r="AF616" s="9">
        <v>3.7305522527778271E-4</v>
      </c>
      <c r="AG616" s="9">
        <v>2.1378503022517911E-2</v>
      </c>
      <c r="AH616" s="9">
        <v>3.0330180797625661E-3</v>
      </c>
      <c r="AI616" s="9">
        <v>1.5960099987078331E-2</v>
      </c>
      <c r="AJ616" s="9">
        <v>2.3033386747273361E-2</v>
      </c>
      <c r="AK616" s="9">
        <v>3.3365726539209307E-2</v>
      </c>
      <c r="AL616" s="9">
        <v>2.470054413320771E-3</v>
      </c>
      <c r="AM616" s="9">
        <v>6.0794215589905201E-4</v>
      </c>
      <c r="AN616" s="9">
        <v>5.2718169758110794E-4</v>
      </c>
      <c r="AO616" s="9">
        <v>4.2913907000344048E-4</v>
      </c>
      <c r="AP616" s="9">
        <v>5.7833781288897754E-4</v>
      </c>
      <c r="AQ616" s="9">
        <v>1.112163840282525E-3</v>
      </c>
      <c r="AR616" s="9">
        <v>5.8215644616516787E-4</v>
      </c>
      <c r="AS616" s="9">
        <v>5.1515163906502067E-4</v>
      </c>
      <c r="AT616" s="9">
        <v>6.720209324836161E-4</v>
      </c>
      <c r="AU616" s="9">
        <v>3.99373082581501E-4</v>
      </c>
      <c r="AV616" s="9">
        <v>7.4868105288035196E-4</v>
      </c>
      <c r="AW616" s="9">
        <v>5.3886827096440387E-4</v>
      </c>
      <c r="AX616" s="9">
        <v>1.0822979876931611E-3</v>
      </c>
      <c r="AY616" s="9">
        <v>5.4795395481018361E-4</v>
      </c>
      <c r="AZ616" s="9">
        <v>4.5922648168425219E-4</v>
      </c>
      <c r="BA616" s="9">
        <v>4.4006112604630572E-4</v>
      </c>
      <c r="BB616" s="9">
        <v>6.0774024420691115E-4</v>
      </c>
      <c r="BC616" s="9">
        <v>3.9876972539600091E-4</v>
      </c>
      <c r="BD616" s="9">
        <v>3.1495899261024969E-4</v>
      </c>
      <c r="BE616" s="9">
        <v>8.0306866888884343E-6</v>
      </c>
      <c r="BF616" s="9">
        <v>2.9566030468706838E-4</v>
      </c>
      <c r="BG616" s="9">
        <v>3.6985706713468471E-4</v>
      </c>
      <c r="BH616" s="9">
        <v>1.051693772559434E-3</v>
      </c>
      <c r="BI616" s="9">
        <v>8.3366516459566146E-4</v>
      </c>
      <c r="BJ616" s="9">
        <v>7.6191361022795987E-4</v>
      </c>
      <c r="BK616" s="9">
        <v>3.0046194654859902E-4</v>
      </c>
    </row>
    <row r="617" spans="1:63" s="95" customFormat="1" x14ac:dyDescent="0.25">
      <c r="A617" s="95" t="s">
        <v>201</v>
      </c>
      <c r="B617" s="95" t="s">
        <v>80</v>
      </c>
      <c r="C617" s="95" t="s">
        <v>202</v>
      </c>
      <c r="D617" s="95" t="s">
        <v>52</v>
      </c>
      <c r="E617" s="95" t="s">
        <v>1948</v>
      </c>
      <c r="F617" s="118" t="s">
        <v>1963</v>
      </c>
      <c r="G617" s="119">
        <v>39181031.976799995</v>
      </c>
      <c r="H617" s="119">
        <v>157312</v>
      </c>
      <c r="I617" s="119">
        <v>52.2</v>
      </c>
      <c r="J617" s="95">
        <v>249.06575453112282</v>
      </c>
      <c r="K617" s="120">
        <v>0.37661383340151011</v>
      </c>
      <c r="L617" s="120">
        <v>0.37448671525497618</v>
      </c>
      <c r="M617" s="120">
        <v>0.24889945134351371</v>
      </c>
      <c r="N617" s="9">
        <v>0.1136449099505802</v>
      </c>
      <c r="O617" s="9">
        <v>1.144817355852854E-2</v>
      </c>
      <c r="P617" s="9">
        <v>1.111529284845005E-2</v>
      </c>
      <c r="Q617" s="9">
        <v>1.548706363341352E-2</v>
      </c>
      <c r="R617" s="9">
        <v>3.8558768626946238E-2</v>
      </c>
      <c r="S617" s="9">
        <v>4.990207529686496E-2</v>
      </c>
      <c r="T617" s="9">
        <v>1.917602190126062E-2</v>
      </c>
      <c r="U617" s="9">
        <v>4.3641982902092979E-2</v>
      </c>
      <c r="V617" s="9">
        <v>2.7771407169418779E-2</v>
      </c>
      <c r="W617" s="9">
        <v>5.935085366292326E-2</v>
      </c>
      <c r="X617" s="9">
        <v>0.1126846308751068</v>
      </c>
      <c r="Y617" s="9">
        <v>5.8907613340450103E-2</v>
      </c>
      <c r="Z617" s="9">
        <v>4.276570959010683E-2</v>
      </c>
      <c r="AA617" s="9">
        <v>2.0831698905418229E-2</v>
      </c>
      <c r="AB617" s="9">
        <v>1.5327370461403219E-2</v>
      </c>
      <c r="AC617" s="9">
        <v>0.209871101145544</v>
      </c>
      <c r="AD617" s="9">
        <v>3.284000819707842E-3</v>
      </c>
      <c r="AE617" s="9">
        <v>5.6015496914527917E-2</v>
      </c>
      <c r="AF617" s="9">
        <v>7.4494906882530831E-5</v>
      </c>
      <c r="AG617" s="9">
        <v>2.2919320267548431E-2</v>
      </c>
      <c r="AH617" s="9">
        <v>5.6319097190071464E-3</v>
      </c>
      <c r="AI617" s="9">
        <v>8.7012183309271851E-3</v>
      </c>
      <c r="AJ617" s="9">
        <v>1.4262731456299809E-2</v>
      </c>
      <c r="AK617" s="9">
        <v>3.3210111577556739E-2</v>
      </c>
      <c r="AL617" s="9">
        <v>5.4160421390339417E-3</v>
      </c>
      <c r="AM617" s="9">
        <v>7.6565072340739452E-4</v>
      </c>
      <c r="AN617" s="9">
        <v>4.9014157553814344E-4</v>
      </c>
      <c r="AO617" s="9">
        <v>6.5078163678213637E-4</v>
      </c>
      <c r="AP617" s="9">
        <v>1.2322010886798621E-3</v>
      </c>
      <c r="AQ617" s="9">
        <v>1.4246229988234111E-3</v>
      </c>
      <c r="AR617" s="9">
        <v>6.806091910437882E-4</v>
      </c>
      <c r="AS617" s="9">
        <v>9.6171937280110746E-4</v>
      </c>
      <c r="AT617" s="9">
        <v>9.1901563972746525E-4</v>
      </c>
      <c r="AU617" s="9">
        <v>5.5231526766713851E-4</v>
      </c>
      <c r="AV617" s="9">
        <v>7.3208414072467457E-4</v>
      </c>
      <c r="AW617" s="9">
        <v>7.9761803581122448E-4</v>
      </c>
      <c r="AX617" s="9">
        <v>1.166106713600902E-3</v>
      </c>
      <c r="AY617" s="9">
        <v>6.6698776372940921E-4</v>
      </c>
      <c r="AZ617" s="9">
        <v>6.060558196842689E-4</v>
      </c>
      <c r="BA617" s="9">
        <v>7.8081222563664184E-4</v>
      </c>
      <c r="BB617" s="9">
        <v>1.0472015470799601E-3</v>
      </c>
      <c r="BC617" s="9">
        <v>6.6194902266375933E-4</v>
      </c>
      <c r="BD617" s="9">
        <v>5.4110910892820035E-4</v>
      </c>
      <c r="BE617" s="9">
        <v>2.1889216685008609E-6</v>
      </c>
      <c r="BF617" s="9">
        <v>4.3265481923985389E-4</v>
      </c>
      <c r="BG617" s="9">
        <v>9.3742965997920381E-4</v>
      </c>
      <c r="BH617" s="9">
        <v>7.8263243799939913E-4</v>
      </c>
      <c r="BI617" s="9">
        <v>7.0462921156952667E-4</v>
      </c>
      <c r="BJ617" s="9">
        <v>1.035141127093744E-3</v>
      </c>
      <c r="BK617" s="9">
        <v>8.9926786491583625E-4</v>
      </c>
    </row>
    <row r="618" spans="1:63" s="95" customFormat="1" x14ac:dyDescent="0.25">
      <c r="A618" s="95" t="s">
        <v>207</v>
      </c>
      <c r="B618" s="95" t="s">
        <v>185</v>
      </c>
      <c r="C618" s="95" t="s">
        <v>208</v>
      </c>
      <c r="D618" s="95" t="s">
        <v>52</v>
      </c>
      <c r="E618" s="95" t="s">
        <v>1948</v>
      </c>
      <c r="F618" s="118" t="s">
        <v>1963</v>
      </c>
      <c r="G618" s="119">
        <v>17890114.4388</v>
      </c>
      <c r="H618" s="119">
        <v>72234</v>
      </c>
      <c r="I618" s="119">
        <v>54.3</v>
      </c>
      <c r="J618" s="95">
        <v>247.66888776476452</v>
      </c>
      <c r="K618" s="120">
        <v>0.39352929734822262</v>
      </c>
      <c r="L618" s="120">
        <v>0.35134805615914821</v>
      </c>
      <c r="M618" s="120">
        <v>0.25512264649262922</v>
      </c>
      <c r="N618" s="9">
        <v>0.16795620020276239</v>
      </c>
      <c r="O618" s="9">
        <v>2.1989642729263351E-2</v>
      </c>
      <c r="P618" s="9">
        <v>4.6576130944176999E-3</v>
      </c>
      <c r="Q618" s="9">
        <v>1.270829404349224E-2</v>
      </c>
      <c r="R618" s="9">
        <v>2.6614892028577121E-2</v>
      </c>
      <c r="S618" s="9">
        <v>5.6104599044498327E-2</v>
      </c>
      <c r="T618" s="9">
        <v>1.175542486732665E-2</v>
      </c>
      <c r="U618" s="9">
        <v>3.5767944578919582E-2</v>
      </c>
      <c r="V618" s="9">
        <v>4.1875481415046732E-2</v>
      </c>
      <c r="W618" s="9">
        <v>5.3053217012994959E-2</v>
      </c>
      <c r="X618" s="9">
        <v>8.8307477007359192E-2</v>
      </c>
      <c r="Y618" s="9">
        <v>5.8263891068699357E-2</v>
      </c>
      <c r="Z618" s="9">
        <v>4.4838078683444013E-2</v>
      </c>
      <c r="AA618" s="9">
        <v>2.1728762551107259E-2</v>
      </c>
      <c r="AB618" s="9">
        <v>1.126315505676039E-2</v>
      </c>
      <c r="AC618" s="9">
        <v>0.1672173924971157</v>
      </c>
      <c r="AD618" s="9">
        <v>2.6459934663284131E-3</v>
      </c>
      <c r="AE618" s="9">
        <v>4.4775598889648001E-2</v>
      </c>
      <c r="AF618" s="9">
        <v>3.9364394874162768E-4</v>
      </c>
      <c r="AG618" s="9">
        <v>2.8368258700400349E-2</v>
      </c>
      <c r="AH618" s="9">
        <v>7.2701116783219361E-3</v>
      </c>
      <c r="AI618" s="9">
        <v>2.8774809505724301E-2</v>
      </c>
      <c r="AJ618" s="9">
        <v>2.5407288568211651E-2</v>
      </c>
      <c r="AK618" s="9">
        <v>3.6099504135152997E-2</v>
      </c>
      <c r="AL618" s="9">
        <v>2.162725225685789E-3</v>
      </c>
      <c r="AM618" s="9">
        <v>5.162850610307897E-4</v>
      </c>
      <c r="AN618" s="9">
        <v>4.2955256884721422E-4</v>
      </c>
      <c r="AO618" s="9">
        <v>1.2442011525052221E-4</v>
      </c>
      <c r="AP618" s="9">
        <v>4.6133092686353501E-4</v>
      </c>
      <c r="AQ618" s="9">
        <v>4.4865686075590771E-4</v>
      </c>
      <c r="AR618" s="9">
        <v>3.4913265821458141E-4</v>
      </c>
      <c r="AS618" s="9">
        <v>2.689930054145001E-4</v>
      </c>
      <c r="AT618" s="9">
        <v>3.4365702093596122E-4</v>
      </c>
      <c r="AU618" s="9">
        <v>3.7998091590877952E-4</v>
      </c>
      <c r="AV618" s="9">
        <v>2.9857852070981693E-4</v>
      </c>
      <c r="AW618" s="9">
        <v>2.8519411914230958E-4</v>
      </c>
      <c r="AX618" s="9">
        <v>5.2623431307882522E-4</v>
      </c>
      <c r="AY618" s="9">
        <v>3.1906707319021683E-4</v>
      </c>
      <c r="AZ618" s="9">
        <v>2.8842688513466038E-4</v>
      </c>
      <c r="BA618" s="9">
        <v>2.6178925846107411E-4</v>
      </c>
      <c r="BB618" s="9">
        <v>3.8069036967819869E-4</v>
      </c>
      <c r="BC618" s="9">
        <v>2.4334524559452809E-4</v>
      </c>
      <c r="BD618" s="9">
        <v>1.9734715273948971E-4</v>
      </c>
      <c r="BE618" s="9">
        <v>5.2774001870705701E-6</v>
      </c>
      <c r="BF618" s="9">
        <v>2.4433478524918943E-4</v>
      </c>
      <c r="BG618" s="9">
        <v>5.5212434606674002E-4</v>
      </c>
      <c r="BH618" s="9">
        <v>1.1808725981226171E-3</v>
      </c>
      <c r="BI618" s="9">
        <v>5.7270248588472375E-4</v>
      </c>
      <c r="BJ618" s="9">
        <v>5.1338511803047135E-4</v>
      </c>
      <c r="BK618" s="9">
        <v>1.6384047375339001E-4</v>
      </c>
    </row>
    <row r="619" spans="1:63" s="95" customFormat="1" x14ac:dyDescent="0.25">
      <c r="A619" s="95" t="s">
        <v>223</v>
      </c>
      <c r="B619" s="95" t="s">
        <v>185</v>
      </c>
      <c r="C619" s="95" t="s">
        <v>224</v>
      </c>
      <c r="D619" s="95" t="s">
        <v>52</v>
      </c>
      <c r="E619" s="95" t="s">
        <v>1948</v>
      </c>
      <c r="F619" s="118" t="s">
        <v>1963</v>
      </c>
      <c r="G619" s="119">
        <v>14145618.771199998</v>
      </c>
      <c r="H619" s="119">
        <v>61067</v>
      </c>
      <c r="I619" s="119">
        <v>31.2</v>
      </c>
      <c r="J619" s="95">
        <v>231.64096437028178</v>
      </c>
      <c r="K619" s="120">
        <v>0.391767015492059</v>
      </c>
      <c r="L619" s="120">
        <v>0.35105234616180042</v>
      </c>
      <c r="M619" s="120">
        <v>0.25718063834614058</v>
      </c>
      <c r="N619" s="9">
        <v>0.1391134265725574</v>
      </c>
      <c r="O619" s="9">
        <v>1.259339647869929E-2</v>
      </c>
      <c r="P619" s="9">
        <v>8.0713037096475197E-3</v>
      </c>
      <c r="Q619" s="9">
        <v>7.063869823399415E-3</v>
      </c>
      <c r="R619" s="9">
        <v>2.9407589438209751E-2</v>
      </c>
      <c r="S619" s="9">
        <v>5.4878835136696308E-2</v>
      </c>
      <c r="T619" s="9">
        <v>1.2641797046523569E-2</v>
      </c>
      <c r="U619" s="9">
        <v>3.5320566734989692E-2</v>
      </c>
      <c r="V619" s="9">
        <v>4.2589745140428487E-2</v>
      </c>
      <c r="W619" s="9">
        <v>6.2030598790677967E-2</v>
      </c>
      <c r="X619" s="9">
        <v>0.1003617527898988</v>
      </c>
      <c r="Y619" s="9">
        <v>5.5941425602302822E-2</v>
      </c>
      <c r="Z619" s="9">
        <v>4.3708809840050968E-2</v>
      </c>
      <c r="AA619" s="9">
        <v>1.9816667149166741E-2</v>
      </c>
      <c r="AB619" s="9">
        <v>1.2430819720136819E-2</v>
      </c>
      <c r="AC619" s="9">
        <v>0.20020848348306239</v>
      </c>
      <c r="AD619" s="9">
        <v>4.5245269945656348E-3</v>
      </c>
      <c r="AE619" s="9">
        <v>5.3396513055315273E-2</v>
      </c>
      <c r="AF619" s="9">
        <v>1.191345737172458E-4</v>
      </c>
      <c r="AG619" s="9">
        <v>2.1487956469702051E-2</v>
      </c>
      <c r="AH619" s="9">
        <v>4.2237541304911601E-3</v>
      </c>
      <c r="AI619" s="9">
        <v>1.9834701031585161E-2</v>
      </c>
      <c r="AJ619" s="9">
        <v>2.508441199888262E-2</v>
      </c>
      <c r="AK619" s="9">
        <v>3.2959160839909858E-2</v>
      </c>
      <c r="AL619" s="9">
        <v>2.1907534493829381E-3</v>
      </c>
      <c r="AM619" s="9">
        <v>3.3804260244185621E-4</v>
      </c>
      <c r="AN619" s="9">
        <v>1.9446878202044761E-4</v>
      </c>
      <c r="AO619" s="9">
        <v>1.704432277627303E-4</v>
      </c>
      <c r="AP619" s="9">
        <v>2.027107930474186E-4</v>
      </c>
      <c r="AQ619" s="9">
        <v>3.918843332121424E-4</v>
      </c>
      <c r="AR619" s="9">
        <v>2.6996394563046327E-4</v>
      </c>
      <c r="AS619" s="9">
        <v>2.2867587070592139E-4</v>
      </c>
      <c r="AT619" s="9">
        <v>2.6826732015231708E-4</v>
      </c>
      <c r="AU619" s="9">
        <v>3.0550328469750211E-4</v>
      </c>
      <c r="AV619" s="9">
        <v>2.7596987851084262E-4</v>
      </c>
      <c r="AW619" s="9">
        <v>2.5622423015853719E-4</v>
      </c>
      <c r="AX619" s="9">
        <v>3.9941289134619551E-4</v>
      </c>
      <c r="AY619" s="9">
        <v>2.4587413516687572E-4</v>
      </c>
      <c r="AZ619" s="9">
        <v>2.079410492399926E-4</v>
      </c>
      <c r="BA619" s="9">
        <v>2.2840226085000349E-4</v>
      </c>
      <c r="BB619" s="9">
        <v>3.6031454184201351E-4</v>
      </c>
      <c r="BC619" s="9">
        <v>3.2893959410834199E-4</v>
      </c>
      <c r="BD619" s="9">
        <v>1.8604209834930581E-4</v>
      </c>
      <c r="BE619" s="9">
        <v>1.262592293132346E-6</v>
      </c>
      <c r="BF619" s="9">
        <v>1.463041373794432E-4</v>
      </c>
      <c r="BG619" s="9">
        <v>2.5357317913391738E-4</v>
      </c>
      <c r="BH619" s="9">
        <v>6.4346527807730345E-4</v>
      </c>
      <c r="BI619" s="9">
        <v>4.4697531970625529E-4</v>
      </c>
      <c r="BJ619" s="9">
        <v>3.7053313844912812E-4</v>
      </c>
      <c r="BK619" s="9">
        <v>1.3119649232188761E-4</v>
      </c>
    </row>
    <row r="620" spans="1:63" s="95" customFormat="1" x14ac:dyDescent="0.25">
      <c r="A620" s="95" t="s">
        <v>245</v>
      </c>
      <c r="B620" s="95" t="s">
        <v>134</v>
      </c>
      <c r="C620" s="95" t="s">
        <v>246</v>
      </c>
      <c r="D620" s="95" t="s">
        <v>52</v>
      </c>
      <c r="E620" s="95" t="s">
        <v>1948</v>
      </c>
      <c r="F620" s="118" t="s">
        <v>1963</v>
      </c>
      <c r="G620" s="119">
        <v>10651790.123</v>
      </c>
      <c r="H620" s="119">
        <v>40784</v>
      </c>
      <c r="I620" s="119">
        <v>26.6</v>
      </c>
      <c r="J620" s="95">
        <v>261.17570917516673</v>
      </c>
      <c r="K620" s="120">
        <v>0.35006966252850258</v>
      </c>
      <c r="L620" s="120">
        <v>0.38623484653230727</v>
      </c>
      <c r="M620" s="120">
        <v>0.26369549093918998</v>
      </c>
      <c r="N620" s="9">
        <v>0.10896911950983409</v>
      </c>
      <c r="O620" s="9">
        <v>1.451070767477108E-2</v>
      </c>
      <c r="P620" s="9">
        <v>1.2598150637407751E-2</v>
      </c>
      <c r="Q620" s="9">
        <v>1.2368409782192131E-2</v>
      </c>
      <c r="R620" s="9">
        <v>4.212501600935252E-2</v>
      </c>
      <c r="S620" s="9">
        <v>5.9295290295818252E-2</v>
      </c>
      <c r="T620" s="9">
        <v>1.432624228359413E-2</v>
      </c>
      <c r="U620" s="9">
        <v>4.1635960702567573E-2</v>
      </c>
      <c r="V620" s="9">
        <v>4.0118337728692589E-2</v>
      </c>
      <c r="W620" s="9">
        <v>6.9726916189386645E-2</v>
      </c>
      <c r="X620" s="9">
        <v>0.1170056721473015</v>
      </c>
      <c r="Y620" s="9">
        <v>5.3079231855287463E-2</v>
      </c>
      <c r="Z620" s="9">
        <v>4.1849473340505941E-2</v>
      </c>
      <c r="AA620" s="9">
        <v>2.548029641989575E-2</v>
      </c>
      <c r="AB620" s="9">
        <v>1.371100003296667E-2</v>
      </c>
      <c r="AC620" s="9">
        <v>0.17285308392684001</v>
      </c>
      <c r="AD620" s="9">
        <v>3.4145587072664961E-3</v>
      </c>
      <c r="AE620" s="9">
        <v>5.7088348079840708E-2</v>
      </c>
      <c r="AF620" s="9">
        <v>3.6656489464559713E-5</v>
      </c>
      <c r="AG620" s="9">
        <v>2.2085870584535181E-2</v>
      </c>
      <c r="AH620" s="9">
        <v>4.4257675796386536E-3</v>
      </c>
      <c r="AI620" s="9">
        <v>1.358537166420172E-2</v>
      </c>
      <c r="AJ620" s="9">
        <v>2.6074177201992382E-2</v>
      </c>
      <c r="AK620" s="9">
        <v>3.0903620007991711E-2</v>
      </c>
      <c r="AL620" s="9">
        <v>2.7327211486546489E-3</v>
      </c>
      <c r="AM620" s="9">
        <v>1.9926986031714339E-4</v>
      </c>
      <c r="AN620" s="9">
        <v>1.686286631450593E-4</v>
      </c>
      <c r="AO620" s="9">
        <v>2.0020671686956921E-4</v>
      </c>
      <c r="AP620" s="9">
        <v>2.6710611905428648E-4</v>
      </c>
      <c r="AQ620" s="9">
        <v>4.2244905231119789E-4</v>
      </c>
      <c r="AR620" s="9">
        <v>2.1951129320301751E-4</v>
      </c>
      <c r="AS620" s="9">
        <v>1.9502020355680351E-4</v>
      </c>
      <c r="AT620" s="9">
        <v>2.3798220475929979E-4</v>
      </c>
      <c r="AU620" s="9">
        <v>2.1656564293793301E-4</v>
      </c>
      <c r="AV620" s="9">
        <v>2.334489652134623E-4</v>
      </c>
      <c r="AW620" s="9">
        <v>2.2479914826221861E-4</v>
      </c>
      <c r="AX620" s="9">
        <v>2.8519963394863261E-4</v>
      </c>
      <c r="AY620" s="9">
        <v>1.77161621830024E-4</v>
      </c>
      <c r="AZ620" s="9">
        <v>2.012101470299034E-4</v>
      </c>
      <c r="BA620" s="9">
        <v>1.8958568780890671E-4</v>
      </c>
      <c r="BB620" s="9">
        <v>2.341058318489341E-4</v>
      </c>
      <c r="BC620" s="9">
        <v>1.868156859009464E-4</v>
      </c>
      <c r="BD620" s="9">
        <v>1.4968614181565281E-4</v>
      </c>
      <c r="BE620" s="9">
        <v>2.9235597627237532E-7</v>
      </c>
      <c r="BF620" s="9">
        <v>1.131649150016257E-4</v>
      </c>
      <c r="BG620" s="9">
        <v>1.9995352990425451E-4</v>
      </c>
      <c r="BH620" s="9">
        <v>3.31670441338233E-4</v>
      </c>
      <c r="BI620" s="9">
        <v>3.4964394957425588E-4</v>
      </c>
      <c r="BJ620" s="9">
        <v>2.6145445752264411E-4</v>
      </c>
      <c r="BK620" s="9">
        <v>1.231572048690302E-4</v>
      </c>
    </row>
    <row r="621" spans="1:63" s="95" customFormat="1" x14ac:dyDescent="0.25">
      <c r="A621" s="95" t="s">
        <v>269</v>
      </c>
      <c r="B621" s="95" t="s">
        <v>80</v>
      </c>
      <c r="C621" s="95" t="s">
        <v>270</v>
      </c>
      <c r="D621" s="95" t="s">
        <v>52</v>
      </c>
      <c r="E621" s="95" t="s">
        <v>1948</v>
      </c>
      <c r="F621" s="118" t="s">
        <v>1963</v>
      </c>
      <c r="G621" s="119">
        <v>22245826.698800001</v>
      </c>
      <c r="H621" s="119">
        <v>82493</v>
      </c>
      <c r="I621" s="119">
        <v>21.7</v>
      </c>
      <c r="J621" s="95">
        <v>269.66926525644601</v>
      </c>
      <c r="K621" s="120">
        <v>0.39190372919659039</v>
      </c>
      <c r="L621" s="120">
        <v>0.35034823909515361</v>
      </c>
      <c r="M621" s="120">
        <v>0.25774803170825611</v>
      </c>
      <c r="N621" s="9">
        <v>9.8068101157547452E-2</v>
      </c>
      <c r="O621" s="9">
        <v>1.873912695406333E-2</v>
      </c>
      <c r="P621" s="9">
        <v>8.3612424539289843E-3</v>
      </c>
      <c r="Q621" s="9">
        <v>1.4849438825788361E-2</v>
      </c>
      <c r="R621" s="9">
        <v>3.2756626627076027E-2</v>
      </c>
      <c r="S621" s="9">
        <v>5.5513230183065011E-2</v>
      </c>
      <c r="T621" s="9">
        <v>1.432901918116667E-2</v>
      </c>
      <c r="U621" s="9">
        <v>3.4675516361648853E-2</v>
      </c>
      <c r="V621" s="9">
        <v>3.3078003138149077E-2</v>
      </c>
      <c r="W621" s="9">
        <v>6.8874470018496392E-2</v>
      </c>
      <c r="X621" s="9">
        <v>0.10770697550533941</v>
      </c>
      <c r="Y621" s="9">
        <v>6.7113913821707727E-2</v>
      </c>
      <c r="Z621" s="9">
        <v>4.9219462083978968E-2</v>
      </c>
      <c r="AA621" s="9">
        <v>2.36926488981355E-2</v>
      </c>
      <c r="AB621" s="9">
        <v>1.3886561925209619E-2</v>
      </c>
      <c r="AC621" s="9">
        <v>0.18247764397832589</v>
      </c>
      <c r="AD621" s="9">
        <v>3.7536838771112841E-3</v>
      </c>
      <c r="AE621" s="9">
        <v>5.0382946139651712E-2</v>
      </c>
      <c r="AF621" s="9">
        <v>3.3481384303361652E-3</v>
      </c>
      <c r="AG621" s="9">
        <v>3.5861790353644472E-2</v>
      </c>
      <c r="AH621" s="9">
        <v>1.3499663140898019E-2</v>
      </c>
      <c r="AI621" s="9">
        <v>7.4792520382401476E-3</v>
      </c>
      <c r="AJ621" s="9">
        <v>2.4231836157935869E-2</v>
      </c>
      <c r="AK621" s="9">
        <v>3.3685805972541359E-2</v>
      </c>
      <c r="AL621" s="9">
        <v>4.4149027760136874E-3</v>
      </c>
      <c r="AM621" s="9">
        <v>3.7427980304752831E-4</v>
      </c>
      <c r="AN621" s="9">
        <v>4.544881964926292E-4</v>
      </c>
      <c r="AO621" s="9">
        <v>2.7731484285729911E-4</v>
      </c>
      <c r="AP621" s="9">
        <v>6.6928403343977094E-4</v>
      </c>
      <c r="AQ621" s="9">
        <v>6.8558906648695083E-4</v>
      </c>
      <c r="AR621" s="9">
        <v>4.2890747837609012E-4</v>
      </c>
      <c r="AS621" s="9">
        <v>4.0709355715559599E-4</v>
      </c>
      <c r="AT621" s="9">
        <v>4.1364643142198428E-4</v>
      </c>
      <c r="AU621" s="9">
        <v>3.7266307599960648E-4</v>
      </c>
      <c r="AV621" s="9">
        <v>4.812604983211509E-4</v>
      </c>
      <c r="AW621" s="9">
        <v>4.3187894085665502E-4</v>
      </c>
      <c r="AX621" s="9">
        <v>7.5260543741205747E-4</v>
      </c>
      <c r="AY621" s="9">
        <v>4.3485749998061212E-4</v>
      </c>
      <c r="AZ621" s="9">
        <v>3.9047161830736368E-4</v>
      </c>
      <c r="BA621" s="9">
        <v>4.0073899349802418E-4</v>
      </c>
      <c r="BB621" s="9">
        <v>5.157927300083083E-4</v>
      </c>
      <c r="BC621" s="9">
        <v>4.2861454133101719E-4</v>
      </c>
      <c r="BD621" s="9">
        <v>2.7570721331843538E-4</v>
      </c>
      <c r="BE621" s="9">
        <v>5.5730759564801047E-5</v>
      </c>
      <c r="BF621" s="9">
        <v>3.834949922018263E-4</v>
      </c>
      <c r="BG621" s="9">
        <v>1.2728987359054561E-3</v>
      </c>
      <c r="BH621" s="9">
        <v>3.8108676328988512E-4</v>
      </c>
      <c r="BI621" s="9">
        <v>6.7816001511975758E-4</v>
      </c>
      <c r="BJ621" s="9">
        <v>5.94790590615794E-4</v>
      </c>
      <c r="BK621" s="9">
        <v>4.1525617691246999E-4</v>
      </c>
    </row>
    <row r="622" spans="1:63" s="95" customFormat="1" x14ac:dyDescent="0.25">
      <c r="A622" s="95" t="s">
        <v>291</v>
      </c>
      <c r="B622" s="95" t="s">
        <v>185</v>
      </c>
      <c r="C622" s="95" t="s">
        <v>292</v>
      </c>
      <c r="D622" s="95" t="s">
        <v>52</v>
      </c>
      <c r="E622" s="95" t="s">
        <v>1948</v>
      </c>
      <c r="F622" s="118" t="s">
        <v>1963</v>
      </c>
      <c r="G622" s="119">
        <v>50298690.27539999</v>
      </c>
      <c r="H622" s="119">
        <v>180076</v>
      </c>
      <c r="I622" s="119">
        <v>28.6</v>
      </c>
      <c r="J622" s="95">
        <v>279.31923340922714</v>
      </c>
      <c r="K622" s="120">
        <v>0.36474899829788299</v>
      </c>
      <c r="L622" s="120">
        <v>0.39176333314814771</v>
      </c>
      <c r="M622" s="120">
        <v>0.24348766855396919</v>
      </c>
      <c r="N622" s="9">
        <v>0.1449170885943519</v>
      </c>
      <c r="O622" s="9">
        <v>2.0817325901637689E-2</v>
      </c>
      <c r="P622" s="9">
        <v>9.5717506707925695E-3</v>
      </c>
      <c r="Q622" s="9">
        <v>8.749648190585782E-3</v>
      </c>
      <c r="R622" s="9">
        <v>3.7176037123274719E-2</v>
      </c>
      <c r="S622" s="9">
        <v>6.838747514508893E-2</v>
      </c>
      <c r="T622" s="9">
        <v>1.429484301817067E-2</v>
      </c>
      <c r="U622" s="9">
        <v>4.0903263215882939E-2</v>
      </c>
      <c r="V622" s="9">
        <v>3.8094591992021143E-2</v>
      </c>
      <c r="W622" s="9">
        <v>5.9086628382297217E-2</v>
      </c>
      <c r="X622" s="9">
        <v>8.9110341187481082E-2</v>
      </c>
      <c r="Y622" s="9">
        <v>6.1331893420032299E-2</v>
      </c>
      <c r="Z622" s="9">
        <v>4.4677019141067538E-2</v>
      </c>
      <c r="AA622" s="9">
        <v>2.3649495738753488E-2</v>
      </c>
      <c r="AB622" s="9">
        <v>9.1509416595052639E-3</v>
      </c>
      <c r="AC622" s="9">
        <v>0.1799914769779512</v>
      </c>
      <c r="AD622" s="9">
        <v>4.0631255849304789E-3</v>
      </c>
      <c r="AE622" s="9">
        <v>3.6976481779201438E-2</v>
      </c>
      <c r="AF622" s="9">
        <v>6.410622964715414E-4</v>
      </c>
      <c r="AG622" s="9">
        <v>2.1213374392847161E-2</v>
      </c>
      <c r="AH622" s="9">
        <v>7.5766657598211624E-3</v>
      </c>
      <c r="AI622" s="9">
        <v>1.6864107460205079E-2</v>
      </c>
      <c r="AJ622" s="9">
        <v>3.1902478245948093E-2</v>
      </c>
      <c r="AK622" s="9">
        <v>2.8891249396093891E-2</v>
      </c>
      <c r="AL622" s="9">
        <v>1.961634725586775E-3</v>
      </c>
      <c r="AM622" s="9">
        <v>1.2531202853556279E-3</v>
      </c>
      <c r="AN622" s="9">
        <v>1.14393864163119E-3</v>
      </c>
      <c r="AO622" s="9">
        <v>7.1928037249413134E-4</v>
      </c>
      <c r="AP622" s="9">
        <v>8.9350203929719539E-4</v>
      </c>
      <c r="AQ622" s="9">
        <v>1.7629189239557531E-3</v>
      </c>
      <c r="AR622" s="9">
        <v>1.1971490464625289E-3</v>
      </c>
      <c r="AS622" s="9">
        <v>9.2015648131166629E-4</v>
      </c>
      <c r="AT622" s="9">
        <v>1.1055256819493991E-3</v>
      </c>
      <c r="AU622" s="9">
        <v>9.7239997898531923E-4</v>
      </c>
      <c r="AV622" s="9">
        <v>9.3543946710682526E-4</v>
      </c>
      <c r="AW622" s="9">
        <v>8.0956334733469368E-4</v>
      </c>
      <c r="AX622" s="9">
        <v>1.558280701158766E-3</v>
      </c>
      <c r="AY622" s="9">
        <v>8.943321121851395E-4</v>
      </c>
      <c r="AZ622" s="9">
        <v>8.8308452178698495E-4</v>
      </c>
      <c r="BA622" s="9">
        <v>5.9832505375208148E-4</v>
      </c>
      <c r="BB622" s="9">
        <v>1.152715216931021E-3</v>
      </c>
      <c r="BC622" s="9">
        <v>1.051172488549036E-3</v>
      </c>
      <c r="BD622" s="9">
        <v>4.5845286405502261E-4</v>
      </c>
      <c r="BE622" s="9">
        <v>2.4176661246612259E-5</v>
      </c>
      <c r="BF622" s="9">
        <v>5.1397503015267795E-4</v>
      </c>
      <c r="BG622" s="9">
        <v>1.618652366832705E-3</v>
      </c>
      <c r="BH622" s="9">
        <v>1.946854927454055E-3</v>
      </c>
      <c r="BI622" s="9">
        <v>2.022901848164272E-3</v>
      </c>
      <c r="BJ622" s="9">
        <v>1.1558141418875521E-3</v>
      </c>
      <c r="BK622" s="9">
        <v>4.1803980084327552E-4</v>
      </c>
    </row>
    <row r="623" spans="1:63" s="95" customFormat="1" x14ac:dyDescent="0.25">
      <c r="A623" s="95" t="s">
        <v>297</v>
      </c>
      <c r="B623" s="95" t="s">
        <v>185</v>
      </c>
      <c r="C623" s="95" t="s">
        <v>298</v>
      </c>
      <c r="D623" s="95" t="s">
        <v>52</v>
      </c>
      <c r="E623" s="95" t="s">
        <v>1948</v>
      </c>
      <c r="F623" s="118" t="s">
        <v>1962</v>
      </c>
      <c r="G623" s="119">
        <v>19458994.168399997</v>
      </c>
      <c r="H623" s="119">
        <v>81014</v>
      </c>
      <c r="I623" s="119">
        <v>108</v>
      </c>
      <c r="J623" s="95">
        <v>240.1929810699385</v>
      </c>
      <c r="K623" s="120">
        <v>0.36192948646234419</v>
      </c>
      <c r="L623" s="120">
        <v>0.38643899080797911</v>
      </c>
      <c r="M623" s="120">
        <v>0.25163152272967682</v>
      </c>
      <c r="N623" s="9">
        <v>9.4912305988450352E-2</v>
      </c>
      <c r="O623" s="9">
        <v>8.3528351787999292E-3</v>
      </c>
      <c r="P623" s="9">
        <v>7.0394497782221054E-3</v>
      </c>
      <c r="Q623" s="9">
        <v>7.4862435747453503E-3</v>
      </c>
      <c r="R623" s="9">
        <v>3.0032495011612249E-2</v>
      </c>
      <c r="S623" s="9">
        <v>5.5564562506870308E-2</v>
      </c>
      <c r="T623" s="9">
        <v>1.7388244901036031E-2</v>
      </c>
      <c r="U623" s="9">
        <v>3.6153945203039883E-2</v>
      </c>
      <c r="V623" s="9">
        <v>2.8482467532373521E-2</v>
      </c>
      <c r="W623" s="9">
        <v>7.0415888500528795E-2</v>
      </c>
      <c r="X623" s="9">
        <v>0.1105570750609588</v>
      </c>
      <c r="Y623" s="9">
        <v>6.2430961035917353E-2</v>
      </c>
      <c r="Z623" s="9">
        <v>4.6367814765322021E-2</v>
      </c>
      <c r="AA623" s="9">
        <v>2.3293566232019142E-2</v>
      </c>
      <c r="AB623" s="9">
        <v>1.540252980733503E-2</v>
      </c>
      <c r="AC623" s="9">
        <v>0.209853431034801</v>
      </c>
      <c r="AD623" s="9">
        <v>4.7841025710180169E-3</v>
      </c>
      <c r="AE623" s="9">
        <v>5.0388138023141738E-2</v>
      </c>
      <c r="AF623" s="9">
        <v>2.7706661176465588E-4</v>
      </c>
      <c r="AG623" s="9">
        <v>3.4666417190108031E-2</v>
      </c>
      <c r="AH623" s="9">
        <v>4.3961725683125171E-3</v>
      </c>
      <c r="AI623" s="9">
        <v>2.1260662358278889E-2</v>
      </c>
      <c r="AJ623" s="9">
        <v>2.1479974912522262E-2</v>
      </c>
      <c r="AK623" s="9">
        <v>3.5527460847605018E-2</v>
      </c>
      <c r="AL623" s="9">
        <v>3.486188805217034E-3</v>
      </c>
      <c r="AM623" s="9">
        <v>3.1710718333136703E-4</v>
      </c>
      <c r="AN623" s="9">
        <v>1.773462852479766E-4</v>
      </c>
      <c r="AO623" s="9">
        <v>2.0438825793694229E-4</v>
      </c>
      <c r="AP623" s="9">
        <v>2.953787887931971E-4</v>
      </c>
      <c r="AQ623" s="9">
        <v>5.5026394213920037E-4</v>
      </c>
      <c r="AR623" s="9">
        <v>3.7582005194294362E-4</v>
      </c>
      <c r="AS623" s="9">
        <v>4.3246248785169079E-4</v>
      </c>
      <c r="AT623" s="9">
        <v>3.775521688875086E-4</v>
      </c>
      <c r="AU623" s="9">
        <v>2.8091156566988529E-4</v>
      </c>
      <c r="AV623" s="9">
        <v>4.3073239803796042E-4</v>
      </c>
      <c r="AW623" s="9">
        <v>3.8807857440032308E-4</v>
      </c>
      <c r="AX623" s="9">
        <v>6.1287193610879071E-4</v>
      </c>
      <c r="AY623" s="9">
        <v>3.5862590696406689E-4</v>
      </c>
      <c r="AZ623" s="9">
        <v>3.3606769447854998E-4</v>
      </c>
      <c r="BA623" s="9">
        <v>3.8911131049546721E-4</v>
      </c>
      <c r="BB623" s="9">
        <v>5.192739721402651E-4</v>
      </c>
      <c r="BC623" s="9">
        <v>4.7821656693869283E-4</v>
      </c>
      <c r="BD623" s="9">
        <v>2.4138362706274251E-4</v>
      </c>
      <c r="BE623" s="9">
        <v>4.0372968151899449E-6</v>
      </c>
      <c r="BF623" s="9">
        <v>3.2452758506334778E-4</v>
      </c>
      <c r="BG623" s="9">
        <v>3.6287795430395601E-4</v>
      </c>
      <c r="BH623" s="9">
        <v>9.4832547066504402E-4</v>
      </c>
      <c r="BI623" s="9">
        <v>5.2625296382804738E-4</v>
      </c>
      <c r="BJ623" s="9">
        <v>5.4915664770591969E-4</v>
      </c>
      <c r="BK623" s="9">
        <v>2.8705214082976201E-4</v>
      </c>
    </row>
    <row r="624" spans="1:63" s="95" customFormat="1" x14ac:dyDescent="0.25">
      <c r="A624" s="95" t="s">
        <v>301</v>
      </c>
      <c r="B624" s="95" t="s">
        <v>185</v>
      </c>
      <c r="C624" s="95" t="s">
        <v>302</v>
      </c>
      <c r="D624" s="95" t="s">
        <v>52</v>
      </c>
      <c r="E624" s="95" t="s">
        <v>1948</v>
      </c>
      <c r="F624" s="118" t="s">
        <v>1963</v>
      </c>
      <c r="G624" s="119">
        <v>15776411.168200001</v>
      </c>
      <c r="H624" s="119">
        <v>70019</v>
      </c>
      <c r="I624" s="119">
        <v>39</v>
      </c>
      <c r="J624" s="95">
        <v>225.31614516345564</v>
      </c>
      <c r="K624" s="120">
        <v>0.35840681731855728</v>
      </c>
      <c r="L624" s="120">
        <v>0.38472386912897849</v>
      </c>
      <c r="M624" s="120">
        <v>0.25686931355246428</v>
      </c>
      <c r="N624" s="9">
        <v>0.16398325182666371</v>
      </c>
      <c r="O624" s="9">
        <v>1.6453577031036341E-2</v>
      </c>
      <c r="P624" s="9">
        <v>3.262994847286085E-3</v>
      </c>
      <c r="Q624" s="9">
        <v>4.2614121229407739E-3</v>
      </c>
      <c r="R624" s="9">
        <v>2.685265253687966E-2</v>
      </c>
      <c r="S624" s="9">
        <v>5.8119466346326691E-2</v>
      </c>
      <c r="T624" s="9">
        <v>1.908068978216965E-2</v>
      </c>
      <c r="U624" s="9">
        <v>3.9140707946122059E-2</v>
      </c>
      <c r="V624" s="9">
        <v>3.5123648864202363E-2</v>
      </c>
      <c r="W624" s="9">
        <v>5.6644817402995769E-2</v>
      </c>
      <c r="X624" s="9">
        <v>0.1034214701222364</v>
      </c>
      <c r="Y624" s="9">
        <v>6.0700719249056102E-2</v>
      </c>
      <c r="Z624" s="9">
        <v>4.6304564714009677E-2</v>
      </c>
      <c r="AA624" s="9">
        <v>2.4817338922805861E-2</v>
      </c>
      <c r="AB624" s="9">
        <v>1.178492431540379E-2</v>
      </c>
      <c r="AC624" s="9">
        <v>0.1792242041376787</v>
      </c>
      <c r="AD624" s="9">
        <v>2.91140237461298E-3</v>
      </c>
      <c r="AE624" s="9">
        <v>4.5523331443735798E-2</v>
      </c>
      <c r="AF624" s="9">
        <v>9.5901357904330019E-6</v>
      </c>
      <c r="AG624" s="9">
        <v>2.8068426621305341E-2</v>
      </c>
      <c r="AH624" s="9">
        <v>3.5798348392061599E-3</v>
      </c>
      <c r="AI624" s="9">
        <v>1.7026232085706638E-2</v>
      </c>
      <c r="AJ624" s="9">
        <v>1.9400041303991061E-2</v>
      </c>
      <c r="AK624" s="9">
        <v>3.1192408831389941E-2</v>
      </c>
      <c r="AL624" s="9">
        <v>3.1122921964479712E-3</v>
      </c>
      <c r="AM624" s="9">
        <v>4.4504815149416809E-4</v>
      </c>
      <c r="AN624" s="9">
        <v>2.8377391070171751E-4</v>
      </c>
      <c r="AO624" s="9">
        <v>7.6958672447100543E-5</v>
      </c>
      <c r="AP624" s="9">
        <v>1.365818029352138E-4</v>
      </c>
      <c r="AQ624" s="9">
        <v>3.9966009392692953E-4</v>
      </c>
      <c r="AR624" s="9">
        <v>3.1932110188245019E-4</v>
      </c>
      <c r="AS624" s="9">
        <v>3.8548787025063442E-4</v>
      </c>
      <c r="AT624" s="9">
        <v>3.3202738337567689E-4</v>
      </c>
      <c r="AU624" s="9">
        <v>2.8139448945213558E-4</v>
      </c>
      <c r="AV624" s="9">
        <v>2.8146280332554981E-4</v>
      </c>
      <c r="AW624" s="9">
        <v>2.9489525534122352E-4</v>
      </c>
      <c r="AX624" s="9">
        <v>4.8404696806578798E-4</v>
      </c>
      <c r="AY624" s="9">
        <v>2.9091947087121973E-4</v>
      </c>
      <c r="AZ624" s="9">
        <v>2.9085058843645288E-4</v>
      </c>
      <c r="BA624" s="9">
        <v>2.4184245730571511E-4</v>
      </c>
      <c r="BB624" s="9">
        <v>3.6024759767569421E-4</v>
      </c>
      <c r="BC624" s="9">
        <v>2.3640154971117869E-4</v>
      </c>
      <c r="BD624" s="9">
        <v>1.7714850330090211E-4</v>
      </c>
      <c r="BE624" s="9">
        <v>1.135155072705926E-7</v>
      </c>
      <c r="BF624" s="9">
        <v>2.134443582294447E-4</v>
      </c>
      <c r="BG624" s="9">
        <v>2.40034018119946E-4</v>
      </c>
      <c r="BH624" s="9">
        <v>6.1691186921319723E-4</v>
      </c>
      <c r="BI624" s="9">
        <v>3.8608896749815682E-4</v>
      </c>
      <c r="BJ624" s="9">
        <v>3.9165614273298021E-4</v>
      </c>
      <c r="BK624" s="9">
        <v>2.0816811149881119E-4</v>
      </c>
    </row>
    <row r="625" spans="1:63" s="95" customFormat="1" x14ac:dyDescent="0.25">
      <c r="A625" s="95" t="s">
        <v>598</v>
      </c>
      <c r="B625" s="95" t="s">
        <v>134</v>
      </c>
      <c r="C625" s="95" t="s">
        <v>599</v>
      </c>
      <c r="D625" s="95" t="s">
        <v>52</v>
      </c>
      <c r="E625" s="95" t="s">
        <v>1948</v>
      </c>
      <c r="F625" s="118" t="s">
        <v>1963</v>
      </c>
      <c r="G625" s="119">
        <v>12136066.025399998</v>
      </c>
      <c r="H625" s="119">
        <v>50994</v>
      </c>
      <c r="I625" s="119">
        <v>48.5</v>
      </c>
      <c r="J625" s="95">
        <v>237.99007776208961</v>
      </c>
      <c r="K625" s="120">
        <v>0.33398970979797088</v>
      </c>
      <c r="L625" s="120">
        <v>0.3765118229026746</v>
      </c>
      <c r="M625" s="120">
        <v>0.28949846729935458</v>
      </c>
      <c r="N625" s="9">
        <v>0.11660131930228031</v>
      </c>
      <c r="O625" s="9">
        <v>1.305545122009419E-2</v>
      </c>
      <c r="P625" s="9">
        <v>1.4404212154435809E-2</v>
      </c>
      <c r="Q625" s="9">
        <v>6.9583581400550201E-3</v>
      </c>
      <c r="R625" s="9">
        <v>3.5982189873130163E-2</v>
      </c>
      <c r="S625" s="9">
        <v>6.974677989272858E-2</v>
      </c>
      <c r="T625" s="9">
        <v>1.4799784268166669E-2</v>
      </c>
      <c r="U625" s="9">
        <v>3.1480151064696933E-2</v>
      </c>
      <c r="V625" s="9">
        <v>2.8850395180599672E-2</v>
      </c>
      <c r="W625" s="9">
        <v>6.8394546675069293E-2</v>
      </c>
      <c r="X625" s="9">
        <v>0.1105287133476162</v>
      </c>
      <c r="Y625" s="9">
        <v>6.8140284259391282E-2</v>
      </c>
      <c r="Z625" s="9">
        <v>4.7029908537057977E-2</v>
      </c>
      <c r="AA625" s="9">
        <v>2.9398266674983992E-2</v>
      </c>
      <c r="AB625" s="9">
        <v>1.5599750353650939E-2</v>
      </c>
      <c r="AC625" s="9">
        <v>0.16057699825838059</v>
      </c>
      <c r="AD625" s="9">
        <v>2.6614663468212249E-3</v>
      </c>
      <c r="AE625" s="9">
        <v>5.9697654388281951E-2</v>
      </c>
      <c r="AF625" s="9">
        <v>3.6393104962333838E-4</v>
      </c>
      <c r="AG625" s="9">
        <v>2.8360273921326399E-2</v>
      </c>
      <c r="AH625" s="9">
        <v>2.8206420717413229E-3</v>
      </c>
      <c r="AI625" s="9">
        <v>8.4712773847278652E-3</v>
      </c>
      <c r="AJ625" s="9">
        <v>2.2061232043682891E-2</v>
      </c>
      <c r="AK625" s="9">
        <v>3.7388610471507128E-2</v>
      </c>
      <c r="AL625" s="9">
        <v>6.6278031199503056E-3</v>
      </c>
      <c r="AM625" s="9">
        <v>2.434058782312005E-4</v>
      </c>
      <c r="AN625" s="9">
        <v>1.73190518949132E-4</v>
      </c>
      <c r="AO625" s="9">
        <v>2.6130684083272657E-4</v>
      </c>
      <c r="AP625" s="9">
        <v>1.7154030290101609E-4</v>
      </c>
      <c r="AQ625" s="9">
        <v>4.1191847920431772E-4</v>
      </c>
      <c r="AR625" s="9">
        <v>2.9474758376188539E-4</v>
      </c>
      <c r="AS625" s="9">
        <v>2.299810867606179E-4</v>
      </c>
      <c r="AT625" s="9">
        <v>2.0540079712569139E-4</v>
      </c>
      <c r="AU625" s="9">
        <v>1.7778201267547371E-4</v>
      </c>
      <c r="AV625" s="9">
        <v>2.613980802284268E-4</v>
      </c>
      <c r="AW625" s="9">
        <v>2.4241097777917721E-4</v>
      </c>
      <c r="AX625" s="9">
        <v>4.1794361871455717E-4</v>
      </c>
      <c r="AY625" s="9">
        <v>2.2727057347465761E-4</v>
      </c>
      <c r="AZ625" s="9">
        <v>2.6500651492781401E-4</v>
      </c>
      <c r="BA625" s="9">
        <v>2.4623143048606489E-4</v>
      </c>
      <c r="BB625" s="9">
        <v>2.4826063316422009E-4</v>
      </c>
      <c r="BC625" s="9">
        <v>1.6622225013602991E-4</v>
      </c>
      <c r="BD625" s="9">
        <v>1.7868200158088429E-4</v>
      </c>
      <c r="BE625" s="9">
        <v>3.3133677310869211E-6</v>
      </c>
      <c r="BF625" s="9">
        <v>1.6588118263800329E-4</v>
      </c>
      <c r="BG625" s="9">
        <v>1.4547148591074371E-4</v>
      </c>
      <c r="BH625" s="9">
        <v>2.360878136258646E-4</v>
      </c>
      <c r="BI625" s="9">
        <v>3.37702744795503E-4</v>
      </c>
      <c r="BJ625" s="9">
        <v>3.6108998544071941E-4</v>
      </c>
      <c r="BK625" s="9">
        <v>3.4097577745456192E-4</v>
      </c>
    </row>
    <row r="626" spans="1:63" s="95" customFormat="1" x14ac:dyDescent="0.25">
      <c r="A626" s="95" t="s">
        <v>602</v>
      </c>
      <c r="B626" s="95" t="s">
        <v>134</v>
      </c>
      <c r="C626" s="95" t="s">
        <v>603</v>
      </c>
      <c r="D626" s="95" t="s">
        <v>52</v>
      </c>
      <c r="E626" s="95" t="s">
        <v>1948</v>
      </c>
      <c r="F626" s="118" t="s">
        <v>1963</v>
      </c>
      <c r="G626" s="119">
        <v>21354069.709199999</v>
      </c>
      <c r="H626" s="119">
        <v>82309</v>
      </c>
      <c r="I626" s="119">
        <v>52.8</v>
      </c>
      <c r="J626" s="95">
        <v>259.43784651982162</v>
      </c>
      <c r="K626" s="120">
        <v>0.38338289061788738</v>
      </c>
      <c r="L626" s="120">
        <v>0.37881208790107251</v>
      </c>
      <c r="M626" s="120">
        <v>0.2378050214810401</v>
      </c>
      <c r="N626" s="9">
        <v>0.1159075380372408</v>
      </c>
      <c r="O626" s="9">
        <v>1.1636742633940539E-2</v>
      </c>
      <c r="P626" s="9">
        <v>1.1180969596007831E-2</v>
      </c>
      <c r="Q626" s="9">
        <v>8.0806105849844951E-3</v>
      </c>
      <c r="R626" s="9">
        <v>3.4820370943457038E-2</v>
      </c>
      <c r="S626" s="9">
        <v>5.1098833336167347E-2</v>
      </c>
      <c r="T626" s="9">
        <v>1.581938871622986E-2</v>
      </c>
      <c r="U626" s="9">
        <v>3.3975093128703789E-2</v>
      </c>
      <c r="V626" s="9">
        <v>2.841054894192457E-2</v>
      </c>
      <c r="W626" s="9">
        <v>6.1221725894171942E-2</v>
      </c>
      <c r="X626" s="9">
        <v>0.1109525090936572</v>
      </c>
      <c r="Y626" s="9">
        <v>6.2314813778387809E-2</v>
      </c>
      <c r="Z626" s="9">
        <v>4.3503527642221151E-2</v>
      </c>
      <c r="AA626" s="9">
        <v>2.6980561837997581E-2</v>
      </c>
      <c r="AB626" s="9">
        <v>1.5831987992615391E-2</v>
      </c>
      <c r="AC626" s="9">
        <v>0.20167798818906729</v>
      </c>
      <c r="AD626" s="9">
        <v>4.5074081818938386E-3</v>
      </c>
      <c r="AE626" s="9">
        <v>6.0177640620792609E-2</v>
      </c>
      <c r="AF626" s="9">
        <v>2.247912088956333E-4</v>
      </c>
      <c r="AG626" s="9">
        <v>2.6349596122764839E-2</v>
      </c>
      <c r="AH626" s="9">
        <v>3.9360599578200997E-3</v>
      </c>
      <c r="AI626" s="9">
        <v>1.255825750768929E-2</v>
      </c>
      <c r="AJ626" s="9">
        <v>1.8997632764644171E-2</v>
      </c>
      <c r="AK626" s="9">
        <v>3.5490465444423872E-2</v>
      </c>
      <c r="AL626" s="9">
        <v>4.3449378443010771E-3</v>
      </c>
      <c r="AM626" s="9">
        <v>4.2552714468397572E-4</v>
      </c>
      <c r="AN626" s="9">
        <v>2.7148863040570199E-4</v>
      </c>
      <c r="AO626" s="9">
        <v>3.5672104108448559E-4</v>
      </c>
      <c r="AP626" s="9">
        <v>3.5034148232448851E-4</v>
      </c>
      <c r="AQ626" s="9">
        <v>7.010436632473283E-4</v>
      </c>
      <c r="AR626" s="9">
        <v>3.7977385828100158E-4</v>
      </c>
      <c r="AS626" s="9">
        <v>4.3232905634262622E-4</v>
      </c>
      <c r="AT626" s="9">
        <v>3.8986474388793852E-4</v>
      </c>
      <c r="AU626" s="9">
        <v>3.0789573112579048E-4</v>
      </c>
      <c r="AV626" s="9">
        <v>4.1150439419529612E-4</v>
      </c>
      <c r="AW626" s="9">
        <v>4.2795912108964742E-4</v>
      </c>
      <c r="AX626" s="9">
        <v>6.7219155110105741E-4</v>
      </c>
      <c r="AY626" s="9">
        <v>3.697273164666627E-4</v>
      </c>
      <c r="AZ626" s="9">
        <v>4.2773403137673621E-4</v>
      </c>
      <c r="BA626" s="9">
        <v>4.3949028753701818E-4</v>
      </c>
      <c r="BB626" s="9">
        <v>5.483666243868248E-4</v>
      </c>
      <c r="BC626" s="9">
        <v>4.9508874884229891E-4</v>
      </c>
      <c r="BD626" s="9">
        <v>3.1677192807293261E-4</v>
      </c>
      <c r="BE626" s="9">
        <v>3.5992983012873751E-6</v>
      </c>
      <c r="BF626" s="9">
        <v>2.7104952769669259E-4</v>
      </c>
      <c r="BG626" s="9">
        <v>3.5700935065633072E-4</v>
      </c>
      <c r="BH626" s="9">
        <v>6.155198199757515E-4</v>
      </c>
      <c r="BI626" s="9">
        <v>5.1143719128251544E-4</v>
      </c>
      <c r="BJ626" s="9">
        <v>6.0280355358071193E-4</v>
      </c>
      <c r="BK626" s="9">
        <v>3.9312031530619479E-4</v>
      </c>
    </row>
    <row r="627" spans="1:63" s="95" customFormat="1" x14ac:dyDescent="0.25">
      <c r="A627" s="95" t="s">
        <v>610</v>
      </c>
      <c r="B627" s="95" t="s">
        <v>134</v>
      </c>
      <c r="C627" s="95" t="s">
        <v>611</v>
      </c>
      <c r="D627" s="95" t="s">
        <v>52</v>
      </c>
      <c r="E627" s="95" t="s">
        <v>1948</v>
      </c>
      <c r="F627" s="118" t="s">
        <v>1963</v>
      </c>
      <c r="G627" s="119">
        <v>12815675.000800001</v>
      </c>
      <c r="H627" s="119">
        <v>58856</v>
      </c>
      <c r="I627" s="119">
        <v>54.8</v>
      </c>
      <c r="J627" s="95">
        <v>217.74627906755472</v>
      </c>
      <c r="K627" s="120">
        <v>0.32003800406385108</v>
      </c>
      <c r="L627" s="120">
        <v>0.3678911858687211</v>
      </c>
      <c r="M627" s="120">
        <v>0.31207081006742782</v>
      </c>
      <c r="N627" s="9">
        <v>0.10388496453698499</v>
      </c>
      <c r="O627" s="9">
        <v>1.6570437132101611E-2</v>
      </c>
      <c r="P627" s="9">
        <v>9.7444670339008731E-3</v>
      </c>
      <c r="Q627" s="9">
        <v>7.6401778691563456E-3</v>
      </c>
      <c r="R627" s="9">
        <v>4.3804002425212381E-2</v>
      </c>
      <c r="S627" s="9">
        <v>6.0701180147790891E-2</v>
      </c>
      <c r="T627" s="9">
        <v>1.4003009109946601E-2</v>
      </c>
      <c r="U627" s="9">
        <v>3.9056580297790792E-2</v>
      </c>
      <c r="V627" s="9">
        <v>2.5368075804199999E-2</v>
      </c>
      <c r="W627" s="9">
        <v>8.8282561077250979E-2</v>
      </c>
      <c r="X627" s="9">
        <v>0.11308848127040221</v>
      </c>
      <c r="Y627" s="9">
        <v>5.8560309985255417E-2</v>
      </c>
      <c r="Z627" s="9">
        <v>4.4181549585941088E-2</v>
      </c>
      <c r="AA627" s="9">
        <v>2.366227524124364E-2</v>
      </c>
      <c r="AB627" s="9">
        <v>1.6931900500095728E-2</v>
      </c>
      <c r="AC627" s="9">
        <v>0.16001227632277459</v>
      </c>
      <c r="AD627" s="9">
        <v>2.4332776561996252E-3</v>
      </c>
      <c r="AE627" s="9">
        <v>6.1104595427057297E-2</v>
      </c>
      <c r="AF627" s="9">
        <v>2.1866654389275059E-4</v>
      </c>
      <c r="AG627" s="9">
        <v>2.4133148703951599E-2</v>
      </c>
      <c r="AH627" s="9">
        <v>2.8974430439230861E-3</v>
      </c>
      <c r="AI627" s="9">
        <v>9.8144091534901924E-3</v>
      </c>
      <c r="AJ627" s="9">
        <v>3.0304188008977839E-2</v>
      </c>
      <c r="AK627" s="9">
        <v>3.7016864565901107E-2</v>
      </c>
      <c r="AL627" s="9">
        <v>6.5851585565583626E-3</v>
      </c>
      <c r="AM627" s="9">
        <v>2.291069358690973E-4</v>
      </c>
      <c r="AN627" s="9">
        <v>2.3223310871727001E-4</v>
      </c>
      <c r="AO627" s="9">
        <v>1.8675717851168071E-4</v>
      </c>
      <c r="AP627" s="9">
        <v>1.9898521450603559E-4</v>
      </c>
      <c r="AQ627" s="9">
        <v>5.2977983299811154E-4</v>
      </c>
      <c r="AR627" s="9">
        <v>2.7100741260969682E-4</v>
      </c>
      <c r="AS627" s="9">
        <v>2.2988786748716179E-4</v>
      </c>
      <c r="AT627" s="9">
        <v>2.6922629524948031E-4</v>
      </c>
      <c r="AU627" s="9">
        <v>1.651511196233309E-4</v>
      </c>
      <c r="AV627" s="9">
        <v>3.5646244791317388E-4</v>
      </c>
      <c r="AW627" s="9">
        <v>2.6203148845778542E-4</v>
      </c>
      <c r="AX627" s="9">
        <v>3.7946792103296428E-4</v>
      </c>
      <c r="AY627" s="9">
        <v>2.255630512819431E-4</v>
      </c>
      <c r="AZ627" s="9">
        <v>2.2534569759804341E-4</v>
      </c>
      <c r="BA627" s="9">
        <v>2.8235110441241201E-4</v>
      </c>
      <c r="BB627" s="9">
        <v>2.6135798324991208E-4</v>
      </c>
      <c r="BC627" s="9">
        <v>1.6055276505565021E-4</v>
      </c>
      <c r="BD627" s="9">
        <v>1.932214592417635E-4</v>
      </c>
      <c r="BE627" s="9">
        <v>2.1032495875419241E-6</v>
      </c>
      <c r="BF627" s="9">
        <v>1.49127807891342E-4</v>
      </c>
      <c r="BG627" s="9">
        <v>1.5787114050630499E-4</v>
      </c>
      <c r="BH627" s="9">
        <v>2.8896601599126201E-4</v>
      </c>
      <c r="BI627" s="9">
        <v>4.9007824350085741E-4</v>
      </c>
      <c r="BJ627" s="9">
        <v>3.776884395123994E-4</v>
      </c>
      <c r="BK627" s="9">
        <v>3.5791352393787628E-4</v>
      </c>
    </row>
    <row r="628" spans="1:63" s="95" customFormat="1" x14ac:dyDescent="0.25">
      <c r="A628" s="95" t="s">
        <v>612</v>
      </c>
      <c r="B628" s="95" t="s">
        <v>134</v>
      </c>
      <c r="C628" s="95" t="s">
        <v>613</v>
      </c>
      <c r="D628" s="95" t="s">
        <v>52</v>
      </c>
      <c r="E628" s="95" t="s">
        <v>1948</v>
      </c>
      <c r="F628" s="118" t="s">
        <v>1963</v>
      </c>
      <c r="G628" s="119">
        <v>15616139.573799999</v>
      </c>
      <c r="H628" s="119">
        <v>61218</v>
      </c>
      <c r="I628" s="119">
        <v>38.4</v>
      </c>
      <c r="J628" s="95">
        <v>255.090652647914</v>
      </c>
      <c r="K628" s="120">
        <v>0.38119418675197952</v>
      </c>
      <c r="L628" s="120">
        <v>0.37406061953504532</v>
      </c>
      <c r="M628" s="120">
        <v>0.2447451937129751</v>
      </c>
      <c r="N628" s="9">
        <v>0.1188185457539731</v>
      </c>
      <c r="O628" s="9">
        <v>1.9083551116733041E-2</v>
      </c>
      <c r="P628" s="9">
        <v>6.7516526202912354E-3</v>
      </c>
      <c r="Q628" s="9">
        <v>1.10765632604331E-2</v>
      </c>
      <c r="R628" s="9">
        <v>3.3975606435581063E-2</v>
      </c>
      <c r="S628" s="9">
        <v>5.5502182568663967E-2</v>
      </c>
      <c r="T628" s="9">
        <v>1.4583420013149381E-2</v>
      </c>
      <c r="U628" s="9">
        <v>4.1405955387099257E-2</v>
      </c>
      <c r="V628" s="9">
        <v>2.210635644788065E-2</v>
      </c>
      <c r="W628" s="9">
        <v>7.5278221684287341E-2</v>
      </c>
      <c r="X628" s="9">
        <v>0.1140087517123107</v>
      </c>
      <c r="Y628" s="9">
        <v>7.9381544978286214E-2</v>
      </c>
      <c r="Z628" s="9">
        <v>4.3990611733428248E-2</v>
      </c>
      <c r="AA628" s="9">
        <v>2.0887696899529611E-2</v>
      </c>
      <c r="AB628" s="9">
        <v>9.6862470484779788E-3</v>
      </c>
      <c r="AC628" s="9">
        <v>0.17780806737424121</v>
      </c>
      <c r="AD628" s="9">
        <v>5.5860596789130074E-3</v>
      </c>
      <c r="AE628" s="9">
        <v>4.1655484459932869E-2</v>
      </c>
      <c r="AF628" s="9">
        <v>1.006604315370664E-4</v>
      </c>
      <c r="AG628" s="9">
        <v>2.431936826398174E-2</v>
      </c>
      <c r="AH628" s="9">
        <v>4.9979138514126007E-3</v>
      </c>
      <c r="AI628" s="9">
        <v>1.381772417834199E-2</v>
      </c>
      <c r="AJ628" s="9">
        <v>2.887829840783283E-2</v>
      </c>
      <c r="AK628" s="9">
        <v>3.5001169836953387E-2</v>
      </c>
      <c r="AL628" s="9">
        <v>1.29834585672832E-3</v>
      </c>
      <c r="AM628" s="9">
        <v>3.1910908024541902E-4</v>
      </c>
      <c r="AN628" s="9">
        <v>3.2570074454911388E-4</v>
      </c>
      <c r="AO628" s="9">
        <v>1.5757912734611901E-4</v>
      </c>
      <c r="AP628" s="9">
        <v>3.5131100846498618E-4</v>
      </c>
      <c r="AQ628" s="9">
        <v>5.0040107434846384E-4</v>
      </c>
      <c r="AR628" s="9">
        <v>3.01761260583336E-4</v>
      </c>
      <c r="AS628" s="9">
        <v>2.9155698645059032E-4</v>
      </c>
      <c r="AT628" s="9">
        <v>3.4758054392116581E-4</v>
      </c>
      <c r="AU628" s="9">
        <v>1.7525908999160511E-4</v>
      </c>
      <c r="AV628" s="9">
        <v>3.7014986995721982E-4</v>
      </c>
      <c r="AW628" s="9">
        <v>3.216938002254604E-4</v>
      </c>
      <c r="AX628" s="9">
        <v>6.2641281900729907E-4</v>
      </c>
      <c r="AY628" s="9">
        <v>2.7349941812299702E-4</v>
      </c>
      <c r="AZ628" s="9">
        <v>2.422438243691505E-4</v>
      </c>
      <c r="BA628" s="9">
        <v>1.9670197165276749E-4</v>
      </c>
      <c r="BB628" s="9">
        <v>3.5367414863584268E-4</v>
      </c>
      <c r="BC628" s="9">
        <v>4.488498463571343E-4</v>
      </c>
      <c r="BD628" s="9">
        <v>1.6040690629795881E-4</v>
      </c>
      <c r="BE628" s="9">
        <v>1.1790620141973821E-6</v>
      </c>
      <c r="BF628" s="9">
        <v>1.8300641887086929E-4</v>
      </c>
      <c r="BG628" s="9">
        <v>3.3162403039185628E-4</v>
      </c>
      <c r="BH628" s="9">
        <v>4.9543709290324211E-4</v>
      </c>
      <c r="BI628" s="9">
        <v>5.6872688574125473E-4</v>
      </c>
      <c r="BJ628" s="9">
        <v>4.3489659788766108E-4</v>
      </c>
      <c r="BK628" s="9">
        <v>8.5935311829063367E-5</v>
      </c>
    </row>
    <row r="629" spans="1:63" s="95" customFormat="1" x14ac:dyDescent="0.25">
      <c r="A629" s="95" t="s">
        <v>618</v>
      </c>
      <c r="B629" s="95" t="s">
        <v>134</v>
      </c>
      <c r="C629" s="95" t="s">
        <v>619</v>
      </c>
      <c r="D629" s="95" t="s">
        <v>52</v>
      </c>
      <c r="E629" s="95" t="s">
        <v>1948</v>
      </c>
      <c r="F629" s="118" t="s">
        <v>1963</v>
      </c>
      <c r="G629" s="119">
        <v>11674115.487799998</v>
      </c>
      <c r="H629" s="119">
        <v>49220</v>
      </c>
      <c r="I629" s="119">
        <v>40.5</v>
      </c>
      <c r="J629" s="95">
        <v>237.18235448598128</v>
      </c>
      <c r="K629" s="120">
        <v>0.35607790459049199</v>
      </c>
      <c r="L629" s="120">
        <v>0.37033395869899932</v>
      </c>
      <c r="M629" s="120">
        <v>0.27358813671050869</v>
      </c>
      <c r="N629" s="9">
        <v>0.12814827654243791</v>
      </c>
      <c r="O629" s="9">
        <v>1.457308205150018E-2</v>
      </c>
      <c r="P629" s="9">
        <v>5.9917101802214072E-3</v>
      </c>
      <c r="Q629" s="9">
        <v>4.7642130570414581E-3</v>
      </c>
      <c r="R629" s="9">
        <v>3.7319467834581968E-2</v>
      </c>
      <c r="S629" s="9">
        <v>6.8897297570888277E-2</v>
      </c>
      <c r="T629" s="9">
        <v>1.3726521235181781E-2</v>
      </c>
      <c r="U629" s="9">
        <v>5.6125684947944177E-2</v>
      </c>
      <c r="V629" s="9">
        <v>1.8995895677329639E-2</v>
      </c>
      <c r="W629" s="9">
        <v>7.1847087779654803E-2</v>
      </c>
      <c r="X629" s="9">
        <v>0.10259965912720601</v>
      </c>
      <c r="Y629" s="9">
        <v>7.5285831110932108E-2</v>
      </c>
      <c r="Z629" s="9">
        <v>4.6244570654915773E-2</v>
      </c>
      <c r="AA629" s="9">
        <v>2.1717636816065401E-2</v>
      </c>
      <c r="AB629" s="9">
        <v>1.136299112698199E-2</v>
      </c>
      <c r="AC629" s="9">
        <v>0.14706897008269701</v>
      </c>
      <c r="AD629" s="9">
        <v>4.5994044238429621E-3</v>
      </c>
      <c r="AE629" s="9">
        <v>5.5073554850709257E-2</v>
      </c>
      <c r="AF629" s="9">
        <v>1.593834879607814E-4</v>
      </c>
      <c r="AG629" s="9">
        <v>3.6145769050568183E-2</v>
      </c>
      <c r="AH629" s="9">
        <v>4.0109679142682148E-3</v>
      </c>
      <c r="AI629" s="9">
        <v>1.2925695541266951E-2</v>
      </c>
      <c r="AJ629" s="9">
        <v>2.2573465079944319E-2</v>
      </c>
      <c r="AK629" s="9">
        <v>3.4709127815289627E-2</v>
      </c>
      <c r="AL629" s="9">
        <v>5.1337360405697193E-3</v>
      </c>
      <c r="AM629" s="9">
        <v>2.5763588458004971E-4</v>
      </c>
      <c r="AN629" s="9">
        <v>1.861871151408375E-4</v>
      </c>
      <c r="AO629" s="9">
        <v>1.046834565027109E-4</v>
      </c>
      <c r="AP629" s="9">
        <v>1.131140508135529E-4</v>
      </c>
      <c r="AQ629" s="9">
        <v>4.1145762246588201E-4</v>
      </c>
      <c r="AR629" s="9">
        <v>2.8041049559658063E-4</v>
      </c>
      <c r="AS629" s="9">
        <v>2.0542968909273299E-4</v>
      </c>
      <c r="AT629" s="9">
        <v>3.5268984615289802E-4</v>
      </c>
      <c r="AU629" s="9">
        <v>1.127357902985495E-4</v>
      </c>
      <c r="AV629" s="9">
        <v>2.6445761274124902E-4</v>
      </c>
      <c r="AW629" s="9">
        <v>2.167150499681403E-4</v>
      </c>
      <c r="AX629" s="9">
        <v>4.4472648342647777E-4</v>
      </c>
      <c r="AY629" s="9">
        <v>2.1522653355283061E-4</v>
      </c>
      <c r="AZ629" s="9">
        <v>1.8854428692671859E-4</v>
      </c>
      <c r="BA629" s="9">
        <v>1.7273665008411181E-4</v>
      </c>
      <c r="BB629" s="9">
        <v>2.1898358440086051E-4</v>
      </c>
      <c r="BC629" s="9">
        <v>2.7665324087077241E-4</v>
      </c>
      <c r="BD629" s="9">
        <v>1.5875690984640809E-4</v>
      </c>
      <c r="BE629" s="9">
        <v>1.3975258206426729E-6</v>
      </c>
      <c r="BF629" s="9">
        <v>2.0361518195498459E-4</v>
      </c>
      <c r="BG629" s="9">
        <v>1.9922556583797891E-4</v>
      </c>
      <c r="BH629" s="9">
        <v>3.4693217225148921E-4</v>
      </c>
      <c r="BI629" s="9">
        <v>3.3278906146600709E-4</v>
      </c>
      <c r="BJ629" s="9">
        <v>3.228388598865993E-4</v>
      </c>
      <c r="BK629" s="9">
        <v>2.5436271371191108E-4</v>
      </c>
    </row>
    <row r="630" spans="1:63" s="95" customFormat="1" x14ac:dyDescent="0.25">
      <c r="A630" s="95" t="s">
        <v>620</v>
      </c>
      <c r="B630" s="95" t="s">
        <v>134</v>
      </c>
      <c r="C630" s="95" t="s">
        <v>621</v>
      </c>
      <c r="D630" s="95" t="s">
        <v>52</v>
      </c>
      <c r="E630" s="95" t="s">
        <v>1948</v>
      </c>
      <c r="F630" s="118" t="s">
        <v>1963</v>
      </c>
      <c r="G630" s="119">
        <v>12466537.740599999</v>
      </c>
      <c r="H630" s="119">
        <v>44932</v>
      </c>
      <c r="I630" s="119">
        <v>34.700000000000003</v>
      </c>
      <c r="J630" s="95">
        <v>277.45343498175021</v>
      </c>
      <c r="K630" s="120">
        <v>0.30971173520863671</v>
      </c>
      <c r="L630" s="120">
        <v>0.35493389215258719</v>
      </c>
      <c r="M630" s="120">
        <v>0.3353543726387761</v>
      </c>
      <c r="N630" s="9">
        <v>0.121443347151167</v>
      </c>
      <c r="O630" s="9">
        <v>1.9271408127461229E-2</v>
      </c>
      <c r="P630" s="9">
        <v>7.8715195569706124E-3</v>
      </c>
      <c r="Q630" s="9">
        <v>1.0234361254969709E-2</v>
      </c>
      <c r="R630" s="9">
        <v>3.6865025134150887E-2</v>
      </c>
      <c r="S630" s="9">
        <v>6.2564041851846039E-2</v>
      </c>
      <c r="T630" s="9">
        <v>1.493491644425742E-2</v>
      </c>
      <c r="U630" s="9">
        <v>5.0645263829987172E-2</v>
      </c>
      <c r="V630" s="9">
        <v>4.1930018347462072E-2</v>
      </c>
      <c r="W630" s="9">
        <v>0.11811373492271229</v>
      </c>
      <c r="X630" s="9">
        <v>0.10763000084040911</v>
      </c>
      <c r="Y630" s="9">
        <v>5.3071429983274493E-2</v>
      </c>
      <c r="Z630" s="9">
        <v>3.859090000616798E-2</v>
      </c>
      <c r="AA630" s="9">
        <v>2.8095117212169458E-2</v>
      </c>
      <c r="AB630" s="9">
        <v>1.07275910735603E-2</v>
      </c>
      <c r="AC630" s="9">
        <v>0.1258868066554252</v>
      </c>
      <c r="AD630" s="9">
        <v>3.9404555691650266E-3</v>
      </c>
      <c r="AE630" s="9">
        <v>4.6647959415412728E-2</v>
      </c>
      <c r="AF630" s="9">
        <v>2.1142511206739251E-4</v>
      </c>
      <c r="AG630" s="9">
        <v>2.3430621114042809E-2</v>
      </c>
      <c r="AH630" s="9">
        <v>2.0335064272787402E-3</v>
      </c>
      <c r="AI630" s="9">
        <v>2.2123484786028751E-2</v>
      </c>
      <c r="AJ630" s="9">
        <v>2.9824455516141529E-2</v>
      </c>
      <c r="AK630" s="9">
        <v>2.212133732077888E-2</v>
      </c>
      <c r="AL630" s="9">
        <v>1.7912723470931841E-3</v>
      </c>
      <c r="AM630" s="9">
        <v>2.6036059431567448E-4</v>
      </c>
      <c r="AN630" s="9">
        <v>2.6255458327156421E-4</v>
      </c>
      <c r="AO630" s="9">
        <v>1.4665395403156681E-4</v>
      </c>
      <c r="AP630" s="9">
        <v>2.591159013777761E-4</v>
      </c>
      <c r="AQ630" s="9">
        <v>4.3342319245447868E-4</v>
      </c>
      <c r="AR630" s="9">
        <v>2.7153437536409141E-4</v>
      </c>
      <c r="AS630" s="9">
        <v>2.3834907020785909E-4</v>
      </c>
      <c r="AT630" s="9">
        <v>3.3937362134789248E-4</v>
      </c>
      <c r="AU630" s="9">
        <v>2.6535973973054278E-4</v>
      </c>
      <c r="AV630" s="9">
        <v>4.6361261952499052E-4</v>
      </c>
      <c r="AW630" s="9">
        <v>2.4242892761141321E-4</v>
      </c>
      <c r="AX630" s="9">
        <v>3.3430931309726402E-4</v>
      </c>
      <c r="AY630" s="9">
        <v>1.9152607504242941E-4</v>
      </c>
      <c r="AZ630" s="9">
        <v>2.6009955060607659E-4</v>
      </c>
      <c r="BA630" s="9">
        <v>1.7390095938470151E-4</v>
      </c>
      <c r="BB630" s="9">
        <v>1.9988429299879439E-4</v>
      </c>
      <c r="BC630" s="9">
        <v>2.5274847319787901E-4</v>
      </c>
      <c r="BD630" s="9">
        <v>1.4339371611129501E-4</v>
      </c>
      <c r="BE630" s="9">
        <v>1.9768832681274898E-6</v>
      </c>
      <c r="BF630" s="9">
        <v>1.4074871253428941E-4</v>
      </c>
      <c r="BG630" s="9">
        <v>1.077083499726962E-4</v>
      </c>
      <c r="BH630" s="9">
        <v>6.3321636678707156E-4</v>
      </c>
      <c r="BI630" s="9">
        <v>4.688687408332881E-4</v>
      </c>
      <c r="BJ630" s="9">
        <v>2.1941252975154761E-4</v>
      </c>
      <c r="BK630" s="9">
        <v>9.4643213647387577E-5</v>
      </c>
    </row>
    <row r="631" spans="1:63" s="95" customFormat="1" x14ac:dyDescent="0.25">
      <c r="A631" s="95" t="s">
        <v>646</v>
      </c>
      <c r="B631" s="95" t="s">
        <v>134</v>
      </c>
      <c r="C631" s="95" t="s">
        <v>647</v>
      </c>
      <c r="D631" s="95" t="s">
        <v>52</v>
      </c>
      <c r="E631" s="95" t="s">
        <v>1948</v>
      </c>
      <c r="F631" s="118" t="s">
        <v>1963</v>
      </c>
      <c r="G631" s="119">
        <v>23982894.7216</v>
      </c>
      <c r="H631" s="119">
        <v>104146</v>
      </c>
      <c r="I631" s="119">
        <v>42.1</v>
      </c>
      <c r="J631" s="95">
        <v>230.28147717243101</v>
      </c>
      <c r="K631" s="120">
        <v>0.38783803531398459</v>
      </c>
      <c r="L631" s="120">
        <v>0.38845247313686182</v>
      </c>
      <c r="M631" s="120">
        <v>0.22370949154915371</v>
      </c>
      <c r="N631" s="9">
        <v>9.7265584926072651E-2</v>
      </c>
      <c r="O631" s="9">
        <v>1.475404630654374E-2</v>
      </c>
      <c r="P631" s="9">
        <v>8.1622589006369664E-3</v>
      </c>
      <c r="Q631" s="9">
        <v>6.7722089677373027E-3</v>
      </c>
      <c r="R631" s="9">
        <v>3.8621198257724053E-2</v>
      </c>
      <c r="S631" s="9">
        <v>6.3062655726155062E-2</v>
      </c>
      <c r="T631" s="9">
        <v>1.6754809275811949E-2</v>
      </c>
      <c r="U631" s="9">
        <v>4.0396059007004867E-2</v>
      </c>
      <c r="V631" s="9">
        <v>3.296186113927272E-2</v>
      </c>
      <c r="W631" s="9">
        <v>6.8465606974181734E-2</v>
      </c>
      <c r="X631" s="9">
        <v>0.10914302800181511</v>
      </c>
      <c r="Y631" s="9">
        <v>6.0494607723926702E-2</v>
      </c>
      <c r="Z631" s="9">
        <v>4.820001945637932E-2</v>
      </c>
      <c r="AA631" s="9">
        <v>2.3321724176879381E-2</v>
      </c>
      <c r="AB631" s="9">
        <v>1.6064806939901571E-2</v>
      </c>
      <c r="AC631" s="9">
        <v>0.1743146465011958</v>
      </c>
      <c r="AD631" s="9">
        <v>3.1511764800519191E-3</v>
      </c>
      <c r="AE631" s="9">
        <v>6.6082097160878095E-2</v>
      </c>
      <c r="AF631" s="9">
        <v>4.8344010268234431E-4</v>
      </c>
      <c r="AG631" s="9">
        <v>2.9871991488013651E-2</v>
      </c>
      <c r="AH631" s="9">
        <v>3.845243024711194E-3</v>
      </c>
      <c r="AI631" s="9">
        <v>7.0133422910090542E-3</v>
      </c>
      <c r="AJ631" s="9">
        <v>1.6730863622623399E-2</v>
      </c>
      <c r="AK631" s="9">
        <v>4.8367181559503952E-2</v>
      </c>
      <c r="AL631" s="9">
        <v>5.6995419892875094E-3</v>
      </c>
      <c r="AM631" s="9">
        <v>4.0094515165919301E-4</v>
      </c>
      <c r="AN631" s="9">
        <v>3.8649291302133312E-4</v>
      </c>
      <c r="AO631" s="9">
        <v>2.923949056869334E-4</v>
      </c>
      <c r="AP631" s="9">
        <v>3.2967643932750709E-4</v>
      </c>
      <c r="AQ631" s="9">
        <v>8.7306704195658723E-4</v>
      </c>
      <c r="AR631" s="9">
        <v>5.2625533726825791E-4</v>
      </c>
      <c r="AS631" s="9">
        <v>5.1413171054367763E-4</v>
      </c>
      <c r="AT631" s="9">
        <v>5.2047812374465536E-4</v>
      </c>
      <c r="AU631" s="9">
        <v>4.0109379482913842E-4</v>
      </c>
      <c r="AV631" s="9">
        <v>5.1671556807231017E-4</v>
      </c>
      <c r="AW631" s="9">
        <v>4.7268446886923572E-4</v>
      </c>
      <c r="AX631" s="9">
        <v>7.3270404331301847E-4</v>
      </c>
      <c r="AY631" s="9">
        <v>4.5995405579251828E-4</v>
      </c>
      <c r="AZ631" s="9">
        <v>4.1513910613814799E-4</v>
      </c>
      <c r="BA631" s="9">
        <v>5.0072527773914607E-4</v>
      </c>
      <c r="BB631" s="9">
        <v>5.3217757294790049E-4</v>
      </c>
      <c r="BC631" s="9">
        <v>3.8863245833786351E-4</v>
      </c>
      <c r="BD631" s="9">
        <v>3.9057597365175031E-4</v>
      </c>
      <c r="BE631" s="9">
        <v>8.691432613284243E-6</v>
      </c>
      <c r="BF631" s="9">
        <v>3.4502379210834541E-4</v>
      </c>
      <c r="BG631" s="9">
        <v>3.9160826945296688E-4</v>
      </c>
      <c r="BH631" s="9">
        <v>3.8596495095204311E-4</v>
      </c>
      <c r="BI631" s="9">
        <v>5.0573306933753817E-4</v>
      </c>
      <c r="BJ631" s="9">
        <v>9.2241225692553538E-4</v>
      </c>
      <c r="BK631" s="9">
        <v>5.7901798303303283E-4</v>
      </c>
    </row>
    <row r="632" spans="1:63" s="95" customFormat="1" x14ac:dyDescent="0.25">
      <c r="A632" s="95" t="s">
        <v>900</v>
      </c>
      <c r="B632" s="95" t="s">
        <v>134</v>
      </c>
      <c r="C632" s="95" t="s">
        <v>901</v>
      </c>
      <c r="D632" s="95" t="s">
        <v>52</v>
      </c>
      <c r="E632" s="95" t="s">
        <v>1948</v>
      </c>
      <c r="F632" s="118" t="s">
        <v>1963</v>
      </c>
      <c r="G632" s="119">
        <v>16460951.093599999</v>
      </c>
      <c r="H632" s="119">
        <v>69337</v>
      </c>
      <c r="I632" s="119">
        <v>32</v>
      </c>
      <c r="J632" s="95">
        <v>237.40500877742042</v>
      </c>
      <c r="K632" s="120">
        <v>0.31009308366712351</v>
      </c>
      <c r="L632" s="120">
        <v>0.40049557074453579</v>
      </c>
      <c r="M632" s="120">
        <v>0.28941134558834058</v>
      </c>
      <c r="N632" s="9">
        <v>0.11519929324106321</v>
      </c>
      <c r="O632" s="9">
        <v>9.0024918804150061E-3</v>
      </c>
      <c r="P632" s="9">
        <v>6.1009011386886618E-3</v>
      </c>
      <c r="Q632" s="9">
        <v>9.5051224452304458E-3</v>
      </c>
      <c r="R632" s="9">
        <v>3.2274256545155831E-2</v>
      </c>
      <c r="S632" s="9">
        <v>4.977353498873336E-2</v>
      </c>
      <c r="T632" s="9">
        <v>1.2574256708561941E-2</v>
      </c>
      <c r="U632" s="9">
        <v>4.8591192507699693E-2</v>
      </c>
      <c r="V632" s="9">
        <v>2.5472461668786011E-2</v>
      </c>
      <c r="W632" s="9">
        <v>6.3798761275095414E-2</v>
      </c>
      <c r="X632" s="9">
        <v>0.12032443955006571</v>
      </c>
      <c r="Y632" s="9">
        <v>7.0634090986826797E-2</v>
      </c>
      <c r="Z632" s="9">
        <v>5.3363547993525093E-2</v>
      </c>
      <c r="AA632" s="9">
        <v>2.5458480691061641E-2</v>
      </c>
      <c r="AB632" s="9">
        <v>1.2849460117198E-2</v>
      </c>
      <c r="AC632" s="9">
        <v>0.17388583087773851</v>
      </c>
      <c r="AD632" s="9">
        <v>3.0601190543446798E-3</v>
      </c>
      <c r="AE632" s="9">
        <v>5.4256687796469943E-2</v>
      </c>
      <c r="AF632" s="9">
        <v>1.135829228869823E-4</v>
      </c>
      <c r="AG632" s="9">
        <v>2.9484942174289389E-2</v>
      </c>
      <c r="AH632" s="9">
        <v>5.4556386442509586E-3</v>
      </c>
      <c r="AI632" s="9">
        <v>1.4691105300752299E-2</v>
      </c>
      <c r="AJ632" s="9">
        <v>2.0708936732594271E-2</v>
      </c>
      <c r="AK632" s="9">
        <v>3.937307947522195E-2</v>
      </c>
      <c r="AL632" s="9">
        <v>4.0477852833442907E-3</v>
      </c>
      <c r="AM632" s="9">
        <v>3.2474372212891488E-4</v>
      </c>
      <c r="AN632" s="9">
        <v>1.612717568620812E-4</v>
      </c>
      <c r="AO632" s="9">
        <v>1.494578082918025E-4</v>
      </c>
      <c r="AP632" s="9">
        <v>3.1643204820917012E-4</v>
      </c>
      <c r="AQ632" s="9">
        <v>4.989342101029856E-4</v>
      </c>
      <c r="AR632" s="9">
        <v>2.840455106437698E-4</v>
      </c>
      <c r="AS632" s="9">
        <v>2.6386537874745908E-4</v>
      </c>
      <c r="AT632" s="9">
        <v>4.2814041536198231E-4</v>
      </c>
      <c r="AU632" s="9">
        <v>2.1196800934822571E-4</v>
      </c>
      <c r="AV632" s="9">
        <v>3.2927330017773032E-4</v>
      </c>
      <c r="AW632" s="9">
        <v>3.5636444551451251E-4</v>
      </c>
      <c r="AX632" s="9">
        <v>5.8504796060792827E-4</v>
      </c>
      <c r="AY632" s="9">
        <v>3.4823877160598062E-4</v>
      </c>
      <c r="AZ632" s="9">
        <v>3.0990648168738652E-4</v>
      </c>
      <c r="BA632" s="9">
        <v>2.7388867322854303E-4</v>
      </c>
      <c r="BB632" s="9">
        <v>3.6303798663152152E-4</v>
      </c>
      <c r="BC632" s="9">
        <v>2.5808921262571958E-4</v>
      </c>
      <c r="BD632" s="9">
        <v>2.1930077724793649E-4</v>
      </c>
      <c r="BE632" s="9">
        <v>1.3964549196306869E-6</v>
      </c>
      <c r="BF632" s="9">
        <v>2.328897280581349E-4</v>
      </c>
      <c r="BG632" s="9">
        <v>3.7996084439255711E-4</v>
      </c>
      <c r="BH632" s="9">
        <v>5.5289478158494548E-4</v>
      </c>
      <c r="BI632" s="9">
        <v>4.2808102794832288E-4</v>
      </c>
      <c r="BJ632" s="9">
        <v>5.134981150626927E-4</v>
      </c>
      <c r="BK632" s="9">
        <v>2.812125819314417E-4</v>
      </c>
    </row>
    <row r="633" spans="1:63" s="95" customFormat="1" x14ac:dyDescent="0.25">
      <c r="A633" s="95" t="s">
        <v>902</v>
      </c>
      <c r="B633" s="95" t="s">
        <v>134</v>
      </c>
      <c r="C633" s="95" t="s">
        <v>903</v>
      </c>
      <c r="D633" s="95" t="s">
        <v>52</v>
      </c>
      <c r="E633" s="95" t="s">
        <v>1948</v>
      </c>
      <c r="F633" s="118" t="s">
        <v>1963</v>
      </c>
      <c r="G633" s="119">
        <v>11056935.3214</v>
      </c>
      <c r="H633" s="119">
        <v>40863</v>
      </c>
      <c r="I633" s="119">
        <v>31</v>
      </c>
      <c r="J633" s="95">
        <v>270.58550085407336</v>
      </c>
      <c r="K633" s="120">
        <v>0.3687431922203146</v>
      </c>
      <c r="L633" s="120">
        <v>0.38437161362459471</v>
      </c>
      <c r="M633" s="120">
        <v>0.24688519415509069</v>
      </c>
      <c r="N633" s="9">
        <v>0.1239998074345227</v>
      </c>
      <c r="O633" s="9">
        <v>1.007887491096744E-2</v>
      </c>
      <c r="P633" s="9">
        <v>7.4999364723322588E-3</v>
      </c>
      <c r="Q633" s="9">
        <v>6.6600767394072117E-3</v>
      </c>
      <c r="R633" s="9">
        <v>3.8821358871495813E-2</v>
      </c>
      <c r="S633" s="9">
        <v>6.3074535793942677E-2</v>
      </c>
      <c r="T633" s="9">
        <v>1.371427630014083E-2</v>
      </c>
      <c r="U633" s="9">
        <v>3.930025199977856E-2</v>
      </c>
      <c r="V633" s="9">
        <v>2.3443425731831009E-2</v>
      </c>
      <c r="W633" s="9">
        <v>7.0000624508400208E-2</v>
      </c>
      <c r="X633" s="9">
        <v>0.11581777198096931</v>
      </c>
      <c r="Y633" s="9">
        <v>5.8967704784271137E-2</v>
      </c>
      <c r="Z633" s="9">
        <v>5.4198303680979693E-2</v>
      </c>
      <c r="AA633" s="9">
        <v>2.6640669991329299E-2</v>
      </c>
      <c r="AB633" s="9">
        <v>1.261999841575194E-2</v>
      </c>
      <c r="AC633" s="9">
        <v>0.17320251288620089</v>
      </c>
      <c r="AD633" s="9">
        <v>4.2888878886729069E-3</v>
      </c>
      <c r="AE633" s="9">
        <v>6.0041703166895277E-2</v>
      </c>
      <c r="AF633" s="9">
        <v>1.2170026541626389E-4</v>
      </c>
      <c r="AG633" s="9">
        <v>2.4644949714231951E-2</v>
      </c>
      <c r="AH633" s="9">
        <v>3.6153505598818768E-3</v>
      </c>
      <c r="AI633" s="9">
        <v>1.42075447878003E-2</v>
      </c>
      <c r="AJ633" s="9">
        <v>1.8360849278868371E-2</v>
      </c>
      <c r="AK633" s="9">
        <v>3.45223861391728E-2</v>
      </c>
      <c r="AL633" s="9">
        <v>2.1564976967391471E-3</v>
      </c>
      <c r="AM633" s="9">
        <v>2.3567134839475869E-4</v>
      </c>
      <c r="AN633" s="9">
        <v>1.217313561689633E-4</v>
      </c>
      <c r="AO633" s="9">
        <v>1.238731076100264E-4</v>
      </c>
      <c r="AP633" s="9">
        <v>1.494847213503806E-4</v>
      </c>
      <c r="AQ633" s="9">
        <v>4.0462489111450951E-4</v>
      </c>
      <c r="AR633" s="9">
        <v>2.426824288849568E-4</v>
      </c>
      <c r="AS633" s="9">
        <v>1.9402952029772119E-4</v>
      </c>
      <c r="AT633" s="9">
        <v>2.3346341297898849E-4</v>
      </c>
      <c r="AU633" s="9">
        <v>1.3152711819953251E-4</v>
      </c>
      <c r="AV633" s="9">
        <v>2.4357965497451319E-4</v>
      </c>
      <c r="AW633" s="9">
        <v>2.3126534185875761E-4</v>
      </c>
      <c r="AX633" s="9">
        <v>3.2929577586459491E-4</v>
      </c>
      <c r="AY633" s="9">
        <v>2.3845857578576411E-4</v>
      </c>
      <c r="AZ633" s="9">
        <v>2.186442932643829E-4</v>
      </c>
      <c r="BA633" s="9">
        <v>1.81360756339173E-4</v>
      </c>
      <c r="BB633" s="9">
        <v>2.438017901612185E-4</v>
      </c>
      <c r="BC633" s="9">
        <v>2.4387711565584269E-4</v>
      </c>
      <c r="BD633" s="9">
        <v>1.6361937242428891E-4</v>
      </c>
      <c r="BE633" s="9">
        <v>1.008788753291493E-6</v>
      </c>
      <c r="BF633" s="9">
        <v>1.3124199280001289E-4</v>
      </c>
      <c r="BG633" s="9">
        <v>1.6976122025547341E-4</v>
      </c>
      <c r="BH633" s="9">
        <v>3.6049718642199371E-4</v>
      </c>
      <c r="BI633" s="9">
        <v>2.5589144782140849E-4</v>
      </c>
      <c r="BJ633" s="9">
        <v>3.0355340068579018E-4</v>
      </c>
      <c r="BK633" s="9">
        <v>1.010092405500124E-4</v>
      </c>
    </row>
    <row r="634" spans="1:63" s="95" customFormat="1" x14ac:dyDescent="0.25">
      <c r="A634" s="95" t="s">
        <v>908</v>
      </c>
      <c r="B634" s="95" t="s">
        <v>134</v>
      </c>
      <c r="C634" s="95" t="s">
        <v>909</v>
      </c>
      <c r="D634" s="95" t="s">
        <v>52</v>
      </c>
      <c r="E634" s="95" t="s">
        <v>1951</v>
      </c>
      <c r="F634" s="118" t="s">
        <v>1963</v>
      </c>
      <c r="G634" s="119">
        <v>14569133.046999998</v>
      </c>
      <c r="H634" s="119">
        <v>54318</v>
      </c>
      <c r="I634" s="119">
        <v>17.5</v>
      </c>
      <c r="J634" s="95">
        <v>268.21924678743693</v>
      </c>
      <c r="K634" s="120">
        <v>0.37427894938203787</v>
      </c>
      <c r="L634" s="120">
        <v>0.3921591435038646</v>
      </c>
      <c r="M634" s="120">
        <v>0.23356190711409761</v>
      </c>
      <c r="N634" s="9">
        <v>0.13210884136765899</v>
      </c>
      <c r="O634" s="9">
        <v>1.475401072654705E-2</v>
      </c>
      <c r="P634" s="9">
        <v>7.0906134694265609E-3</v>
      </c>
      <c r="Q634" s="9">
        <v>7.1105110022039461E-3</v>
      </c>
      <c r="R634" s="9">
        <v>3.2981329113853458E-2</v>
      </c>
      <c r="S634" s="9">
        <v>6.055739703719408E-2</v>
      </c>
      <c r="T634" s="9">
        <v>1.180422163946084E-2</v>
      </c>
      <c r="U634" s="9">
        <v>4.5649206475513383E-2</v>
      </c>
      <c r="V634" s="9">
        <v>2.0423484734992899E-2</v>
      </c>
      <c r="W634" s="9">
        <v>8.0814501602572517E-2</v>
      </c>
      <c r="X634" s="9">
        <v>0.12594951026905071</v>
      </c>
      <c r="Y634" s="9">
        <v>5.8636314129294348E-2</v>
      </c>
      <c r="Z634" s="9">
        <v>4.9396858519226108E-2</v>
      </c>
      <c r="AA634" s="9">
        <v>2.743622598733219E-2</v>
      </c>
      <c r="AB634" s="9">
        <v>1.250370944860388E-2</v>
      </c>
      <c r="AC634" s="9">
        <v>0.16322533942995859</v>
      </c>
      <c r="AD634" s="9">
        <v>3.131144002671683E-3</v>
      </c>
      <c r="AE634" s="9">
        <v>4.4386529841261887E-2</v>
      </c>
      <c r="AF634" s="9">
        <v>1.3218503203389271E-4</v>
      </c>
      <c r="AG634" s="9">
        <v>2.5529724710066561E-2</v>
      </c>
      <c r="AH634" s="9">
        <v>4.1356716230618864E-3</v>
      </c>
      <c r="AI634" s="9">
        <v>1.300093548575656E-2</v>
      </c>
      <c r="AJ634" s="9">
        <v>1.9015480240206481E-2</v>
      </c>
      <c r="AK634" s="9">
        <v>3.7989624402737537E-2</v>
      </c>
      <c r="AL634" s="9">
        <v>2.236629709313999E-3</v>
      </c>
      <c r="AM634" s="9">
        <v>3.3006409682094598E-4</v>
      </c>
      <c r="AN634" s="9">
        <v>2.3425082352347771E-4</v>
      </c>
      <c r="AO634" s="9">
        <v>1.5395148619417351E-4</v>
      </c>
      <c r="AP634" s="9">
        <v>2.0979687359036489E-4</v>
      </c>
      <c r="AQ634" s="9">
        <v>4.5188782669446749E-4</v>
      </c>
      <c r="AR634" s="9">
        <v>3.0628949072150939E-4</v>
      </c>
      <c r="AS634" s="9">
        <v>2.195396142190908E-4</v>
      </c>
      <c r="AT634" s="9">
        <v>3.564817932604394E-4</v>
      </c>
      <c r="AU634" s="9">
        <v>1.5062765039954311E-4</v>
      </c>
      <c r="AV634" s="9">
        <v>3.696655858096087E-4</v>
      </c>
      <c r="AW634" s="9">
        <v>3.3060731336748839E-4</v>
      </c>
      <c r="AX634" s="9">
        <v>4.3044654360650808E-4</v>
      </c>
      <c r="AY634" s="9">
        <v>2.8569800523338889E-4</v>
      </c>
      <c r="AZ634" s="9">
        <v>2.9600428733205669E-4</v>
      </c>
      <c r="BA634" s="9">
        <v>2.362128488925671E-4</v>
      </c>
      <c r="BB634" s="9">
        <v>3.0203057417385658E-4</v>
      </c>
      <c r="BC634" s="9">
        <v>2.3405074281034101E-4</v>
      </c>
      <c r="BD634" s="9">
        <v>1.5900600962371719E-4</v>
      </c>
      <c r="BE634" s="9">
        <v>1.440361861122142E-6</v>
      </c>
      <c r="BF634" s="9">
        <v>1.7871937537141779E-4</v>
      </c>
      <c r="BG634" s="9">
        <v>2.5527879894120118E-4</v>
      </c>
      <c r="BH634" s="9">
        <v>4.3364872642312323E-4</v>
      </c>
      <c r="BI634" s="9">
        <v>3.4837816746335979E-4</v>
      </c>
      <c r="BJ634" s="9">
        <v>4.3911666841202481E-4</v>
      </c>
      <c r="BK634" s="9">
        <v>1.3771676829841731E-4</v>
      </c>
    </row>
    <row r="635" spans="1:63" s="95" customFormat="1" x14ac:dyDescent="0.25">
      <c r="A635" s="95" t="s">
        <v>914</v>
      </c>
      <c r="B635" s="95" t="s">
        <v>134</v>
      </c>
      <c r="C635" s="95" t="s">
        <v>915</v>
      </c>
      <c r="D635" s="95" t="s">
        <v>52</v>
      </c>
      <c r="E635" s="95" t="s">
        <v>1948</v>
      </c>
      <c r="F635" s="118" t="s">
        <v>1963</v>
      </c>
      <c r="G635" s="119">
        <v>24972503.556199998</v>
      </c>
      <c r="H635" s="119">
        <v>86180</v>
      </c>
      <c r="I635" s="119">
        <v>25.5</v>
      </c>
      <c r="J635" s="95">
        <v>289.77144994430262</v>
      </c>
      <c r="K635" s="120">
        <v>0.38004534920092758</v>
      </c>
      <c r="L635" s="120">
        <v>0.39175699037156081</v>
      </c>
      <c r="M635" s="120">
        <v>0.22819766042751169</v>
      </c>
      <c r="N635" s="9">
        <v>0.1199666983605184</v>
      </c>
      <c r="O635" s="9">
        <v>1.81823718872593E-2</v>
      </c>
      <c r="P635" s="9">
        <v>1.2029246697229261E-2</v>
      </c>
      <c r="Q635" s="9">
        <v>8.8027730449052391E-3</v>
      </c>
      <c r="R635" s="9">
        <v>3.7786900157659481E-2</v>
      </c>
      <c r="S635" s="9">
        <v>6.5408367160460876E-2</v>
      </c>
      <c r="T635" s="9">
        <v>1.165523803430578E-2</v>
      </c>
      <c r="U635" s="9">
        <v>3.7702390821732927E-2</v>
      </c>
      <c r="V635" s="9">
        <v>4.2231489107760367E-2</v>
      </c>
      <c r="W635" s="9">
        <v>9.9391973025443739E-2</v>
      </c>
      <c r="X635" s="9">
        <v>0.12053323288593421</v>
      </c>
      <c r="Y635" s="9">
        <v>3.5345354314924339E-2</v>
      </c>
      <c r="Z635" s="9">
        <v>5.6062919755365488E-2</v>
      </c>
      <c r="AA635" s="9">
        <v>2.4199818459554701E-2</v>
      </c>
      <c r="AB635" s="9">
        <v>1.230517827705487E-2</v>
      </c>
      <c r="AC635" s="9">
        <v>0.13106318106256651</v>
      </c>
      <c r="AD635" s="9">
        <v>1.880248635046558E-3</v>
      </c>
      <c r="AE635" s="9">
        <v>5.1557096590646952E-2</v>
      </c>
      <c r="AF635" s="9">
        <v>2.489518870901822E-3</v>
      </c>
      <c r="AG635" s="9">
        <v>2.819096284747483E-2</v>
      </c>
      <c r="AH635" s="9">
        <v>3.2650435750307162E-3</v>
      </c>
      <c r="AI635" s="9">
        <v>1.521996505536696E-2</v>
      </c>
      <c r="AJ635" s="9">
        <v>1.5525839308916611E-2</v>
      </c>
      <c r="AK635" s="9">
        <v>4.4040511940748352E-2</v>
      </c>
      <c r="AL635" s="9">
        <v>5.1636801231918902E-3</v>
      </c>
      <c r="AM635" s="9">
        <v>5.1407250842843506E-4</v>
      </c>
      <c r="AN635" s="9">
        <v>4.9512954055292791E-4</v>
      </c>
      <c r="AO635" s="9">
        <v>4.4795643157286919E-4</v>
      </c>
      <c r="AP635" s="9">
        <v>4.4546642288511283E-4</v>
      </c>
      <c r="AQ635" s="9">
        <v>8.8797558575985593E-4</v>
      </c>
      <c r="AR635" s="9">
        <v>5.6740802562309299E-4</v>
      </c>
      <c r="AS635" s="9">
        <v>3.7178679389068158E-4</v>
      </c>
      <c r="AT635" s="9">
        <v>5.0497547071496794E-4</v>
      </c>
      <c r="AU635" s="9">
        <v>5.3420570556381229E-4</v>
      </c>
      <c r="AV635" s="9">
        <v>7.797732001552538E-4</v>
      </c>
      <c r="AW635" s="9">
        <v>5.4265030164842921E-4</v>
      </c>
      <c r="AX635" s="9">
        <v>4.4502270789311928E-4</v>
      </c>
      <c r="AY635" s="9">
        <v>5.5613580995740694E-4</v>
      </c>
      <c r="AZ635" s="9">
        <v>4.4779888560082923E-4</v>
      </c>
      <c r="BA635" s="9">
        <v>3.9870329492419881E-4</v>
      </c>
      <c r="BB635" s="9">
        <v>4.159501668661762E-4</v>
      </c>
      <c r="BC635" s="9">
        <v>2.4105688200199389E-4</v>
      </c>
      <c r="BD635" s="9">
        <v>3.1677293497764912E-4</v>
      </c>
      <c r="BE635" s="9">
        <v>4.6526675928068638E-5</v>
      </c>
      <c r="BF635" s="9">
        <v>3.3847974546630591E-4</v>
      </c>
      <c r="BG635" s="9">
        <v>3.4566463732014721E-4</v>
      </c>
      <c r="BH635" s="9">
        <v>8.7071173510874312E-4</v>
      </c>
      <c r="BI635" s="9">
        <v>4.8786087412736002E-4</v>
      </c>
      <c r="BJ635" s="9">
        <v>8.7310113362599714E-4</v>
      </c>
      <c r="BK635" s="9">
        <v>5.4531737426553493E-4</v>
      </c>
    </row>
    <row r="636" spans="1:63" s="95" customFormat="1" x14ac:dyDescent="0.25">
      <c r="A636" s="95" t="s">
        <v>1201</v>
      </c>
      <c r="B636" s="95" t="s">
        <v>693</v>
      </c>
      <c r="C636" s="95" t="s">
        <v>1202</v>
      </c>
      <c r="D636" s="95" t="s">
        <v>52</v>
      </c>
      <c r="E636" s="95" t="s">
        <v>1954</v>
      </c>
      <c r="F636" s="118" t="s">
        <v>1963</v>
      </c>
      <c r="G636" s="119">
        <v>11426142.4356</v>
      </c>
      <c r="H636" s="119">
        <v>49352</v>
      </c>
      <c r="I636" s="119">
        <v>20</v>
      </c>
      <c r="J636" s="95">
        <v>231.52339187064354</v>
      </c>
      <c r="K636" s="120">
        <v>0.32834692806313381</v>
      </c>
      <c r="L636" s="120">
        <v>0.38411526154673248</v>
      </c>
      <c r="M636" s="120">
        <v>0.28753781039013382</v>
      </c>
      <c r="N636" s="9">
        <v>0.1004221632215878</v>
      </c>
      <c r="O636" s="9">
        <v>1.5021098441795401E-2</v>
      </c>
      <c r="P636" s="9">
        <v>7.5025126972576156E-3</v>
      </c>
      <c r="Q636" s="9">
        <v>1.3016448646386569E-2</v>
      </c>
      <c r="R636" s="9">
        <v>5.3523459818046411E-2</v>
      </c>
      <c r="S636" s="9">
        <v>4.8288088792100482E-2</v>
      </c>
      <c r="T636" s="9">
        <v>2.1224391473130731E-2</v>
      </c>
      <c r="U636" s="9">
        <v>4.0338521512113507E-2</v>
      </c>
      <c r="V636" s="9">
        <v>3.688083501212102E-2</v>
      </c>
      <c r="W636" s="9">
        <v>5.5335519127845727E-2</v>
      </c>
      <c r="X636" s="9">
        <v>0.116197766681437</v>
      </c>
      <c r="Y636" s="9">
        <v>7.4349511808610241E-2</v>
      </c>
      <c r="Z636" s="9">
        <v>3.7665648455486853E-2</v>
      </c>
      <c r="AA636" s="9">
        <v>1.8387533607610029E-2</v>
      </c>
      <c r="AB636" s="9">
        <v>1.417703734256846E-2</v>
      </c>
      <c r="AC636" s="9">
        <v>0.20895419944576399</v>
      </c>
      <c r="AD636" s="9">
        <v>6.8587388071201447E-3</v>
      </c>
      <c r="AE636" s="9">
        <v>3.7359540980354038E-2</v>
      </c>
      <c r="AF636" s="9">
        <v>0</v>
      </c>
      <c r="AG636" s="9">
        <v>2.4866247161381919E-2</v>
      </c>
      <c r="AH636" s="9">
        <v>3.105236279491668E-3</v>
      </c>
      <c r="AI636" s="9">
        <v>1.1579133945535291E-2</v>
      </c>
      <c r="AJ636" s="9">
        <v>1.8909100618835051E-2</v>
      </c>
      <c r="AK636" s="9">
        <v>3.4078430634159752E-2</v>
      </c>
      <c r="AL636" s="9">
        <v>1.9588354892604112E-3</v>
      </c>
      <c r="AM636" s="9">
        <v>1.9737915970927941E-4</v>
      </c>
      <c r="AN636" s="9">
        <v>1.8761953052951941E-4</v>
      </c>
      <c r="AO636" s="9">
        <v>1.2814808914776159E-4</v>
      </c>
      <c r="AP636" s="9">
        <v>3.0213151588882301E-4</v>
      </c>
      <c r="AQ636" s="9">
        <v>5.769152098963104E-4</v>
      </c>
      <c r="AR636" s="9">
        <v>1.9213665876066459E-4</v>
      </c>
      <c r="AS636" s="9">
        <v>3.1053897120840798E-4</v>
      </c>
      <c r="AT636" s="9">
        <v>2.4781604341252362E-4</v>
      </c>
      <c r="AU636" s="9">
        <v>2.139838134972676E-4</v>
      </c>
      <c r="AV636" s="9">
        <v>1.9912648721898981E-4</v>
      </c>
      <c r="AW636" s="9">
        <v>2.3994907238265869E-4</v>
      </c>
      <c r="AX636" s="9">
        <v>4.293742585093668E-4</v>
      </c>
      <c r="AY636" s="9">
        <v>1.713794117679066E-4</v>
      </c>
      <c r="AZ636" s="9">
        <v>1.5606389102745279E-4</v>
      </c>
      <c r="BA636" s="9">
        <v>2.1069559145736491E-4</v>
      </c>
      <c r="BB636" s="9">
        <v>3.0417236377579769E-4</v>
      </c>
      <c r="BC636" s="9">
        <v>4.0332632379698079E-4</v>
      </c>
      <c r="BD636" s="9">
        <v>1.052856538341602E-4</v>
      </c>
      <c r="BE636" s="9">
        <v>0</v>
      </c>
      <c r="BF636" s="9">
        <v>1.3694338961839161E-4</v>
      </c>
      <c r="BG636" s="9">
        <v>1.5078865677816509E-4</v>
      </c>
      <c r="BH636" s="9">
        <v>3.0383994654000661E-4</v>
      </c>
      <c r="BI636" s="9">
        <v>2.7253345766654029E-4</v>
      </c>
      <c r="BJ636" s="9">
        <v>3.0988448342466018E-4</v>
      </c>
      <c r="BK636" s="9">
        <v>9.4884662766603095E-5</v>
      </c>
    </row>
    <row r="637" spans="1:63" s="95" customFormat="1" x14ac:dyDescent="0.25">
      <c r="A637" s="95" t="s">
        <v>1591</v>
      </c>
      <c r="B637" s="95" t="s">
        <v>693</v>
      </c>
      <c r="C637" s="95" t="s">
        <v>1592</v>
      </c>
      <c r="D637" s="95" t="s">
        <v>52</v>
      </c>
      <c r="E637" s="95" t="s">
        <v>1948</v>
      </c>
      <c r="F637" s="118" t="s">
        <v>1963</v>
      </c>
      <c r="G637" s="119">
        <v>35447761.2104</v>
      </c>
      <c r="H637" s="119">
        <v>149495</v>
      </c>
      <c r="I637" s="119">
        <v>20</v>
      </c>
      <c r="J637" s="95">
        <v>237.11670096257399</v>
      </c>
      <c r="K637" s="120">
        <v>0.33970162295554662</v>
      </c>
      <c r="L637" s="120">
        <v>0.37564043887891141</v>
      </c>
      <c r="M637" s="120">
        <v>0.28465793816554202</v>
      </c>
      <c r="N637" s="9">
        <v>0.18271512692744829</v>
      </c>
      <c r="O637" s="9">
        <v>1.9390935481767159E-2</v>
      </c>
      <c r="P637" s="9">
        <v>4.0234193779680053E-3</v>
      </c>
      <c r="Q637" s="9">
        <v>9.6509587424126447E-3</v>
      </c>
      <c r="R637" s="9">
        <v>2.1590490624747539E-2</v>
      </c>
      <c r="S637" s="9">
        <v>7.2124794182534951E-2</v>
      </c>
      <c r="T637" s="9">
        <v>1.641395491238495E-2</v>
      </c>
      <c r="U637" s="9">
        <v>4.1124052696088993E-2</v>
      </c>
      <c r="V637" s="9">
        <v>2.1343233020635038E-2</v>
      </c>
      <c r="W637" s="9">
        <v>6.2921195382543649E-2</v>
      </c>
      <c r="X637" s="9">
        <v>0.1081407039273256</v>
      </c>
      <c r="Y637" s="9">
        <v>6.8389143571179964E-2</v>
      </c>
      <c r="Z637" s="9">
        <v>4.3159619931026023E-2</v>
      </c>
      <c r="AA637" s="9">
        <v>2.5679631489805569E-2</v>
      </c>
      <c r="AB637" s="9">
        <v>8.4984224007667915E-3</v>
      </c>
      <c r="AC637" s="9">
        <v>0.15507581367955101</v>
      </c>
      <c r="AD637" s="9">
        <v>2.2183189974008832E-3</v>
      </c>
      <c r="AE637" s="9">
        <v>3.7200099251198618E-2</v>
      </c>
      <c r="AF637" s="9">
        <v>0</v>
      </c>
      <c r="AG637" s="9">
        <v>2.4644248843409159E-2</v>
      </c>
      <c r="AH637" s="9">
        <v>4.149461724258216E-3</v>
      </c>
      <c r="AI637" s="9">
        <v>1.2753843718224101E-2</v>
      </c>
      <c r="AJ637" s="9">
        <v>2.6532515666816161E-2</v>
      </c>
      <c r="AK637" s="9">
        <v>2.9199424368732199E-2</v>
      </c>
      <c r="AL637" s="9">
        <v>3.0605910817744909E-3</v>
      </c>
      <c r="AM637" s="9">
        <v>1.112339154177272E-3</v>
      </c>
      <c r="AN637" s="9">
        <v>7.501810877349256E-4</v>
      </c>
      <c r="AO637" s="9">
        <v>2.128588424899768E-4</v>
      </c>
      <c r="AP637" s="9">
        <v>6.9384901599751046E-4</v>
      </c>
      <c r="AQ637" s="9">
        <v>7.2081085570146152E-4</v>
      </c>
      <c r="AR637" s="9">
        <v>8.8888545857956425E-4</v>
      </c>
      <c r="AS637" s="9">
        <v>7.4384953510908214E-4</v>
      </c>
      <c r="AT637" s="9">
        <v>7.8252162245278311E-4</v>
      </c>
      <c r="AU637" s="9">
        <v>3.8355829635794121E-4</v>
      </c>
      <c r="AV637" s="9">
        <v>7.0131480309449648E-4</v>
      </c>
      <c r="AW637" s="9">
        <v>6.9167405254447699E-4</v>
      </c>
      <c r="AX637" s="9">
        <v>1.223308647231717E-3</v>
      </c>
      <c r="AY637" s="9">
        <v>6.0824956644442755E-4</v>
      </c>
      <c r="AZ637" s="9">
        <v>6.7508543107482446E-4</v>
      </c>
      <c r="BA637" s="9">
        <v>3.9120038709291189E-4</v>
      </c>
      <c r="BB637" s="9">
        <v>6.9920369527177529E-4</v>
      </c>
      <c r="BC637" s="9">
        <v>4.0404273220001109E-4</v>
      </c>
      <c r="BD637" s="9">
        <v>3.247153078445155E-4</v>
      </c>
      <c r="BE637" s="9">
        <v>0</v>
      </c>
      <c r="BF637" s="9">
        <v>4.2037551264835163E-4</v>
      </c>
      <c r="BG637" s="9">
        <v>6.2410373435725142E-4</v>
      </c>
      <c r="BH637" s="9">
        <v>1.036575360597458E-3</v>
      </c>
      <c r="BI637" s="9">
        <v>1.1844544939340769E-3</v>
      </c>
      <c r="BJ637" s="9">
        <v>8.2240460105114093E-4</v>
      </c>
      <c r="BK637" s="9">
        <v>4.5919204984641229E-4</v>
      </c>
    </row>
    <row r="638" spans="1:63" s="95" customFormat="1" x14ac:dyDescent="0.25">
      <c r="A638" s="95" t="s">
        <v>1613</v>
      </c>
      <c r="B638" s="95" t="s">
        <v>693</v>
      </c>
      <c r="C638" s="95" t="s">
        <v>1614</v>
      </c>
      <c r="D638" s="95" t="s">
        <v>52</v>
      </c>
      <c r="E638" s="95" t="s">
        <v>1948</v>
      </c>
      <c r="F638" s="118" t="s">
        <v>1963</v>
      </c>
      <c r="G638" s="119">
        <v>2600231.4379999996</v>
      </c>
      <c r="H638" s="119">
        <v>10373</v>
      </c>
      <c r="I638" s="119">
        <v>20</v>
      </c>
      <c r="J638" s="95">
        <v>250.67303942928754</v>
      </c>
      <c r="K638" s="120">
        <v>0.38126552042435452</v>
      </c>
      <c r="L638" s="120">
        <v>0.36852141083207002</v>
      </c>
      <c r="M638" s="120">
        <v>0.25021306874357552</v>
      </c>
      <c r="N638" s="9">
        <v>0.1172076243777697</v>
      </c>
      <c r="O638" s="9">
        <v>1.3948225580478511E-2</v>
      </c>
      <c r="P638" s="9">
        <v>3.49887319904351E-3</v>
      </c>
      <c r="Q638" s="9">
        <v>1.428747777685137E-2</v>
      </c>
      <c r="R638" s="9">
        <v>4.3278082538341818E-2</v>
      </c>
      <c r="S638" s="9">
        <v>7.9342127197286602E-2</v>
      </c>
      <c r="T638" s="9">
        <v>2.554023542041358E-2</v>
      </c>
      <c r="U638" s="9">
        <v>4.311024544930759E-2</v>
      </c>
      <c r="V638" s="9">
        <v>3.3547081911721441E-2</v>
      </c>
      <c r="W638" s="9">
        <v>6.0340997785640872E-2</v>
      </c>
      <c r="X638" s="9">
        <v>0.1125165895560669</v>
      </c>
      <c r="Y638" s="9">
        <v>5.6477881223972459E-2</v>
      </c>
      <c r="Z638" s="9">
        <v>4.3631762227877548E-2</v>
      </c>
      <c r="AA638" s="9">
        <v>1.9003069565964391E-2</v>
      </c>
      <c r="AB638" s="9">
        <v>1.520575336549446E-2</v>
      </c>
      <c r="AC638" s="9">
        <v>0.16690527083867271</v>
      </c>
      <c r="AD638" s="9">
        <v>4.7443093707420008E-3</v>
      </c>
      <c r="AE638" s="9">
        <v>4.7338831023496272E-2</v>
      </c>
      <c r="AF638" s="9">
        <v>0</v>
      </c>
      <c r="AG638" s="9">
        <v>3.0931539538833559E-2</v>
      </c>
      <c r="AH638" s="9">
        <v>1.9973146725297069E-3</v>
      </c>
      <c r="AI638" s="9">
        <v>1.021191706538304E-2</v>
      </c>
      <c r="AJ638" s="9">
        <v>2.27943399597756E-2</v>
      </c>
      <c r="AK638" s="9">
        <v>3.0545393867540439E-2</v>
      </c>
      <c r="AL638" s="9">
        <v>3.5950564867960411E-3</v>
      </c>
      <c r="AM638" s="9">
        <v>5.2362538491004958E-5</v>
      </c>
      <c r="AN638" s="9">
        <v>3.959938314575051E-5</v>
      </c>
      <c r="AO638" s="9">
        <v>1.3583969726530009E-5</v>
      </c>
      <c r="AP638" s="9">
        <v>7.537931629661009E-5</v>
      </c>
      <c r="AQ638" s="9">
        <v>1.060300403152727E-4</v>
      </c>
      <c r="AR638" s="9">
        <v>7.1757477428387254E-5</v>
      </c>
      <c r="AS638" s="9">
        <v>8.4937380749623714E-5</v>
      </c>
      <c r="AT638" s="9">
        <v>6.0198135984544617E-5</v>
      </c>
      <c r="AU638" s="9">
        <v>4.4241315548301652E-5</v>
      </c>
      <c r="AV638" s="9">
        <v>4.9354940974120307E-5</v>
      </c>
      <c r="AW638" s="9">
        <v>5.2811798796719017E-5</v>
      </c>
      <c r="AX638" s="9">
        <v>7.4136040054544435E-5</v>
      </c>
      <c r="AY638" s="9">
        <v>4.5124152553681652E-5</v>
      </c>
      <c r="AZ638" s="9">
        <v>3.66602831604454E-5</v>
      </c>
      <c r="BA638" s="9">
        <v>5.1365440050575481E-5</v>
      </c>
      <c r="BB638" s="9">
        <v>5.5224501789557339E-5</v>
      </c>
      <c r="BC638" s="9">
        <v>6.3413016150097113E-5</v>
      </c>
      <c r="BD638" s="9">
        <v>3.0323428427462541E-5</v>
      </c>
      <c r="BE638" s="9">
        <v>0</v>
      </c>
      <c r="BF638" s="9">
        <v>3.8719119217539859E-5</v>
      </c>
      <c r="BG638" s="9">
        <v>2.2045178473713201E-5</v>
      </c>
      <c r="BH638" s="9">
        <v>6.0907276184485653E-5</v>
      </c>
      <c r="BI638" s="9">
        <v>7.4673942368699996E-5</v>
      </c>
      <c r="BJ638" s="9">
        <v>6.3133385582798268E-5</v>
      </c>
      <c r="BK638" s="9">
        <v>3.9581922024780188E-5</v>
      </c>
    </row>
    <row r="639" spans="1:63" s="95" customFormat="1" x14ac:dyDescent="0.25">
      <c r="A639" s="95" t="s">
        <v>1719</v>
      </c>
      <c r="B639" s="95" t="s">
        <v>134</v>
      </c>
      <c r="C639" s="95" t="s">
        <v>1720</v>
      </c>
      <c r="D639" s="95" t="s">
        <v>52</v>
      </c>
      <c r="E639" s="95" t="s">
        <v>1951</v>
      </c>
      <c r="F639" s="118" t="s">
        <v>1963</v>
      </c>
      <c r="G639" s="119">
        <v>10014464.374</v>
      </c>
      <c r="H639" s="119">
        <v>39243</v>
      </c>
      <c r="I639" s="119">
        <v>14</v>
      </c>
      <c r="J639" s="95">
        <v>255.19110093519862</v>
      </c>
      <c r="K639" s="120">
        <v>0.35340760897961288</v>
      </c>
      <c r="L639" s="120">
        <v>0.38461464432150028</v>
      </c>
      <c r="M639" s="120">
        <v>0.26197774669888668</v>
      </c>
      <c r="N639" s="9">
        <v>0.1260029096851342</v>
      </c>
      <c r="O639" s="9">
        <v>1.8152308148741681E-2</v>
      </c>
      <c r="P639" s="9">
        <v>6.6777788411764303E-3</v>
      </c>
      <c r="Q639" s="9">
        <v>5.0232504345351031E-3</v>
      </c>
      <c r="R639" s="9">
        <v>2.6419013032551949E-2</v>
      </c>
      <c r="S639" s="9">
        <v>4.9385448218214063E-2</v>
      </c>
      <c r="T639" s="9">
        <v>1.5562203911319031E-2</v>
      </c>
      <c r="U639" s="9">
        <v>4.4447777429192842E-2</v>
      </c>
      <c r="V639" s="9">
        <v>4.8520499370670003E-2</v>
      </c>
      <c r="W639" s="9">
        <v>5.2369950845293591E-2</v>
      </c>
      <c r="X639" s="9">
        <v>0.1135143212491474</v>
      </c>
      <c r="Y639" s="9">
        <v>6.3087554915441629E-2</v>
      </c>
      <c r="Z639" s="9">
        <v>4.3007645133535007E-2</v>
      </c>
      <c r="AA639" s="9">
        <v>2.207962838897146E-2</v>
      </c>
      <c r="AB639" s="9">
        <v>1.56326369818959E-2</v>
      </c>
      <c r="AC639" s="9">
        <v>0.17048189564602451</v>
      </c>
      <c r="AD639" s="9">
        <v>3.1336856252047228E-3</v>
      </c>
      <c r="AE639" s="9">
        <v>4.9698667068754081E-2</v>
      </c>
      <c r="AF639" s="9">
        <v>0</v>
      </c>
      <c r="AG639" s="9">
        <v>3.5766833753744301E-2</v>
      </c>
      <c r="AH639" s="9">
        <v>4.0855686552286894E-3</v>
      </c>
      <c r="AI639" s="9">
        <v>2.1886266098327861E-2</v>
      </c>
      <c r="AJ639" s="9">
        <v>2.951899635221342E-2</v>
      </c>
      <c r="AK639" s="9">
        <v>3.3132373421083453E-2</v>
      </c>
      <c r="AL639" s="9">
        <v>2.4127867935987962E-3</v>
      </c>
      <c r="AM639" s="9">
        <v>2.169899981862536E-4</v>
      </c>
      <c r="AN639" s="9">
        <v>1.9865322814678919E-4</v>
      </c>
      <c r="AO639" s="9">
        <v>9.9936663537669227E-5</v>
      </c>
      <c r="AP639" s="9">
        <v>1.0215879689005079E-4</v>
      </c>
      <c r="AQ639" s="9">
        <v>2.4950072840506109E-4</v>
      </c>
      <c r="AR639" s="9">
        <v>1.721696655972038E-4</v>
      </c>
      <c r="AS639" s="9">
        <v>1.9949838434047819E-4</v>
      </c>
      <c r="AT639" s="9">
        <v>2.3924722577769349E-4</v>
      </c>
      <c r="AU639" s="9">
        <v>2.4665666686472148E-4</v>
      </c>
      <c r="AV639" s="9">
        <v>1.6511807958269039E-4</v>
      </c>
      <c r="AW639" s="9">
        <v>2.0538057706587589E-4</v>
      </c>
      <c r="AX639" s="9">
        <v>3.1921919477975562E-4</v>
      </c>
      <c r="AY639" s="9">
        <v>1.714534709580133E-4</v>
      </c>
      <c r="AZ639" s="9">
        <v>1.6419432009073459E-4</v>
      </c>
      <c r="BA639" s="9">
        <v>2.0355868048855071E-4</v>
      </c>
      <c r="BB639" s="9">
        <v>2.1743744366680321E-4</v>
      </c>
      <c r="BC639" s="9">
        <v>1.6145635645815971E-4</v>
      </c>
      <c r="BD639" s="9">
        <v>1.2271561455730361E-4</v>
      </c>
      <c r="BE639" s="9">
        <v>0</v>
      </c>
      <c r="BF639" s="9">
        <v>1.7258328933155191E-4</v>
      </c>
      <c r="BG639" s="9">
        <v>1.7382568629217891E-4</v>
      </c>
      <c r="BH639" s="9">
        <v>5.0318523273045694E-4</v>
      </c>
      <c r="BI639" s="9">
        <v>3.7276743002828699E-4</v>
      </c>
      <c r="BJ639" s="9">
        <v>2.639734268519722E-4</v>
      </c>
      <c r="BK639" s="9">
        <v>1.024010525154151E-4</v>
      </c>
    </row>
    <row r="640" spans="1:63" s="95" customFormat="1" x14ac:dyDescent="0.25">
      <c r="A640" s="95" t="s">
        <v>1759</v>
      </c>
      <c r="B640" s="95" t="s">
        <v>185</v>
      </c>
      <c r="C640" s="95" t="s">
        <v>1760</v>
      </c>
      <c r="D640" s="95" t="s">
        <v>52</v>
      </c>
      <c r="E640" s="95" t="s">
        <v>1948</v>
      </c>
      <c r="F640" s="118" t="s">
        <v>1963</v>
      </c>
      <c r="G640" s="119">
        <v>18597857.7322</v>
      </c>
      <c r="H640" s="119">
        <v>70070</v>
      </c>
      <c r="I640" s="119">
        <v>43.69</v>
      </c>
      <c r="J640" s="95">
        <v>265.41826362494646</v>
      </c>
      <c r="K640" s="120">
        <v>0.36401335601318402</v>
      </c>
      <c r="L640" s="120">
        <v>0.39851877963489851</v>
      </c>
      <c r="M640" s="120">
        <v>0.2374678643519175</v>
      </c>
      <c r="N640" s="9">
        <v>0.12552686085809889</v>
      </c>
      <c r="O640" s="9">
        <v>2.1379791081492579E-2</v>
      </c>
      <c r="P640" s="9">
        <v>6.8821557572282576E-3</v>
      </c>
      <c r="Q640" s="9">
        <v>7.0772166468443939E-3</v>
      </c>
      <c r="R640" s="9">
        <v>4.497822729741606E-2</v>
      </c>
      <c r="S640" s="9">
        <v>5.8852111702773512E-2</v>
      </c>
      <c r="T640" s="9">
        <v>1.5247362491484579E-2</v>
      </c>
      <c r="U640" s="9">
        <v>3.9092157159757571E-2</v>
      </c>
      <c r="V640" s="9">
        <v>3.6697843207892759E-2</v>
      </c>
      <c r="W640" s="9">
        <v>5.597748977480773E-2</v>
      </c>
      <c r="X640" s="9">
        <v>0.11172827900371821</v>
      </c>
      <c r="Y640" s="9">
        <v>6.1515900163871623E-2</v>
      </c>
      <c r="Z640" s="9">
        <v>5.4709117641876817E-2</v>
      </c>
      <c r="AA640" s="9">
        <v>2.842926262094219E-2</v>
      </c>
      <c r="AB640" s="9">
        <v>1.7336854427583322E-2</v>
      </c>
      <c r="AC640" s="9">
        <v>0.14331587786636921</v>
      </c>
      <c r="AD640" s="9">
        <v>5.1523445032171074E-3</v>
      </c>
      <c r="AE640" s="9">
        <v>5.9179096306264167E-2</v>
      </c>
      <c r="AF640" s="9">
        <v>2.2280907023947759E-4</v>
      </c>
      <c r="AG640" s="9">
        <v>3.5964494812256519E-2</v>
      </c>
      <c r="AH640" s="9">
        <v>3.0592453651019039E-3</v>
      </c>
      <c r="AI640" s="9">
        <v>7.9904564759491602E-3</v>
      </c>
      <c r="AJ640" s="9">
        <v>2.3679226016485179E-2</v>
      </c>
      <c r="AK640" s="9">
        <v>3.2999971729370532E-2</v>
      </c>
      <c r="AL640" s="9">
        <v>3.0058480189583052E-3</v>
      </c>
      <c r="AM640" s="9">
        <v>4.0116976888521108E-4</v>
      </c>
      <c r="AN640" s="9">
        <v>4.3420979522019971E-4</v>
      </c>
      <c r="AO640" s="9">
        <v>1.9113917168651689E-4</v>
      </c>
      <c r="AP640" s="9">
        <v>2.6710733694266403E-4</v>
      </c>
      <c r="AQ640" s="9">
        <v>7.8829714101447893E-4</v>
      </c>
      <c r="AR640" s="9">
        <v>3.8076066329331302E-4</v>
      </c>
      <c r="AS640" s="9">
        <v>3.6273995479321319E-4</v>
      </c>
      <c r="AT640" s="9">
        <v>3.904980640830367E-4</v>
      </c>
      <c r="AU640" s="9">
        <v>3.4621073121057717E-4</v>
      </c>
      <c r="AV640" s="9">
        <v>3.2753541842153722E-4</v>
      </c>
      <c r="AW640" s="9">
        <v>3.7514936028767781E-4</v>
      </c>
      <c r="AX640" s="9">
        <v>5.7765039322646493E-4</v>
      </c>
      <c r="AY640" s="9">
        <v>4.0475546034425189E-4</v>
      </c>
      <c r="AZ640" s="9">
        <v>3.9234159493743139E-4</v>
      </c>
      <c r="BA640" s="9">
        <v>4.1894795473448849E-4</v>
      </c>
      <c r="BB640" s="9">
        <v>3.39221026424662E-4</v>
      </c>
      <c r="BC640" s="9">
        <v>4.9264831742836684E-4</v>
      </c>
      <c r="BD640" s="9">
        <v>2.7117884242961458E-4</v>
      </c>
      <c r="BE640" s="9">
        <v>3.1056129347614958E-6</v>
      </c>
      <c r="BF640" s="9">
        <v>3.2205096004541062E-4</v>
      </c>
      <c r="BG640" s="9">
        <v>2.4155060992468689E-4</v>
      </c>
      <c r="BH640" s="9">
        <v>3.4092605264156181E-4</v>
      </c>
      <c r="BI640" s="9">
        <v>5.5492752002588052E-4</v>
      </c>
      <c r="BJ640" s="9">
        <v>4.8792561549698801E-4</v>
      </c>
      <c r="BK640" s="9">
        <v>2.3674721531500919E-4</v>
      </c>
    </row>
    <row r="641" spans="1:63" s="95" customFormat="1" x14ac:dyDescent="0.25">
      <c r="A641" s="95" t="s">
        <v>158</v>
      </c>
      <c r="B641" s="95" t="s">
        <v>134</v>
      </c>
      <c r="C641" s="95" t="s">
        <v>159</v>
      </c>
      <c r="D641" s="95" t="s">
        <v>114</v>
      </c>
      <c r="E641" s="95" t="s">
        <v>1948</v>
      </c>
      <c r="F641" s="118" t="s">
        <v>1963</v>
      </c>
      <c r="G641" s="119">
        <v>24808227.7038</v>
      </c>
      <c r="H641" s="119">
        <v>94389</v>
      </c>
      <c r="I641" s="119">
        <v>30.4</v>
      </c>
      <c r="J641" s="95">
        <v>262.82964862219114</v>
      </c>
      <c r="K641" s="120">
        <v>0.36129706461454258</v>
      </c>
      <c r="L641" s="120">
        <v>0.38786243761897748</v>
      </c>
      <c r="M641" s="120">
        <v>0.25084049776647988</v>
      </c>
      <c r="N641" s="9">
        <v>8.2572637295556944E-2</v>
      </c>
      <c r="O641" s="9">
        <v>1.475643383233108E-2</v>
      </c>
      <c r="P641" s="9">
        <v>8.3232602443597294E-3</v>
      </c>
      <c r="Q641" s="9">
        <v>9.8792434697619336E-3</v>
      </c>
      <c r="R641" s="9">
        <v>4.9111647247164977E-2</v>
      </c>
      <c r="S641" s="9">
        <v>5.3674832403541872E-2</v>
      </c>
      <c r="T641" s="9">
        <v>1.7017977205786069E-2</v>
      </c>
      <c r="U641" s="9">
        <v>4.7052510586935992E-2</v>
      </c>
      <c r="V641" s="9">
        <v>3.4402537957921128E-2</v>
      </c>
      <c r="W641" s="9">
        <v>6.1869619720000768E-2</v>
      </c>
      <c r="X641" s="9">
        <v>9.5798812476808867E-2</v>
      </c>
      <c r="Y641" s="9">
        <v>5.712643809192635E-2</v>
      </c>
      <c r="Z641" s="9">
        <v>4.7265747849993552E-2</v>
      </c>
      <c r="AA641" s="9">
        <v>2.5162468210079881E-2</v>
      </c>
      <c r="AB641" s="9">
        <v>1.504806282268388E-2</v>
      </c>
      <c r="AC641" s="9">
        <v>0.20493353182859181</v>
      </c>
      <c r="AD641" s="9">
        <v>2.369548984341861E-3</v>
      </c>
      <c r="AE641" s="9">
        <v>6.343818668327969E-2</v>
      </c>
      <c r="AF641" s="9">
        <v>2.7394485936052087E-4</v>
      </c>
      <c r="AG641" s="9">
        <v>3.4595668922292447E-2</v>
      </c>
      <c r="AH641" s="9">
        <v>4.7795135667772302E-3</v>
      </c>
      <c r="AI641" s="9">
        <v>1.0089933419794681E-2</v>
      </c>
      <c r="AJ641" s="9">
        <v>1.9048618793215399E-2</v>
      </c>
      <c r="AK641" s="9">
        <v>3.5549599875803688E-2</v>
      </c>
      <c r="AL641" s="9">
        <v>5.8592236516896686E-3</v>
      </c>
      <c r="AM641" s="9">
        <v>3.5156662298600972E-4</v>
      </c>
      <c r="AN641" s="9">
        <v>3.9926158416393699E-4</v>
      </c>
      <c r="AO641" s="9">
        <v>3.0796306107629861E-4</v>
      </c>
      <c r="AP641" s="9">
        <v>4.9673752276022131E-4</v>
      </c>
      <c r="AQ641" s="9">
        <v>1.1467059583831561E-3</v>
      </c>
      <c r="AR641" s="9">
        <v>4.6263732976531668E-4</v>
      </c>
      <c r="AS641" s="9">
        <v>5.3937219970358113E-4</v>
      </c>
      <c r="AT641" s="9">
        <v>6.2616963249795678E-4</v>
      </c>
      <c r="AU641" s="9">
        <v>4.3238480020230921E-4</v>
      </c>
      <c r="AV641" s="9">
        <v>4.822833275158929E-4</v>
      </c>
      <c r="AW641" s="9">
        <v>4.2852994794051837E-4</v>
      </c>
      <c r="AX641" s="9">
        <v>7.1465228635591519E-4</v>
      </c>
      <c r="AY641" s="9">
        <v>4.6586436455048688E-4</v>
      </c>
      <c r="AZ641" s="9">
        <v>4.6262803640872161E-4</v>
      </c>
      <c r="BA641" s="9">
        <v>4.8445151586195011E-4</v>
      </c>
      <c r="BB641" s="9">
        <v>6.4622154299845218E-4</v>
      </c>
      <c r="BC641" s="9">
        <v>3.0184066755893543E-4</v>
      </c>
      <c r="BD641" s="9">
        <v>3.8727386131983999E-4</v>
      </c>
      <c r="BE641" s="9">
        <v>5.0869511510988514E-6</v>
      </c>
      <c r="BF641" s="9">
        <v>4.1271696170039611E-4</v>
      </c>
      <c r="BG641" s="9">
        <v>5.0275624963881541E-4</v>
      </c>
      <c r="BH641" s="9">
        <v>5.735309403901124E-4</v>
      </c>
      <c r="BI641" s="9">
        <v>5.9471953233143518E-4</v>
      </c>
      <c r="BJ641" s="9">
        <v>7.0025258267735315E-4</v>
      </c>
      <c r="BK641" s="9">
        <v>6.1480570461299767E-4</v>
      </c>
    </row>
    <row r="642" spans="1:63" s="95" customFormat="1" x14ac:dyDescent="0.25">
      <c r="A642" s="95" t="s">
        <v>162</v>
      </c>
      <c r="B642" s="95" t="s">
        <v>134</v>
      </c>
      <c r="C642" s="95" t="s">
        <v>163</v>
      </c>
      <c r="D642" s="95" t="s">
        <v>114</v>
      </c>
      <c r="E642" s="95" t="s">
        <v>1948</v>
      </c>
      <c r="F642" s="118" t="s">
        <v>1963</v>
      </c>
      <c r="G642" s="119">
        <v>10818028.088799998</v>
      </c>
      <c r="H642" s="119">
        <v>38390</v>
      </c>
      <c r="I642" s="119">
        <v>71.599999999999994</v>
      </c>
      <c r="J642" s="95">
        <v>281.79286503777018</v>
      </c>
      <c r="K642" s="120">
        <v>0.36407931838323232</v>
      </c>
      <c r="L642" s="120">
        <v>0.34768970233442109</v>
      </c>
      <c r="M642" s="120">
        <v>0.28823097928234659</v>
      </c>
      <c r="N642" s="9">
        <v>0.1103779964542804</v>
      </c>
      <c r="O642" s="9">
        <v>1.5856570218404299E-2</v>
      </c>
      <c r="P642" s="9">
        <v>2.1889712643741729E-2</v>
      </c>
      <c r="Q642" s="9">
        <v>8.4663482658288696E-3</v>
      </c>
      <c r="R642" s="9">
        <v>4.6353731633900642E-2</v>
      </c>
      <c r="S642" s="9">
        <v>6.6624749754104678E-2</v>
      </c>
      <c r="T642" s="9">
        <v>1.491211174800831E-2</v>
      </c>
      <c r="U642" s="9">
        <v>5.5587408031949018E-2</v>
      </c>
      <c r="V642" s="9">
        <v>2.487462529057248E-2</v>
      </c>
      <c r="W642" s="9">
        <v>7.6673549446404601E-2</v>
      </c>
      <c r="X642" s="9">
        <v>0.10335280438894751</v>
      </c>
      <c r="Y642" s="9">
        <v>6.3312422629826323E-2</v>
      </c>
      <c r="Z642" s="9">
        <v>4.4343053729493973E-2</v>
      </c>
      <c r="AA642" s="9">
        <v>2.0983538519364509E-2</v>
      </c>
      <c r="AB642" s="9">
        <v>1.1933557306868859E-2</v>
      </c>
      <c r="AC642" s="9">
        <v>0.13481045490093899</v>
      </c>
      <c r="AD642" s="9">
        <v>5.9746270635846329E-3</v>
      </c>
      <c r="AE642" s="9">
        <v>6.2719278867146303E-2</v>
      </c>
      <c r="AF642" s="9">
        <v>8.6630552544036312E-5</v>
      </c>
      <c r="AG642" s="9">
        <v>2.633685364443044E-2</v>
      </c>
      <c r="AH642" s="9">
        <v>4.3945665873787376E-3</v>
      </c>
      <c r="AI642" s="9">
        <v>1.5241644302726809E-2</v>
      </c>
      <c r="AJ642" s="9">
        <v>3.113209316045628E-2</v>
      </c>
      <c r="AK642" s="9">
        <v>2.9340730964361711E-2</v>
      </c>
      <c r="AL642" s="9">
        <v>4.4209398947357981E-3</v>
      </c>
      <c r="AM642" s="9">
        <v>2.0460468272073229E-4</v>
      </c>
      <c r="AN642" s="9">
        <v>1.867871289638746E-4</v>
      </c>
      <c r="AO642" s="9">
        <v>3.5261988144023512E-4</v>
      </c>
      <c r="AP642" s="9">
        <v>1.8533651344371891E-4</v>
      </c>
      <c r="AQ642" s="9">
        <v>4.7120929763219579E-4</v>
      </c>
      <c r="AR642" s="9">
        <v>2.5001562273174152E-4</v>
      </c>
      <c r="AS642" s="9">
        <v>2.0576966526651401E-4</v>
      </c>
      <c r="AT642" s="9">
        <v>3.220677249057004E-4</v>
      </c>
      <c r="AU642" s="9">
        <v>1.361125166956661E-4</v>
      </c>
      <c r="AV642" s="9">
        <v>2.6021477453574298E-4</v>
      </c>
      <c r="AW642" s="9">
        <v>2.0128198130376089E-4</v>
      </c>
      <c r="AX642" s="9">
        <v>3.4483247101691758E-4</v>
      </c>
      <c r="AY642" s="9">
        <v>1.902830640950541E-4</v>
      </c>
      <c r="AZ642" s="9">
        <v>1.6796508601402691E-4</v>
      </c>
      <c r="BA642" s="9">
        <v>1.6726351818681221E-4</v>
      </c>
      <c r="BB642" s="9">
        <v>1.850774734707534E-4</v>
      </c>
      <c r="BC642" s="9">
        <v>3.3134806924096591E-4</v>
      </c>
      <c r="BD642" s="9">
        <v>1.6669787445492979E-4</v>
      </c>
      <c r="BE642" s="9">
        <v>7.0036926183931678E-7</v>
      </c>
      <c r="BF642" s="9">
        <v>1.3679053769167539E-4</v>
      </c>
      <c r="BG642" s="9">
        <v>2.0125719221960971E-4</v>
      </c>
      <c r="BH642" s="9">
        <v>3.7719154956942141E-4</v>
      </c>
      <c r="BI642" s="9">
        <v>4.2317364652122831E-4</v>
      </c>
      <c r="BJ642" s="9">
        <v>2.5162426099510242E-4</v>
      </c>
      <c r="BK642" s="9">
        <v>2.0196401889268289E-4</v>
      </c>
    </row>
    <row r="643" spans="1:63" s="95" customFormat="1" x14ac:dyDescent="0.25">
      <c r="A643" s="95" t="s">
        <v>174</v>
      </c>
      <c r="B643" s="95" t="s">
        <v>134</v>
      </c>
      <c r="C643" s="95" t="s">
        <v>175</v>
      </c>
      <c r="D643" s="95" t="s">
        <v>114</v>
      </c>
      <c r="E643" s="95" t="s">
        <v>1948</v>
      </c>
      <c r="F643" s="118" t="s">
        <v>1963</v>
      </c>
      <c r="G643" s="119">
        <v>24661216.353399999</v>
      </c>
      <c r="H643" s="119">
        <v>84537</v>
      </c>
      <c r="I643" s="119">
        <v>30</v>
      </c>
      <c r="J643" s="95">
        <v>291.72097842838048</v>
      </c>
      <c r="K643" s="120">
        <v>0.37847098518891098</v>
      </c>
      <c r="L643" s="120">
        <v>0.368550717950478</v>
      </c>
      <c r="M643" s="120">
        <v>0.25297829686061102</v>
      </c>
      <c r="N643" s="9">
        <v>0.1286019824484497</v>
      </c>
      <c r="O643" s="9">
        <v>1.9199255792548869E-2</v>
      </c>
      <c r="P643" s="9">
        <v>1.102558194739337E-2</v>
      </c>
      <c r="Q643" s="9">
        <v>1.0699632866686371E-2</v>
      </c>
      <c r="R643" s="9">
        <v>4.0909730880261792E-2</v>
      </c>
      <c r="S643" s="9">
        <v>6.2474553359295297E-2</v>
      </c>
      <c r="T643" s="9">
        <v>1.567911584863679E-2</v>
      </c>
      <c r="U643" s="9">
        <v>6.141481166423024E-2</v>
      </c>
      <c r="V643" s="9">
        <v>2.6615316396743971E-2</v>
      </c>
      <c r="W643" s="9">
        <v>7.4649277528486643E-2</v>
      </c>
      <c r="X643" s="9">
        <v>0.1041473685098992</v>
      </c>
      <c r="Y643" s="9">
        <v>5.8359108731858712E-2</v>
      </c>
      <c r="Z643" s="9">
        <v>4.4604944923627141E-2</v>
      </c>
      <c r="AA643" s="9">
        <v>2.4775684940724189E-2</v>
      </c>
      <c r="AB643" s="9">
        <v>1.079176340172394E-2</v>
      </c>
      <c r="AC643" s="9">
        <v>0.14074624818740711</v>
      </c>
      <c r="AD643" s="9">
        <v>4.0727086948863928E-3</v>
      </c>
      <c r="AE643" s="9">
        <v>4.414268844101274E-2</v>
      </c>
      <c r="AF643" s="9">
        <v>4.3410030142207169E-4</v>
      </c>
      <c r="AG643" s="9">
        <v>2.4657950869202101E-2</v>
      </c>
      <c r="AH643" s="9">
        <v>5.4874442086938974E-3</v>
      </c>
      <c r="AI643" s="9">
        <v>2.1537754243825879E-2</v>
      </c>
      <c r="AJ643" s="9">
        <v>2.2121094999236458E-2</v>
      </c>
      <c r="AK643" s="9">
        <v>3.8587735358167473E-2</v>
      </c>
      <c r="AL643" s="9">
        <v>4.2641454555797488E-3</v>
      </c>
      <c r="AM643" s="9">
        <v>5.447923504515224E-4</v>
      </c>
      <c r="AN643" s="9">
        <v>5.1685933146335171E-4</v>
      </c>
      <c r="AO643" s="9">
        <v>4.0589951387845811E-4</v>
      </c>
      <c r="AP643" s="9">
        <v>5.3528368990732854E-4</v>
      </c>
      <c r="AQ643" s="9">
        <v>9.5039916623459455E-4</v>
      </c>
      <c r="AR643" s="9">
        <v>5.3577814158800574E-4</v>
      </c>
      <c r="AS643" s="9">
        <v>4.9444050989774823E-4</v>
      </c>
      <c r="AT643" s="9">
        <v>8.131940286480936E-4</v>
      </c>
      <c r="AU643" s="9">
        <v>3.3283073585645351E-4</v>
      </c>
      <c r="AV643" s="9">
        <v>5.7897827344311002E-4</v>
      </c>
      <c r="AW643" s="9">
        <v>4.6353358867292472E-4</v>
      </c>
      <c r="AX643" s="9">
        <v>7.2640386785409179E-4</v>
      </c>
      <c r="AY643" s="9">
        <v>4.3742925068840978E-4</v>
      </c>
      <c r="AZ643" s="9">
        <v>4.5322748095376282E-4</v>
      </c>
      <c r="BA643" s="9">
        <v>3.4567979421298698E-4</v>
      </c>
      <c r="BB643" s="9">
        <v>4.415878239967652E-4</v>
      </c>
      <c r="BC643" s="9">
        <v>5.1618724077731734E-4</v>
      </c>
      <c r="BD643" s="9">
        <v>2.6812546372784369E-4</v>
      </c>
      <c r="BE643" s="9">
        <v>8.0204060391733613E-6</v>
      </c>
      <c r="BF643" s="9">
        <v>2.9268429824496532E-4</v>
      </c>
      <c r="BG643" s="9">
        <v>5.7432239699437102E-4</v>
      </c>
      <c r="BH643" s="9">
        <v>1.2180940573691479E-3</v>
      </c>
      <c r="BI643" s="9">
        <v>6.8717474246137973E-4</v>
      </c>
      <c r="BJ643" s="9">
        <v>7.5627744730934502E-4</v>
      </c>
      <c r="BK643" s="9">
        <v>4.4518618552500061E-4</v>
      </c>
    </row>
    <row r="644" spans="1:63" s="95" customFormat="1" x14ac:dyDescent="0.25">
      <c r="A644" s="95" t="s">
        <v>273</v>
      </c>
      <c r="B644" s="95" t="s">
        <v>80</v>
      </c>
      <c r="C644" s="95" t="s">
        <v>274</v>
      </c>
      <c r="D644" s="95" t="s">
        <v>114</v>
      </c>
      <c r="E644" s="95" t="s">
        <v>1949</v>
      </c>
      <c r="F644" s="118" t="s">
        <v>1963</v>
      </c>
      <c r="G644" s="119">
        <v>42333076.295199998</v>
      </c>
      <c r="H644" s="119">
        <v>161424</v>
      </c>
      <c r="I644" s="119">
        <v>62.3</v>
      </c>
      <c r="J644" s="95">
        <v>262.24772211814849</v>
      </c>
      <c r="K644" s="120">
        <v>0.34634912557580899</v>
      </c>
      <c r="L644" s="120">
        <v>0.38542041624706569</v>
      </c>
      <c r="M644" s="120">
        <v>0.26823045817712532</v>
      </c>
      <c r="N644" s="9">
        <v>0.1375727997029747</v>
      </c>
      <c r="O644" s="9">
        <v>2.002262428882565E-2</v>
      </c>
      <c r="P644" s="9">
        <v>8.0913564605668651E-3</v>
      </c>
      <c r="Q644" s="9">
        <v>9.1233030829771852E-3</v>
      </c>
      <c r="R644" s="9">
        <v>2.5324976787403679E-2</v>
      </c>
      <c r="S644" s="9">
        <v>6.2624420730854821E-2</v>
      </c>
      <c r="T644" s="9">
        <v>1.8843611255514689E-2</v>
      </c>
      <c r="U644" s="9">
        <v>4.179711457156024E-2</v>
      </c>
      <c r="V644" s="9">
        <v>2.89813310973242E-2</v>
      </c>
      <c r="W644" s="9">
        <v>7.2106249710600798E-2</v>
      </c>
      <c r="X644" s="9">
        <v>0.1117063394687953</v>
      </c>
      <c r="Y644" s="9">
        <v>5.5509384268542787E-2</v>
      </c>
      <c r="Z644" s="9">
        <v>4.9873104932496179E-2</v>
      </c>
      <c r="AA644" s="9">
        <v>2.6056199040650121E-2</v>
      </c>
      <c r="AB644" s="9">
        <v>1.218143404684988E-2</v>
      </c>
      <c r="AC644" s="9">
        <v>0.15203503470985899</v>
      </c>
      <c r="AD644" s="9">
        <v>3.9518903714609388E-3</v>
      </c>
      <c r="AE644" s="9">
        <v>5.1756677651327708E-2</v>
      </c>
      <c r="AF644" s="9">
        <v>6.8018476651067646E-4</v>
      </c>
      <c r="AG644" s="9">
        <v>3.6725859151302873E-2</v>
      </c>
      <c r="AH644" s="9">
        <v>4.3771695674590244E-3</v>
      </c>
      <c r="AI644" s="9">
        <v>2.444431709705313E-2</v>
      </c>
      <c r="AJ644" s="9">
        <v>1.536275778022037E-2</v>
      </c>
      <c r="AK644" s="9">
        <v>2.7644290382771108E-2</v>
      </c>
      <c r="AL644" s="9">
        <v>3.207569076098139E-3</v>
      </c>
      <c r="AM644" s="9">
        <v>1.000707427749659E-3</v>
      </c>
      <c r="AN644" s="9">
        <v>9.2555061821324505E-4</v>
      </c>
      <c r="AO644" s="9">
        <v>5.1148105727694365E-4</v>
      </c>
      <c r="AP644" s="9">
        <v>7.8371552050698705E-4</v>
      </c>
      <c r="AQ644" s="9">
        <v>1.010228671991066E-3</v>
      </c>
      <c r="AR644" s="9">
        <v>9.221822602366841E-4</v>
      </c>
      <c r="AS644" s="9">
        <v>1.020346838263109E-3</v>
      </c>
      <c r="AT644" s="9">
        <v>9.5029527197508013E-4</v>
      </c>
      <c r="AU644" s="9">
        <v>6.2230219188847075E-4</v>
      </c>
      <c r="AV644" s="9">
        <v>9.6028639613633768E-4</v>
      </c>
      <c r="AW644" s="9">
        <v>8.5369343038459904E-4</v>
      </c>
      <c r="AX644" s="9">
        <v>1.1863890172000579E-3</v>
      </c>
      <c r="AY644" s="9">
        <v>8.3981268538148995E-4</v>
      </c>
      <c r="AZ644" s="9">
        <v>8.1845129213673265E-4</v>
      </c>
      <c r="BA644" s="9">
        <v>6.6999445427640418E-4</v>
      </c>
      <c r="BB644" s="9">
        <v>8.1905893251508447E-4</v>
      </c>
      <c r="BC644" s="9">
        <v>8.6004270467147459E-4</v>
      </c>
      <c r="BD644" s="9">
        <v>5.3980497368482576E-4</v>
      </c>
      <c r="BE644" s="9">
        <v>2.157865539153247E-5</v>
      </c>
      <c r="BF644" s="9">
        <v>7.4852380395561157E-4</v>
      </c>
      <c r="BG644" s="9">
        <v>7.8662947710332273E-4</v>
      </c>
      <c r="BH644" s="9">
        <v>2.3738295210949749E-3</v>
      </c>
      <c r="BI644" s="9">
        <v>8.1944717250648441E-4</v>
      </c>
      <c r="BJ644" s="9">
        <v>9.3031176846180208E-4</v>
      </c>
      <c r="BK644" s="9">
        <v>5.7501198511522144E-4</v>
      </c>
    </row>
    <row r="645" spans="1:63" s="95" customFormat="1" x14ac:dyDescent="0.25">
      <c r="A645" s="95" t="s">
        <v>337</v>
      </c>
      <c r="B645" s="95" t="s">
        <v>134</v>
      </c>
      <c r="C645" s="95" t="s">
        <v>338</v>
      </c>
      <c r="D645" s="95" t="s">
        <v>114</v>
      </c>
      <c r="E645" s="95" t="s">
        <v>1948</v>
      </c>
      <c r="F645" s="118" t="s">
        <v>1963</v>
      </c>
      <c r="G645" s="119">
        <v>35179019.408599995</v>
      </c>
      <c r="H645" s="119">
        <v>121144</v>
      </c>
      <c r="I645" s="119">
        <v>37.6</v>
      </c>
      <c r="J645" s="95">
        <v>290.39010936241164</v>
      </c>
      <c r="K645" s="120">
        <v>0.3734918243948504</v>
      </c>
      <c r="L645" s="120">
        <v>0.39163222424410199</v>
      </c>
      <c r="M645" s="120">
        <v>0.23487595136104761</v>
      </c>
      <c r="N645" s="9">
        <v>0.1239303805746738</v>
      </c>
      <c r="O645" s="9">
        <v>1.3817168643644941E-2</v>
      </c>
      <c r="P645" s="9">
        <v>1.170481056125508E-2</v>
      </c>
      <c r="Q645" s="9">
        <v>9.7814101544179497E-3</v>
      </c>
      <c r="R645" s="9">
        <v>3.8145733301111193E-2</v>
      </c>
      <c r="S645" s="9">
        <v>5.0067896351077418E-2</v>
      </c>
      <c r="T645" s="9">
        <v>1.403762738604781E-2</v>
      </c>
      <c r="U645" s="9">
        <v>4.0931247011964142E-2</v>
      </c>
      <c r="V645" s="9">
        <v>3.6301673922392773E-2</v>
      </c>
      <c r="W645" s="9">
        <v>6.5065997680916476E-2</v>
      </c>
      <c r="X645" s="9">
        <v>0.1087867510563546</v>
      </c>
      <c r="Y645" s="9">
        <v>6.1843126292593122E-2</v>
      </c>
      <c r="Z645" s="9">
        <v>4.6831930377746973E-2</v>
      </c>
      <c r="AA645" s="9">
        <v>2.5026684414454891E-2</v>
      </c>
      <c r="AB645" s="9">
        <v>1.4859992824196651E-2</v>
      </c>
      <c r="AC645" s="9">
        <v>0.17551121087907109</v>
      </c>
      <c r="AD645" s="9">
        <v>3.4558290459077269E-3</v>
      </c>
      <c r="AE645" s="9">
        <v>5.7223048594208799E-2</v>
      </c>
      <c r="AF645" s="9">
        <v>9.2505453078096489E-4</v>
      </c>
      <c r="AG645" s="9">
        <v>2.7951061470899648E-2</v>
      </c>
      <c r="AH645" s="9">
        <v>3.9336541031721331E-3</v>
      </c>
      <c r="AI645" s="9">
        <v>1.422102344633055E-2</v>
      </c>
      <c r="AJ645" s="9">
        <v>1.9982753324257582E-2</v>
      </c>
      <c r="AK645" s="9">
        <v>3.2039727784444423E-2</v>
      </c>
      <c r="AL645" s="9">
        <v>3.6242062680794402E-3</v>
      </c>
      <c r="AM645" s="9">
        <v>7.4942589421944216E-4</v>
      </c>
      <c r="AN645" s="9">
        <v>5.3097564242184558E-4</v>
      </c>
      <c r="AO645" s="9">
        <v>6.1510459712201047E-4</v>
      </c>
      <c r="AP645" s="9">
        <v>6.985285781039071E-4</v>
      </c>
      <c r="AQ645" s="9">
        <v>1.2650071088733429E-3</v>
      </c>
      <c r="AR645" s="9">
        <v>6.1292699597307839E-4</v>
      </c>
      <c r="AS645" s="9">
        <v>6.3190786515432136E-4</v>
      </c>
      <c r="AT645" s="9">
        <v>7.7364835524428173E-4</v>
      </c>
      <c r="AU645" s="9">
        <v>6.4801643001352334E-4</v>
      </c>
      <c r="AV645" s="9">
        <v>7.2037449025622307E-4</v>
      </c>
      <c r="AW645" s="9">
        <v>6.9115664695344249E-4</v>
      </c>
      <c r="AX645" s="9">
        <v>1.0988249378837891E-3</v>
      </c>
      <c r="AY645" s="9">
        <v>6.5559320966067738E-4</v>
      </c>
      <c r="AZ645" s="9">
        <v>6.5352387241397682E-4</v>
      </c>
      <c r="BA645" s="9">
        <v>6.794660364501196E-4</v>
      </c>
      <c r="BB645" s="9">
        <v>7.8605457470830829E-4</v>
      </c>
      <c r="BC645" s="9">
        <v>6.2523566320350473E-4</v>
      </c>
      <c r="BD645" s="9">
        <v>4.9615554156439508E-4</v>
      </c>
      <c r="BE645" s="9">
        <v>2.439726685508152E-5</v>
      </c>
      <c r="BF645" s="9">
        <v>4.735963216740135E-4</v>
      </c>
      <c r="BG645" s="9">
        <v>5.8769145707152266E-4</v>
      </c>
      <c r="BH645" s="9">
        <v>1.1480976650674159E-3</v>
      </c>
      <c r="BI645" s="9">
        <v>8.8610149393360336E-4</v>
      </c>
      <c r="BJ645" s="9">
        <v>8.9637193351536101E-4</v>
      </c>
      <c r="BK645" s="9">
        <v>5.4011986427821143E-4</v>
      </c>
    </row>
    <row r="646" spans="1:63" s="95" customFormat="1" x14ac:dyDescent="0.25">
      <c r="A646" s="95" t="s">
        <v>608</v>
      </c>
      <c r="B646" s="95" t="s">
        <v>134</v>
      </c>
      <c r="C646" s="95" t="s">
        <v>609</v>
      </c>
      <c r="D646" s="95" t="s">
        <v>114</v>
      </c>
      <c r="E646" s="95" t="s">
        <v>1948</v>
      </c>
      <c r="F646" s="118" t="s">
        <v>1963</v>
      </c>
      <c r="G646" s="119">
        <v>29082655.670599997</v>
      </c>
      <c r="H646" s="119">
        <v>106636</v>
      </c>
      <c r="I646" s="119">
        <v>49</v>
      </c>
      <c r="J646" s="95">
        <v>272.72830629993621</v>
      </c>
      <c r="K646" s="120">
        <v>0.35870570296959148</v>
      </c>
      <c r="L646" s="120">
        <v>0.3805582537113939</v>
      </c>
      <c r="M646" s="120">
        <v>0.26073604331901451</v>
      </c>
      <c r="N646" s="9">
        <v>0.1123952327983694</v>
      </c>
      <c r="O646" s="9">
        <v>1.4285307707247639E-2</v>
      </c>
      <c r="P646" s="9">
        <v>1.000541309306823E-2</v>
      </c>
      <c r="Q646" s="9">
        <v>1.1195534497175939E-2</v>
      </c>
      <c r="R646" s="9">
        <v>4.1362933213004098E-2</v>
      </c>
      <c r="S646" s="9">
        <v>4.9959773687298113E-2</v>
      </c>
      <c r="T646" s="9">
        <v>1.223055080879872E-2</v>
      </c>
      <c r="U646" s="9">
        <v>3.853360521654469E-2</v>
      </c>
      <c r="V646" s="9">
        <v>3.1991154237415109E-2</v>
      </c>
      <c r="W646" s="9">
        <v>5.9075183759245489E-2</v>
      </c>
      <c r="X646" s="9">
        <v>0.11715063665760581</v>
      </c>
      <c r="Y646" s="9">
        <v>6.4134290639396907E-2</v>
      </c>
      <c r="Z646" s="9">
        <v>4.6417942171226967E-2</v>
      </c>
      <c r="AA646" s="9">
        <v>2.4900806233746069E-2</v>
      </c>
      <c r="AB646" s="9">
        <v>1.3952925618183889E-2</v>
      </c>
      <c r="AC646" s="9">
        <v>0.19217454944174811</v>
      </c>
      <c r="AD646" s="9">
        <v>5.2916878946644057E-3</v>
      </c>
      <c r="AE646" s="9">
        <v>5.2634842895897191E-2</v>
      </c>
      <c r="AF646" s="9">
        <v>1.758869547404141E-4</v>
      </c>
      <c r="AG646" s="9">
        <v>2.6277291971553578E-2</v>
      </c>
      <c r="AH646" s="9">
        <v>5.1864032769744174E-3</v>
      </c>
      <c r="AI646" s="9">
        <v>8.5440075872746987E-3</v>
      </c>
      <c r="AJ646" s="9">
        <v>2.476241651716321E-2</v>
      </c>
      <c r="AK646" s="9">
        <v>3.5477944517313058E-2</v>
      </c>
      <c r="AL646" s="9">
        <v>1.883678604343846E-3</v>
      </c>
      <c r="AM646" s="9">
        <v>5.6186613001890618E-4</v>
      </c>
      <c r="AN646" s="9">
        <v>4.5381535962556131E-4</v>
      </c>
      <c r="AO646" s="9">
        <v>4.3466398587147881E-4</v>
      </c>
      <c r="AP646" s="9">
        <v>6.6093932325338807E-4</v>
      </c>
      <c r="AQ646" s="9">
        <v>1.133946010160749E-3</v>
      </c>
      <c r="AR646" s="9">
        <v>5.0559633640894148E-4</v>
      </c>
      <c r="AS646" s="9">
        <v>4.5513487741932372E-4</v>
      </c>
      <c r="AT646" s="9">
        <v>6.0209126223509477E-4</v>
      </c>
      <c r="AU646" s="9">
        <v>4.720883964283679E-4</v>
      </c>
      <c r="AV646" s="9">
        <v>5.4068380769343538E-4</v>
      </c>
      <c r="AW646" s="9">
        <v>6.1528904967291182E-4</v>
      </c>
      <c r="AX646" s="9">
        <v>9.4202280663198672E-4</v>
      </c>
      <c r="AY646" s="9">
        <v>5.3717070595290552E-4</v>
      </c>
      <c r="AZ646" s="9">
        <v>5.3753357813015896E-4</v>
      </c>
      <c r="BA646" s="9">
        <v>5.2741014927083524E-4</v>
      </c>
      <c r="BB646" s="9">
        <v>7.1150467674022686E-4</v>
      </c>
      <c r="BC646" s="9">
        <v>7.9144322079640434E-4</v>
      </c>
      <c r="BD646" s="9">
        <v>3.7727170642633322E-4</v>
      </c>
      <c r="BE646" s="9">
        <v>3.8347894338232561E-6</v>
      </c>
      <c r="BF646" s="9">
        <v>3.6806512786819308E-4</v>
      </c>
      <c r="BG646" s="9">
        <v>6.4055074783396081E-4</v>
      </c>
      <c r="BH646" s="9">
        <v>5.7022159041559552E-4</v>
      </c>
      <c r="BI646" s="9">
        <v>9.0772692215966057E-4</v>
      </c>
      <c r="BJ646" s="9">
        <v>8.2052521741680896E-4</v>
      </c>
      <c r="BK646" s="9">
        <v>2.320695168399817E-4</v>
      </c>
    </row>
    <row r="647" spans="1:63" s="95" customFormat="1" x14ac:dyDescent="0.25">
      <c r="A647" s="95" t="s">
        <v>640</v>
      </c>
      <c r="B647" s="95" t="s">
        <v>134</v>
      </c>
      <c r="C647" s="95" t="s">
        <v>641</v>
      </c>
      <c r="D647" s="95" t="s">
        <v>114</v>
      </c>
      <c r="E647" s="95" t="s">
        <v>1948</v>
      </c>
      <c r="F647" s="118" t="s">
        <v>1963</v>
      </c>
      <c r="G647" s="119">
        <v>16669185.701399999</v>
      </c>
      <c r="H647" s="119">
        <v>52875</v>
      </c>
      <c r="I647" s="119">
        <v>43.1</v>
      </c>
      <c r="J647" s="95">
        <v>315.25646716595742</v>
      </c>
      <c r="K647" s="120">
        <v>0.37913576834168022</v>
      </c>
      <c r="L647" s="120">
        <v>0.36787879830915188</v>
      </c>
      <c r="M647" s="120">
        <v>0.25298543334916801</v>
      </c>
      <c r="N647" s="9">
        <v>0.14626755534886299</v>
      </c>
      <c r="O647" s="9">
        <v>3.2861414539337622E-2</v>
      </c>
      <c r="P647" s="9">
        <v>8.2787499308165473E-3</v>
      </c>
      <c r="Q647" s="9">
        <v>1.8767844261083449E-2</v>
      </c>
      <c r="R647" s="9">
        <v>2.554548969492202E-2</v>
      </c>
      <c r="S647" s="9">
        <v>6.5414420687110841E-2</v>
      </c>
      <c r="T647" s="9">
        <v>1.7548653413873998E-2</v>
      </c>
      <c r="U647" s="9">
        <v>4.4447288354306433E-2</v>
      </c>
      <c r="V647" s="9">
        <v>2.753912304445745E-2</v>
      </c>
      <c r="W647" s="9">
        <v>6.9567899903811486E-2</v>
      </c>
      <c r="X647" s="9">
        <v>0.1006004711897887</v>
      </c>
      <c r="Y647" s="9">
        <v>4.9240713269742407E-2</v>
      </c>
      <c r="Z647" s="9">
        <v>3.9871116037194627E-2</v>
      </c>
      <c r="AA647" s="9">
        <v>2.4918168415037859E-2</v>
      </c>
      <c r="AB647" s="9">
        <v>1.021649925478783E-2</v>
      </c>
      <c r="AC647" s="9">
        <v>0.1242030754196552</v>
      </c>
      <c r="AD647" s="9">
        <v>2.0699659688323282E-3</v>
      </c>
      <c r="AE647" s="9">
        <v>5.3292390811182422E-2</v>
      </c>
      <c r="AF647" s="9">
        <v>0</v>
      </c>
      <c r="AG647" s="9">
        <v>2.7963691856052009E-2</v>
      </c>
      <c r="AH647" s="9">
        <v>5.3801806205672972E-3</v>
      </c>
      <c r="AI647" s="9">
        <v>2.7849726763592389E-2</v>
      </c>
      <c r="AJ647" s="9">
        <v>4.6822815301152447E-2</v>
      </c>
      <c r="AK647" s="9">
        <v>2.7797771534636719E-2</v>
      </c>
      <c r="AL647" s="9">
        <v>3.5349743791948029E-3</v>
      </c>
      <c r="AM647" s="9">
        <v>4.1913525757591969E-4</v>
      </c>
      <c r="AN647" s="9">
        <v>5.9840756545138333E-4</v>
      </c>
      <c r="AO647" s="9">
        <v>2.0616010605226139E-4</v>
      </c>
      <c r="AP647" s="9">
        <v>6.3511501511599624E-4</v>
      </c>
      <c r="AQ647" s="9">
        <v>4.0143617991503548E-4</v>
      </c>
      <c r="AR647" s="9">
        <v>3.7947064542721799E-4</v>
      </c>
      <c r="AS647" s="9">
        <v>3.7433387345070241E-4</v>
      </c>
      <c r="AT647" s="9">
        <v>3.9809725407064542E-4</v>
      </c>
      <c r="AU647" s="9">
        <v>2.329510933511537E-4</v>
      </c>
      <c r="AV647" s="9">
        <v>3.6497944459651008E-4</v>
      </c>
      <c r="AW647" s="9">
        <v>3.0286966566219972E-4</v>
      </c>
      <c r="AX647" s="9">
        <v>4.1458796163756348E-4</v>
      </c>
      <c r="AY647" s="9">
        <v>2.6448805343629652E-4</v>
      </c>
      <c r="AZ647" s="9">
        <v>3.0833976485736839E-4</v>
      </c>
      <c r="BA647" s="9">
        <v>2.2136376967360889E-4</v>
      </c>
      <c r="BB647" s="9">
        <v>2.6359396786931601E-4</v>
      </c>
      <c r="BC647" s="9">
        <v>1.774638821985514E-4</v>
      </c>
      <c r="BD647" s="9">
        <v>2.1896128840877041E-4</v>
      </c>
      <c r="BE647" s="9">
        <v>0</v>
      </c>
      <c r="BF647" s="9">
        <v>2.2452246622108729E-4</v>
      </c>
      <c r="BG647" s="9">
        <v>3.8089506494427751E-4</v>
      </c>
      <c r="BH647" s="9">
        <v>1.065428232214652E-3</v>
      </c>
      <c r="BI647" s="9">
        <v>9.8387731023381561E-4</v>
      </c>
      <c r="BJ647" s="9">
        <v>3.6852308176144922E-4</v>
      </c>
      <c r="BK647" s="9">
        <v>2.4964265574228443E-4</v>
      </c>
    </row>
    <row r="648" spans="1:63" s="95" customFormat="1" x14ac:dyDescent="0.25">
      <c r="A648" s="95" t="s">
        <v>721</v>
      </c>
      <c r="B648" s="95" t="s">
        <v>134</v>
      </c>
      <c r="C648" s="95" t="s">
        <v>722</v>
      </c>
      <c r="D648" s="95" t="s">
        <v>114</v>
      </c>
      <c r="E648" s="95" t="s">
        <v>1948</v>
      </c>
      <c r="F648" s="118" t="s">
        <v>1963</v>
      </c>
      <c r="G648" s="119">
        <v>39731713.500599995</v>
      </c>
      <c r="H648" s="119">
        <v>149334</v>
      </c>
      <c r="I648" s="119">
        <v>50</v>
      </c>
      <c r="J648" s="95">
        <v>266.0593937120816</v>
      </c>
      <c r="K648" s="120">
        <v>0.34018179147039512</v>
      </c>
      <c r="L648" s="120">
        <v>0.38596118545290181</v>
      </c>
      <c r="M648" s="120">
        <v>0.27385702307670312</v>
      </c>
      <c r="N648" s="9">
        <v>0.15085674647528399</v>
      </c>
      <c r="O648" s="9">
        <v>2.4318957033372841E-2</v>
      </c>
      <c r="P648" s="9">
        <v>7.0365207827590894E-3</v>
      </c>
      <c r="Q648" s="9">
        <v>7.8053130470239944E-3</v>
      </c>
      <c r="R648" s="9">
        <v>2.3189256092502969E-2</v>
      </c>
      <c r="S648" s="9">
        <v>6.7133861729168465E-2</v>
      </c>
      <c r="T648" s="9">
        <v>1.7452442161558439E-2</v>
      </c>
      <c r="U648" s="9">
        <v>4.1103217784603983E-2</v>
      </c>
      <c r="V648" s="9">
        <v>4.3687437367533548E-2</v>
      </c>
      <c r="W648" s="9">
        <v>6.5555313561013559E-2</v>
      </c>
      <c r="X648" s="9">
        <v>9.653117506065316E-2</v>
      </c>
      <c r="Y648" s="9">
        <v>6.4171903992886331E-2</v>
      </c>
      <c r="Z648" s="9">
        <v>4.3870015369933138E-2</v>
      </c>
      <c r="AA648" s="9">
        <v>2.8150826489694528E-2</v>
      </c>
      <c r="AB648" s="9">
        <v>1.1475652212138761E-2</v>
      </c>
      <c r="AC648" s="9">
        <v>0.1402376576992371</v>
      </c>
      <c r="AD648" s="9">
        <v>3.9594796686552129E-3</v>
      </c>
      <c r="AE648" s="9">
        <v>4.9623167775710561E-2</v>
      </c>
      <c r="AF648" s="9">
        <v>7.5668172179347622E-3</v>
      </c>
      <c r="AG648" s="9">
        <v>3.1347940020826727E-2</v>
      </c>
      <c r="AH648" s="9">
        <v>5.4732525798228352E-3</v>
      </c>
      <c r="AI648" s="9">
        <v>1.6484925223296209E-2</v>
      </c>
      <c r="AJ648" s="9">
        <v>2.1786135688915749E-2</v>
      </c>
      <c r="AK648" s="9">
        <v>2.780836720105543E-2</v>
      </c>
      <c r="AL648" s="9">
        <v>3.3736177644185278E-3</v>
      </c>
      <c r="AM648" s="9">
        <v>1.0312796890019321E-3</v>
      </c>
      <c r="AN648" s="9">
        <v>1.056480053812906E-3</v>
      </c>
      <c r="AO648" s="9">
        <v>4.1802607686241498E-4</v>
      </c>
      <c r="AP648" s="9">
        <v>6.3013535951392111E-4</v>
      </c>
      <c r="AQ648" s="9">
        <v>8.6934994453604026E-4</v>
      </c>
      <c r="AR648" s="9">
        <v>9.2907730432696851E-4</v>
      </c>
      <c r="AS648" s="9">
        <v>8.8813109130727284E-4</v>
      </c>
      <c r="AT648" s="9">
        <v>8.7826437855284621E-4</v>
      </c>
      <c r="AU648" s="9">
        <v>8.8161049637749608E-4</v>
      </c>
      <c r="AV648" s="9">
        <v>8.2048934738301481E-4</v>
      </c>
      <c r="AW648" s="9">
        <v>6.9331227785548587E-4</v>
      </c>
      <c r="AX648" s="9">
        <v>1.288970008236912E-3</v>
      </c>
      <c r="AY648" s="9">
        <v>6.942581548646452E-4</v>
      </c>
      <c r="AZ648" s="9">
        <v>8.3101737689225609E-4</v>
      </c>
      <c r="BA648" s="9">
        <v>5.9318115750446631E-4</v>
      </c>
      <c r="BB648" s="9">
        <v>7.1002444724066027E-4</v>
      </c>
      <c r="BC648" s="9">
        <v>8.098235922523292E-4</v>
      </c>
      <c r="BD648" s="9">
        <v>4.8639842010222691E-4</v>
      </c>
      <c r="BE648" s="9">
        <v>2.2560457439321891E-4</v>
      </c>
      <c r="BF648" s="9">
        <v>6.0045413291123122E-4</v>
      </c>
      <c r="BG648" s="9">
        <v>9.2439910319287038E-4</v>
      </c>
      <c r="BH648" s="9">
        <v>1.5045124249302539E-3</v>
      </c>
      <c r="BI648" s="9">
        <v>1.092116985335554E-3</v>
      </c>
      <c r="BJ648" s="9">
        <v>8.7949978511400273E-4</v>
      </c>
      <c r="BK648" s="9">
        <v>5.6837364717588737E-4</v>
      </c>
    </row>
    <row r="649" spans="1:63" s="95" customFormat="1" x14ac:dyDescent="0.25">
      <c r="A649" s="95" t="s">
        <v>838</v>
      </c>
      <c r="B649" s="95" t="s">
        <v>736</v>
      </c>
      <c r="C649" s="95" t="s">
        <v>839</v>
      </c>
      <c r="D649" s="95" t="s">
        <v>114</v>
      </c>
      <c r="E649" s="95" t="s">
        <v>1948</v>
      </c>
      <c r="F649" s="118" t="s">
        <v>1963</v>
      </c>
      <c r="G649" s="119">
        <v>14053249.2622</v>
      </c>
      <c r="H649" s="119">
        <v>51417</v>
      </c>
      <c r="I649" s="119">
        <v>26.3</v>
      </c>
      <c r="J649" s="95">
        <v>273.31912134508042</v>
      </c>
      <c r="K649" s="120">
        <v>0.37352288960697111</v>
      </c>
      <c r="L649" s="120">
        <v>0.36556458081724857</v>
      </c>
      <c r="M649" s="120">
        <v>0.26091252957578032</v>
      </c>
      <c r="N649" s="9">
        <v>0.15123164064329481</v>
      </c>
      <c r="O649" s="9">
        <v>1.8863057249036141E-2</v>
      </c>
      <c r="P649" s="9">
        <v>5.842072304582821E-3</v>
      </c>
      <c r="Q649" s="9">
        <v>7.225779791232595E-3</v>
      </c>
      <c r="R649" s="9">
        <v>3.4236447470292267E-2</v>
      </c>
      <c r="S649" s="9">
        <v>5.8801193868261707E-2</v>
      </c>
      <c r="T649" s="9">
        <v>2.0517210099962799E-2</v>
      </c>
      <c r="U649" s="9">
        <v>2.9436498396576149E-2</v>
      </c>
      <c r="V649" s="9">
        <v>2.632576496409816E-2</v>
      </c>
      <c r="W649" s="9">
        <v>5.8913963794672217E-2</v>
      </c>
      <c r="X649" s="9">
        <v>0.1165592938391193</v>
      </c>
      <c r="Y649" s="9">
        <v>6.4216531311939357E-2</v>
      </c>
      <c r="Z649" s="9">
        <v>4.198069823295162E-2</v>
      </c>
      <c r="AA649" s="9">
        <v>2.390946221184052E-2</v>
      </c>
      <c r="AB649" s="9">
        <v>1.422219392262208E-2</v>
      </c>
      <c r="AC649" s="9">
        <v>0.16276077305552261</v>
      </c>
      <c r="AD649" s="9">
        <v>3.8792647555536092E-3</v>
      </c>
      <c r="AE649" s="9">
        <v>6.7708356955889462E-2</v>
      </c>
      <c r="AF649" s="9">
        <v>2.237812812280673E-4</v>
      </c>
      <c r="AG649" s="9">
        <v>2.4891037579079841E-2</v>
      </c>
      <c r="AH649" s="9">
        <v>2.4410841938680562E-3</v>
      </c>
      <c r="AI649" s="9">
        <v>9.660581051487949E-3</v>
      </c>
      <c r="AJ649" s="9">
        <v>2.252916018080435E-2</v>
      </c>
      <c r="AK649" s="9">
        <v>3.1440863875916908E-2</v>
      </c>
      <c r="AL649" s="9">
        <v>2.1832889701665749E-3</v>
      </c>
      <c r="AM649" s="9">
        <v>3.6572689285356119E-4</v>
      </c>
      <c r="AN649" s="9">
        <v>2.8988847176943089E-4</v>
      </c>
      <c r="AO649" s="9">
        <v>1.2277638236334959E-4</v>
      </c>
      <c r="AP649" s="9">
        <v>2.063624863605679E-4</v>
      </c>
      <c r="AQ649" s="9">
        <v>4.5404512098834741E-4</v>
      </c>
      <c r="AR649" s="9">
        <v>2.8787163245298081E-4</v>
      </c>
      <c r="AS649" s="9">
        <v>3.6935303972192128E-4</v>
      </c>
      <c r="AT649" s="9">
        <v>2.2250414162182161E-4</v>
      </c>
      <c r="AU649" s="9">
        <v>1.8793327700933761E-4</v>
      </c>
      <c r="AV649" s="9">
        <v>2.6084697020912042E-4</v>
      </c>
      <c r="AW649" s="9">
        <v>2.9614930058378573E-4</v>
      </c>
      <c r="AX649" s="9">
        <v>4.5629660317972722E-4</v>
      </c>
      <c r="AY649" s="9">
        <v>2.350202944697069E-4</v>
      </c>
      <c r="AZ649" s="9">
        <v>2.4968431909693932E-4</v>
      </c>
      <c r="BA649" s="9">
        <v>2.6006330095439378E-4</v>
      </c>
      <c r="BB649" s="9">
        <v>2.9151499718548147E-4</v>
      </c>
      <c r="BC649" s="9">
        <v>2.8067532455267437E-4</v>
      </c>
      <c r="BD649" s="9">
        <v>2.3477532549101389E-4</v>
      </c>
      <c r="BE649" s="9">
        <v>2.3602658304187371E-6</v>
      </c>
      <c r="BF649" s="9">
        <v>1.6866164704197679E-4</v>
      </c>
      <c r="BG649" s="9">
        <v>1.458476006783194E-4</v>
      </c>
      <c r="BH649" s="9">
        <v>3.1189940843499538E-4</v>
      </c>
      <c r="BI649" s="9">
        <v>3.9951810545017048E-4</v>
      </c>
      <c r="BJ649" s="9">
        <v>3.5176872427464842E-4</v>
      </c>
      <c r="BK649" s="9">
        <v>1.3012231605241529E-4</v>
      </c>
    </row>
    <row r="650" spans="1:63" s="95" customFormat="1" x14ac:dyDescent="0.25">
      <c r="A650" s="95" t="s">
        <v>1175</v>
      </c>
      <c r="B650" s="95" t="s">
        <v>693</v>
      </c>
      <c r="C650" s="95" t="s">
        <v>1176</v>
      </c>
      <c r="D650" s="95" t="s">
        <v>114</v>
      </c>
      <c r="E650" s="95" t="s">
        <v>1948</v>
      </c>
      <c r="F650" s="118" t="s">
        <v>1963</v>
      </c>
      <c r="G650" s="119">
        <v>13318688.7292</v>
      </c>
      <c r="H650" s="119">
        <v>47992</v>
      </c>
      <c r="I650" s="119">
        <v>24</v>
      </c>
      <c r="J650" s="95">
        <v>277.51893501416902</v>
      </c>
      <c r="K650" s="120">
        <v>0.38101850156690997</v>
      </c>
      <c r="L650" s="120">
        <v>0.39018734533219812</v>
      </c>
      <c r="M650" s="120">
        <v>0.22879415310089191</v>
      </c>
      <c r="N650" s="9">
        <v>0.1664693694428192</v>
      </c>
      <c r="O650" s="9">
        <v>3.1188607241268439E-2</v>
      </c>
      <c r="P650" s="9">
        <v>5.0360409038300259E-3</v>
      </c>
      <c r="Q650" s="9">
        <v>1.059330596347696E-2</v>
      </c>
      <c r="R650" s="9">
        <v>2.732342808520043E-2</v>
      </c>
      <c r="S650" s="9">
        <v>5.8575969188719178E-2</v>
      </c>
      <c r="T650" s="9">
        <v>1.4889702167564229E-2</v>
      </c>
      <c r="U650" s="9">
        <v>2.913143062863606E-2</v>
      </c>
      <c r="V650" s="9">
        <v>3.0170435606902159E-2</v>
      </c>
      <c r="W650" s="9">
        <v>7.4474548772616112E-2</v>
      </c>
      <c r="X650" s="9">
        <v>0.1048980522616812</v>
      </c>
      <c r="Y650" s="9">
        <v>5.1561298835875333E-2</v>
      </c>
      <c r="Z650" s="9">
        <v>3.1760288322180127E-2</v>
      </c>
      <c r="AA650" s="9">
        <v>2.412848981007551E-2</v>
      </c>
      <c r="AB650" s="9">
        <v>7.6789116159520056E-3</v>
      </c>
      <c r="AC650" s="9">
        <v>0.12592353052533109</v>
      </c>
      <c r="AD650" s="9">
        <v>3.6478254248729358E-3</v>
      </c>
      <c r="AE650" s="9">
        <v>6.5820374506567275E-2</v>
      </c>
      <c r="AF650" s="9">
        <v>1.113636928462489E-4</v>
      </c>
      <c r="AG650" s="9">
        <v>3.3247337527005212E-2</v>
      </c>
      <c r="AH650" s="9">
        <v>3.6058709009403429E-3</v>
      </c>
      <c r="AI650" s="9">
        <v>4.1747425299905397E-2</v>
      </c>
      <c r="AJ650" s="9">
        <v>2.7659003285361621E-2</v>
      </c>
      <c r="AK650" s="9">
        <v>2.7426918550290402E-2</v>
      </c>
      <c r="AL650" s="9">
        <v>2.9304714400824588E-3</v>
      </c>
      <c r="AM650" s="9">
        <v>3.8200381630534982E-4</v>
      </c>
      <c r="AN650" s="9">
        <v>4.54814160364453E-4</v>
      </c>
      <c r="AO650" s="9">
        <v>1.004283409338972E-4</v>
      </c>
      <c r="AP650" s="9">
        <v>2.8707586377709859E-4</v>
      </c>
      <c r="AQ650" s="9">
        <v>3.4384652543311127E-4</v>
      </c>
      <c r="AR650" s="9">
        <v>2.7211428690975312E-4</v>
      </c>
      <c r="AS650" s="9">
        <v>2.5434811132823791E-4</v>
      </c>
      <c r="AT650" s="9">
        <v>2.0894544083227979E-4</v>
      </c>
      <c r="AU650" s="9">
        <v>2.0437294454337049E-4</v>
      </c>
      <c r="AV650" s="9">
        <v>3.1289207846928229E-4</v>
      </c>
      <c r="AW650" s="9">
        <v>2.5290089275858149E-4</v>
      </c>
      <c r="AX650" s="9">
        <v>3.476509141764983E-4</v>
      </c>
      <c r="AY650" s="9">
        <v>1.6871716890365021E-4</v>
      </c>
      <c r="AZ650" s="9">
        <v>2.390951328211989E-4</v>
      </c>
      <c r="BA650" s="9">
        <v>1.332389734616316E-4</v>
      </c>
      <c r="BB650" s="9">
        <v>2.1401153612934709E-4</v>
      </c>
      <c r="BC650" s="9">
        <v>2.5044247855358838E-4</v>
      </c>
      <c r="BD650" s="9">
        <v>2.165656930972436E-4</v>
      </c>
      <c r="BE650" s="9">
        <v>1.114550937235302E-6</v>
      </c>
      <c r="BF650" s="9">
        <v>2.1377127297949079E-4</v>
      </c>
      <c r="BG650" s="9">
        <v>2.044305695755217E-4</v>
      </c>
      <c r="BH650" s="9">
        <v>1.278969339204034E-3</v>
      </c>
      <c r="BI650" s="9">
        <v>4.6542223040999951E-4</v>
      </c>
      <c r="BJ650" s="9">
        <v>2.9117823199321583E-4</v>
      </c>
      <c r="BK650" s="9">
        <v>1.657284969412406E-4</v>
      </c>
    </row>
    <row r="651" spans="1:63" s="95" customFormat="1" x14ac:dyDescent="0.25">
      <c r="A651" s="95" t="s">
        <v>1181</v>
      </c>
      <c r="B651" s="95" t="s">
        <v>693</v>
      </c>
      <c r="C651" s="95" t="s">
        <v>1182</v>
      </c>
      <c r="D651" s="95" t="s">
        <v>114</v>
      </c>
      <c r="E651" s="95" t="s">
        <v>1948</v>
      </c>
      <c r="F651" s="118" t="s">
        <v>1963</v>
      </c>
      <c r="G651" s="119">
        <v>33015519.819399998</v>
      </c>
      <c r="H651" s="119">
        <v>111530</v>
      </c>
      <c r="I651" s="119">
        <v>25</v>
      </c>
      <c r="J651" s="95">
        <v>296.02366914193487</v>
      </c>
      <c r="K651" s="120">
        <v>0.37241881960436463</v>
      </c>
      <c r="L651" s="120">
        <v>0.39214538584072711</v>
      </c>
      <c r="M651" s="120">
        <v>0.23543579455490829</v>
      </c>
      <c r="N651" s="9">
        <v>0.15191117186732131</v>
      </c>
      <c r="O651" s="9">
        <v>3.050670257489127E-2</v>
      </c>
      <c r="P651" s="9">
        <v>6.0643501862637826E-3</v>
      </c>
      <c r="Q651" s="9">
        <v>1.2274444310609761E-2</v>
      </c>
      <c r="R651" s="9">
        <v>1.5663340054841629E-2</v>
      </c>
      <c r="S651" s="9">
        <v>5.7988774245055948E-2</v>
      </c>
      <c r="T651" s="9">
        <v>2.2107068994260959E-2</v>
      </c>
      <c r="U651" s="9">
        <v>4.4841162625188447E-2</v>
      </c>
      <c r="V651" s="9">
        <v>5.2640499118103208E-2</v>
      </c>
      <c r="W651" s="9">
        <v>6.5602717177223255E-2</v>
      </c>
      <c r="X651" s="9">
        <v>0.1132914741853885</v>
      </c>
      <c r="Y651" s="9">
        <v>5.2931657612318293E-2</v>
      </c>
      <c r="Z651" s="9">
        <v>3.7262966940318533E-2</v>
      </c>
      <c r="AA651" s="9">
        <v>3.3039401321913291E-2</v>
      </c>
      <c r="AB651" s="9">
        <v>1.057839778904604E-2</v>
      </c>
      <c r="AC651" s="9">
        <v>0.1282501887744868</v>
      </c>
      <c r="AD651" s="9">
        <v>1.7828176730583479E-3</v>
      </c>
      <c r="AE651" s="9">
        <v>5.1862759083341668E-2</v>
      </c>
      <c r="AF651" s="9">
        <v>2.0641557375128099E-4</v>
      </c>
      <c r="AG651" s="9">
        <v>2.7608297238990609E-2</v>
      </c>
      <c r="AH651" s="9">
        <v>3.162975651713642E-3</v>
      </c>
      <c r="AI651" s="9">
        <v>2.5645372131002011E-2</v>
      </c>
      <c r="AJ651" s="9">
        <v>3.1217011935192159E-2</v>
      </c>
      <c r="AK651" s="9">
        <v>1.9566590600515091E-2</v>
      </c>
      <c r="AL651" s="9">
        <v>3.9934423352040657E-3</v>
      </c>
      <c r="AM651" s="9">
        <v>8.6178905446034776E-4</v>
      </c>
      <c r="AN651" s="9">
        <v>1.099793521430988E-3</v>
      </c>
      <c r="AO651" s="9">
        <v>2.9897109619606021E-4</v>
      </c>
      <c r="AP651" s="9">
        <v>8.2232765660787417E-4</v>
      </c>
      <c r="AQ651" s="9">
        <v>4.8729473960335408E-4</v>
      </c>
      <c r="AR651" s="9">
        <v>6.6596849236197884E-4</v>
      </c>
      <c r="AS651" s="9">
        <v>9.335800566893425E-4</v>
      </c>
      <c r="AT651" s="9">
        <v>7.9510748755048943E-4</v>
      </c>
      <c r="AU651" s="9">
        <v>8.815353099878992E-4</v>
      </c>
      <c r="AV651" s="9">
        <v>6.8137533411356398E-4</v>
      </c>
      <c r="AW651" s="9">
        <v>6.7523984088723723E-4</v>
      </c>
      <c r="AX651" s="9">
        <v>8.8229316399382929E-4</v>
      </c>
      <c r="AY651" s="9">
        <v>4.8936191486308016E-4</v>
      </c>
      <c r="AZ651" s="9">
        <v>8.093766235372868E-4</v>
      </c>
      <c r="BA651" s="9">
        <v>4.5376332969134501E-4</v>
      </c>
      <c r="BB651" s="9">
        <v>5.3884790481021911E-4</v>
      </c>
      <c r="BC651" s="9">
        <v>3.0259292576720342E-4</v>
      </c>
      <c r="BD651" s="9">
        <v>4.2185463075574081E-4</v>
      </c>
      <c r="BE651" s="9">
        <v>5.1071269261646812E-6</v>
      </c>
      <c r="BF651" s="9">
        <v>4.3884381900202138E-4</v>
      </c>
      <c r="BG651" s="9">
        <v>4.4331191726019239E-4</v>
      </c>
      <c r="BH651" s="9">
        <v>1.942304583532005E-3</v>
      </c>
      <c r="BI651" s="9">
        <v>1.2986132218635489E-3</v>
      </c>
      <c r="BJ651" s="9">
        <v>5.1354078288746638E-4</v>
      </c>
      <c r="BK651" s="9">
        <v>5.5832234424313095E-4</v>
      </c>
    </row>
    <row r="652" spans="1:63" s="95" customFormat="1" x14ac:dyDescent="0.25">
      <c r="A652" s="95" t="s">
        <v>1199</v>
      </c>
      <c r="B652" s="95" t="s">
        <v>693</v>
      </c>
      <c r="C652" s="95" t="s">
        <v>1200</v>
      </c>
      <c r="D652" s="95" t="s">
        <v>114</v>
      </c>
      <c r="E652" s="95" t="s">
        <v>1948</v>
      </c>
      <c r="F652" s="118" t="s">
        <v>1963</v>
      </c>
      <c r="G652" s="119">
        <v>12785464.557599999</v>
      </c>
      <c r="H652" s="119">
        <v>56324</v>
      </c>
      <c r="I652" s="119">
        <v>20</v>
      </c>
      <c r="J652" s="95">
        <v>226.99851852851359</v>
      </c>
      <c r="K652" s="120">
        <v>0.33433042610415181</v>
      </c>
      <c r="L652" s="120">
        <v>0.37102207912171248</v>
      </c>
      <c r="M652" s="120">
        <v>0.29464749477413571</v>
      </c>
      <c r="N652" s="9">
        <v>0.1089006569395006</v>
      </c>
      <c r="O652" s="9">
        <v>1.1294569454000661E-2</v>
      </c>
      <c r="P652" s="9">
        <v>3.6567688065914841E-3</v>
      </c>
      <c r="Q652" s="9">
        <v>8.4589347503124523E-3</v>
      </c>
      <c r="R652" s="9">
        <v>3.2224603895017231E-2</v>
      </c>
      <c r="S652" s="9">
        <v>4.998185890061331E-2</v>
      </c>
      <c r="T652" s="9">
        <v>1.9449069922869829E-2</v>
      </c>
      <c r="U652" s="9">
        <v>4.6252462602446483E-2</v>
      </c>
      <c r="V652" s="9">
        <v>4.6827159707927807E-2</v>
      </c>
      <c r="W652" s="9">
        <v>5.0498066499155163E-2</v>
      </c>
      <c r="X652" s="9">
        <v>0.1122398815546988</v>
      </c>
      <c r="Y652" s="9">
        <v>6.8275380707354949E-2</v>
      </c>
      <c r="Z652" s="9">
        <v>4.8076619482088238E-2</v>
      </c>
      <c r="AA652" s="9">
        <v>2.0444566163714189E-2</v>
      </c>
      <c r="AB652" s="9">
        <v>1.369095673109068E-2</v>
      </c>
      <c r="AC652" s="9">
        <v>0.21032488292187029</v>
      </c>
      <c r="AD652" s="9">
        <v>3.2002320499927368E-3</v>
      </c>
      <c r="AE652" s="9">
        <v>4.8784660894789139E-2</v>
      </c>
      <c r="AF652" s="9">
        <v>9.061376448051586E-5</v>
      </c>
      <c r="AG652" s="9">
        <v>2.8670105586559191E-2</v>
      </c>
      <c r="AH652" s="9">
        <v>3.4398551160634348E-3</v>
      </c>
      <c r="AI652" s="9">
        <v>1.136638477776104E-2</v>
      </c>
      <c r="AJ652" s="9">
        <v>1.7294364098599201E-2</v>
      </c>
      <c r="AK652" s="9">
        <v>3.4627271489067669E-2</v>
      </c>
      <c r="AL652" s="9">
        <v>1.9300731834349879E-3</v>
      </c>
      <c r="AM652" s="9">
        <v>2.3902743098281739E-4</v>
      </c>
      <c r="AN652" s="9">
        <v>1.5754025852278159E-4</v>
      </c>
      <c r="AO652" s="9">
        <v>6.9750675843671502E-5</v>
      </c>
      <c r="AP652" s="9">
        <v>2.192626790255565E-4</v>
      </c>
      <c r="AQ652" s="9">
        <v>3.8788315413751877E-4</v>
      </c>
      <c r="AR652" s="9">
        <v>2.220895593361003E-4</v>
      </c>
      <c r="AS652" s="9">
        <v>3.1777901972511951E-4</v>
      </c>
      <c r="AT652" s="9">
        <v>3.1731443120390068E-4</v>
      </c>
      <c r="AU652" s="9">
        <v>3.0340554601187458E-4</v>
      </c>
      <c r="AV652" s="9">
        <v>2.029295603893904E-4</v>
      </c>
      <c r="AW652" s="9">
        <v>2.5882964392203708E-4</v>
      </c>
      <c r="AX652" s="9">
        <v>4.4031911009119419E-4</v>
      </c>
      <c r="AY652" s="9">
        <v>2.4428266120696642E-4</v>
      </c>
      <c r="AZ652" s="9">
        <v>1.9377706388213749E-4</v>
      </c>
      <c r="BA652" s="9">
        <v>2.2722142756992811E-4</v>
      </c>
      <c r="BB652" s="9">
        <v>3.419045069362435E-4</v>
      </c>
      <c r="BC652" s="9">
        <v>2.1015479066332579E-4</v>
      </c>
      <c r="BD652" s="9">
        <v>1.5353114126010571E-4</v>
      </c>
      <c r="BE652" s="9">
        <v>8.6742981970924547E-7</v>
      </c>
      <c r="BF652" s="9">
        <v>1.7632164966011889E-4</v>
      </c>
      <c r="BG652" s="9">
        <v>1.8653472561590731E-4</v>
      </c>
      <c r="BH652" s="9">
        <v>3.3307088253622952E-4</v>
      </c>
      <c r="BI652" s="9">
        <v>2.7835502906684289E-4</v>
      </c>
      <c r="BJ652" s="9">
        <v>3.5162847481653992E-4</v>
      </c>
      <c r="BK652" s="9">
        <v>1.044040514743208E-4</v>
      </c>
    </row>
    <row r="653" spans="1:63" s="95" customFormat="1" x14ac:dyDescent="0.25">
      <c r="A653" s="95" t="s">
        <v>1703</v>
      </c>
      <c r="B653" s="95" t="s">
        <v>693</v>
      </c>
      <c r="C653" s="95" t="s">
        <v>1704</v>
      </c>
      <c r="D653" s="95" t="s">
        <v>114</v>
      </c>
      <c r="E653" s="95" t="s">
        <v>1953</v>
      </c>
      <c r="F653" s="118" t="s">
        <v>1963</v>
      </c>
      <c r="G653" s="119">
        <v>11281354.2656</v>
      </c>
      <c r="H653" s="119">
        <v>45210</v>
      </c>
      <c r="I653" s="119">
        <v>6</v>
      </c>
      <c r="J653" s="95">
        <v>249.53227749612915</v>
      </c>
      <c r="K653" s="120">
        <v>0.35966991555258782</v>
      </c>
      <c r="L653" s="120">
        <v>0.37634790084001107</v>
      </c>
      <c r="M653" s="120">
        <v>0.263982183607401</v>
      </c>
      <c r="N653" s="9">
        <v>0.13262772762933009</v>
      </c>
      <c r="O653" s="9">
        <v>1.418573474350775E-2</v>
      </c>
      <c r="P653" s="9">
        <v>5.6063429768865268E-3</v>
      </c>
      <c r="Q653" s="9">
        <v>1.9849517063985848E-2</v>
      </c>
      <c r="R653" s="9">
        <v>2.0309575602188851E-2</v>
      </c>
      <c r="S653" s="9">
        <v>6.5110766285636584E-2</v>
      </c>
      <c r="T653" s="9">
        <v>2.3251346380363649E-2</v>
      </c>
      <c r="U653" s="9">
        <v>3.9409002117007819E-2</v>
      </c>
      <c r="V653" s="9">
        <v>1.21263787266686E-2</v>
      </c>
      <c r="W653" s="9">
        <v>6.2287163488627367E-2</v>
      </c>
      <c r="X653" s="9">
        <v>0.12556880283754099</v>
      </c>
      <c r="Y653" s="9">
        <v>6.9263388018986058E-2</v>
      </c>
      <c r="Z653" s="9">
        <v>4.432651179625173E-2</v>
      </c>
      <c r="AA653" s="9">
        <v>2.2662236483827539E-2</v>
      </c>
      <c r="AB653" s="9">
        <v>7.7884563050958791E-3</v>
      </c>
      <c r="AC653" s="9">
        <v>0.16849998879161379</v>
      </c>
      <c r="AD653" s="9">
        <v>1.324949367699182E-3</v>
      </c>
      <c r="AE653" s="9">
        <v>5.0623638125114161E-2</v>
      </c>
      <c r="AF653" s="9">
        <v>4.3629620297434171E-5</v>
      </c>
      <c r="AG653" s="9">
        <v>3.122818526889045E-2</v>
      </c>
      <c r="AH653" s="9">
        <v>4.4224475392956111E-3</v>
      </c>
      <c r="AI653" s="9">
        <v>2.9328210151937841E-2</v>
      </c>
      <c r="AJ653" s="9">
        <v>1.7077139235085852E-2</v>
      </c>
      <c r="AK653" s="9">
        <v>2.993955218542551E-2</v>
      </c>
      <c r="AL653" s="9">
        <v>3.1393092587347991E-3</v>
      </c>
      <c r="AM653" s="9">
        <v>2.5751254374949649E-4</v>
      </c>
      <c r="AN653" s="9">
        <v>1.75033236875373E-4</v>
      </c>
      <c r="AO653" s="9">
        <v>9.4597006898606377E-5</v>
      </c>
      <c r="AP653" s="9">
        <v>4.5514083520096062E-4</v>
      </c>
      <c r="AQ653" s="9">
        <v>2.1625242940905709E-4</v>
      </c>
      <c r="AR653" s="9">
        <v>2.5592656094543151E-4</v>
      </c>
      <c r="AS653" s="9">
        <v>3.3606346842144101E-4</v>
      </c>
      <c r="AT653" s="9">
        <v>2.391647759612134E-4</v>
      </c>
      <c r="AU653" s="9">
        <v>6.9503014673248959E-5</v>
      </c>
      <c r="AV653" s="9">
        <v>2.2141953507926601E-4</v>
      </c>
      <c r="AW653" s="9">
        <v>2.5615060437353919E-4</v>
      </c>
      <c r="AX653" s="9">
        <v>3.9514268929575211E-4</v>
      </c>
      <c r="AY653" s="9">
        <v>1.992365865591338E-4</v>
      </c>
      <c r="AZ653" s="9">
        <v>1.9000894873853869E-4</v>
      </c>
      <c r="BA653" s="9">
        <v>1.143440814138217E-4</v>
      </c>
      <c r="BB653" s="9">
        <v>2.4230415539663389E-4</v>
      </c>
      <c r="BC653" s="9">
        <v>7.6966887187739514E-5</v>
      </c>
      <c r="BD653" s="9">
        <v>1.409332141726592E-4</v>
      </c>
      <c r="BE653" s="9">
        <v>3.6946084913541938E-7</v>
      </c>
      <c r="BF653" s="9">
        <v>1.6989081953273219E-4</v>
      </c>
      <c r="BG653" s="9">
        <v>2.1214316686669519E-4</v>
      </c>
      <c r="BH653" s="9">
        <v>7.6023295126460908E-4</v>
      </c>
      <c r="BI653" s="9">
        <v>2.4313999844819859E-4</v>
      </c>
      <c r="BJ653" s="9">
        <v>2.6894153613925368E-4</v>
      </c>
      <c r="BK653" s="9">
        <v>1.502188705615569E-4</v>
      </c>
    </row>
    <row r="654" spans="1:63" s="95" customFormat="1" x14ac:dyDescent="0.25">
      <c r="A654" s="95" t="s">
        <v>1745</v>
      </c>
      <c r="B654" s="95" t="s">
        <v>693</v>
      </c>
      <c r="C654" s="95" t="s">
        <v>1746</v>
      </c>
      <c r="D654" s="95" t="s">
        <v>114</v>
      </c>
      <c r="E654" s="95" t="s">
        <v>1948</v>
      </c>
      <c r="F654" s="118" t="s">
        <v>1963</v>
      </c>
      <c r="G654" s="119">
        <v>7572905.6672</v>
      </c>
      <c r="H654" s="119">
        <v>27284</v>
      </c>
      <c r="I654" s="119">
        <v>27.7</v>
      </c>
      <c r="J654" s="95">
        <v>277.55848362410205</v>
      </c>
      <c r="K654" s="120">
        <v>0.37013620996932739</v>
      </c>
      <c r="L654" s="120">
        <v>0.37885508420717118</v>
      </c>
      <c r="M654" s="120">
        <v>0.25100870582350138</v>
      </c>
      <c r="N654" s="9">
        <v>0.1236434247513148</v>
      </c>
      <c r="O654" s="9">
        <v>3.5086367585147882E-2</v>
      </c>
      <c r="P654" s="9">
        <v>6.3119897052471841E-3</v>
      </c>
      <c r="Q654" s="9">
        <v>1.6081253774125951E-2</v>
      </c>
      <c r="R654" s="9">
        <v>3.4642080672572489E-2</v>
      </c>
      <c r="S654" s="9">
        <v>5.9476826962831741E-2</v>
      </c>
      <c r="T654" s="9">
        <v>1.986725960889129E-2</v>
      </c>
      <c r="U654" s="9">
        <v>3.9467368915890977E-2</v>
      </c>
      <c r="V654" s="9">
        <v>4.5519707731626023E-2</v>
      </c>
      <c r="W654" s="9">
        <v>6.3513766115213269E-2</v>
      </c>
      <c r="X654" s="9">
        <v>0.10633931042094209</v>
      </c>
      <c r="Y654" s="9">
        <v>4.6780087978120263E-2</v>
      </c>
      <c r="Z654" s="9">
        <v>3.8711261452528581E-2</v>
      </c>
      <c r="AA654" s="9">
        <v>1.9354582279373929E-2</v>
      </c>
      <c r="AB654" s="9">
        <v>9.2368171041121491E-3</v>
      </c>
      <c r="AC654" s="9">
        <v>0.15543090699541409</v>
      </c>
      <c r="AD654" s="9">
        <v>2.7769473592315608E-3</v>
      </c>
      <c r="AE654" s="9">
        <v>7.977039526010285E-2</v>
      </c>
      <c r="AF654" s="9">
        <v>1.141788834740588E-3</v>
      </c>
      <c r="AG654" s="9">
        <v>2.031602882049257E-2</v>
      </c>
      <c r="AH654" s="9">
        <v>3.134403635187126E-3</v>
      </c>
      <c r="AI654" s="9">
        <v>1.2453889645187019E-2</v>
      </c>
      <c r="AJ654" s="9">
        <v>3.0670088656518189E-2</v>
      </c>
      <c r="AK654" s="9">
        <v>2.6883341743285379E-2</v>
      </c>
      <c r="AL654" s="9">
        <v>3.3901039919019471E-3</v>
      </c>
      <c r="AM654" s="9">
        <v>1.6099996442113279E-4</v>
      </c>
      <c r="AN654" s="9">
        <v>2.9033392972121791E-4</v>
      </c>
      <c r="AO654" s="9">
        <v>7.1425733373568784E-5</v>
      </c>
      <c r="AP654" s="9">
        <v>2.4728994425640569E-4</v>
      </c>
      <c r="AQ654" s="9">
        <v>2.4737443169224398E-4</v>
      </c>
      <c r="AR654" s="9">
        <v>1.567837469767194E-4</v>
      </c>
      <c r="AS654" s="9">
        <v>1.9257586625876259E-4</v>
      </c>
      <c r="AT654" s="9">
        <v>1.6063147542147601E-4</v>
      </c>
      <c r="AU654" s="9">
        <v>1.749696300023492E-4</v>
      </c>
      <c r="AV654" s="9">
        <v>1.5141745420294529E-4</v>
      </c>
      <c r="AW654" s="9">
        <v>1.4547828238736609E-4</v>
      </c>
      <c r="AX654" s="9">
        <v>1.789789468359855E-4</v>
      </c>
      <c r="AY654" s="9">
        <v>1.166899768042369E-4</v>
      </c>
      <c r="AZ654" s="9">
        <v>1.088292871637879E-4</v>
      </c>
      <c r="BA654" s="9">
        <v>9.0944269835226241E-5</v>
      </c>
      <c r="BB654" s="9">
        <v>1.4989566081728291E-4</v>
      </c>
      <c r="BC654" s="9">
        <v>1.081839866511199E-4</v>
      </c>
      <c r="BD654" s="9">
        <v>1.4893351574653651E-4</v>
      </c>
      <c r="BE654" s="9">
        <v>6.4843056275796069E-6</v>
      </c>
      <c r="BF654" s="9">
        <v>7.4122947086553205E-5</v>
      </c>
      <c r="BG654" s="9">
        <v>1.008351559136106E-4</v>
      </c>
      <c r="BH654" s="9">
        <v>2.164994697700845E-4</v>
      </c>
      <c r="BI654" s="9">
        <v>2.9285120513345022E-4</v>
      </c>
      <c r="BJ654" s="9">
        <v>1.6195207911845911E-4</v>
      </c>
      <c r="BK654" s="9">
        <v>1.087912848435252E-4</v>
      </c>
    </row>
    <row r="655" spans="1:63" s="95" customFormat="1" x14ac:dyDescent="0.25">
      <c r="A655" s="95" t="s">
        <v>1523</v>
      </c>
      <c r="B655" s="95" t="s">
        <v>380</v>
      </c>
      <c r="C655" s="95" t="s">
        <v>1524</v>
      </c>
      <c r="D655" s="95" t="s">
        <v>382</v>
      </c>
      <c r="E655" s="95" t="s">
        <v>1952</v>
      </c>
      <c r="F655" s="118" t="s">
        <v>1963</v>
      </c>
      <c r="G655" s="119">
        <v>17511547.423</v>
      </c>
      <c r="H655" s="119">
        <v>62463</v>
      </c>
      <c r="I655" s="119">
        <v>9</v>
      </c>
      <c r="J655" s="95">
        <v>280.35072639802763</v>
      </c>
      <c r="K655" s="120">
        <v>0.47712252070521838</v>
      </c>
      <c r="L655" s="120">
        <v>0.32883462690302862</v>
      </c>
      <c r="M655" s="120">
        <v>0.19404285239175301</v>
      </c>
      <c r="N655" s="9">
        <v>9.3543145250855123E-2</v>
      </c>
      <c r="O655" s="9">
        <v>2.451349536807771E-2</v>
      </c>
      <c r="P655" s="9">
        <v>1.160675635369496E-2</v>
      </c>
      <c r="Q655" s="9">
        <v>1.0411221314500479E-2</v>
      </c>
      <c r="R655" s="9">
        <v>2.1560584633318499E-2</v>
      </c>
      <c r="S655" s="9">
        <v>0.10032122496066539</v>
      </c>
      <c r="T655" s="9">
        <v>8.7604989766857776E-3</v>
      </c>
      <c r="U655" s="9">
        <v>2.488015272953141E-2</v>
      </c>
      <c r="V655" s="9">
        <v>2.276886681400243E-2</v>
      </c>
      <c r="W655" s="9">
        <v>9.1972948528945483E-2</v>
      </c>
      <c r="X655" s="9">
        <v>0.1032681958003651</v>
      </c>
      <c r="Y655" s="9">
        <v>3.9436335794222219E-2</v>
      </c>
      <c r="Z655" s="9">
        <v>2.4281948285741942E-2</v>
      </c>
      <c r="AA655" s="9">
        <v>0.1128349701551743</v>
      </c>
      <c r="AB655" s="9">
        <v>1.387002691798178E-2</v>
      </c>
      <c r="AC655" s="9">
        <v>0.10909393020242419</v>
      </c>
      <c r="AD655" s="9">
        <v>2.1404542599310831E-3</v>
      </c>
      <c r="AE655" s="9">
        <v>5.6241289712180939E-2</v>
      </c>
      <c r="AF655" s="9">
        <v>8.097715837881098E-4</v>
      </c>
      <c r="AG655" s="9">
        <v>3.1574291018320343E-2</v>
      </c>
      <c r="AH655" s="9">
        <v>2.352234177138578E-3</v>
      </c>
      <c r="AI655" s="9">
        <v>7.3752373222171807E-3</v>
      </c>
      <c r="AJ655" s="9">
        <v>7.5348957566486879E-3</v>
      </c>
      <c r="AK655" s="9">
        <v>3.9673258343525288E-2</v>
      </c>
      <c r="AL655" s="9">
        <v>3.9174265740063073E-2</v>
      </c>
      <c r="AM655" s="9">
        <v>2.8282288657572338E-4</v>
      </c>
      <c r="AN655" s="9">
        <v>4.7099083137863739E-4</v>
      </c>
      <c r="AO655" s="9">
        <v>3.0496297969447131E-4</v>
      </c>
      <c r="AP655" s="9">
        <v>3.7173722935061312E-4</v>
      </c>
      <c r="AQ655" s="9">
        <v>3.5748613437580368E-4</v>
      </c>
      <c r="AR655" s="9">
        <v>6.1403609718437078E-4</v>
      </c>
      <c r="AS655" s="9">
        <v>1.9716987655927861E-4</v>
      </c>
      <c r="AT655" s="9">
        <v>2.351220411171811E-4</v>
      </c>
      <c r="AU655" s="9">
        <v>2.0321345197892089E-4</v>
      </c>
      <c r="AV655" s="9">
        <v>5.0911514003011639E-4</v>
      </c>
      <c r="AW655" s="9">
        <v>3.280339115999955E-4</v>
      </c>
      <c r="AX655" s="9">
        <v>3.5033642823897811E-4</v>
      </c>
      <c r="AY655" s="9">
        <v>1.699525118912854E-4</v>
      </c>
      <c r="AZ655" s="9">
        <v>1.4731722460571541E-3</v>
      </c>
      <c r="BA655" s="9">
        <v>3.1708677437608648E-4</v>
      </c>
      <c r="BB655" s="9">
        <v>2.4428685349303051E-4</v>
      </c>
      <c r="BC655" s="9">
        <v>1.9361950877369599E-4</v>
      </c>
      <c r="BD655" s="9">
        <v>2.4381128137548731E-4</v>
      </c>
      <c r="BE655" s="9">
        <v>1.067795399051961E-5</v>
      </c>
      <c r="BF655" s="9">
        <v>2.6748245069024509E-4</v>
      </c>
      <c r="BG655" s="9">
        <v>1.757055321659913E-4</v>
      </c>
      <c r="BH655" s="9">
        <v>2.9769781816318491E-4</v>
      </c>
      <c r="BI655" s="9">
        <v>1.6705406983289159E-4</v>
      </c>
      <c r="BJ655" s="9">
        <v>5.5494376111856858E-4</v>
      </c>
      <c r="BK655" s="9">
        <v>2.918970987948927E-3</v>
      </c>
    </row>
    <row r="656" spans="1:63" s="95" customFormat="1" x14ac:dyDescent="0.25">
      <c r="A656" s="95" t="s">
        <v>936</v>
      </c>
      <c r="B656" s="95" t="s">
        <v>519</v>
      </c>
      <c r="C656" s="95" t="s">
        <v>937</v>
      </c>
      <c r="D656" s="95" t="s">
        <v>55</v>
      </c>
      <c r="E656" s="95" t="s">
        <v>1952</v>
      </c>
      <c r="F656" s="118" t="s">
        <v>1963</v>
      </c>
      <c r="G656" s="119">
        <v>22301201.217599999</v>
      </c>
      <c r="H656" s="119">
        <v>90599</v>
      </c>
      <c r="I656" s="119">
        <v>42.9</v>
      </c>
      <c r="J656" s="95">
        <v>246.15284073334141</v>
      </c>
      <c r="K656" s="120">
        <v>0.31076848377119681</v>
      </c>
      <c r="L656" s="120">
        <v>0.39430098304115879</v>
      </c>
      <c r="M656" s="120">
        <v>0.29493053318764451</v>
      </c>
      <c r="N656" s="9">
        <v>3.8844943996940023E-2</v>
      </c>
      <c r="O656" s="9">
        <v>3.400537454528348E-3</v>
      </c>
      <c r="P656" s="9">
        <v>7.8775381311475493E-3</v>
      </c>
      <c r="Q656" s="9">
        <v>6.865063172704724E-3</v>
      </c>
      <c r="R656" s="9">
        <v>2.0306211089411028E-2</v>
      </c>
      <c r="S656" s="9">
        <v>1.6276141852662181E-2</v>
      </c>
      <c r="T656" s="9">
        <v>1.106932908794925E-2</v>
      </c>
      <c r="U656" s="9">
        <v>1.239771006872648E-2</v>
      </c>
      <c r="V656" s="9">
        <v>1.4596049604926661E-2</v>
      </c>
      <c r="W656" s="9">
        <v>2.7279836532443119E-2</v>
      </c>
      <c r="X656" s="9">
        <v>0.15311510899733291</v>
      </c>
      <c r="Y656" s="9">
        <v>3.3404691285649997E-2</v>
      </c>
      <c r="Z656" s="9">
        <v>4.5469554134992762E-2</v>
      </c>
      <c r="AA656" s="9">
        <v>1.121312653728841E-2</v>
      </c>
      <c r="AB656" s="9">
        <v>1.2894864929544199E-2</v>
      </c>
      <c r="AC656" s="9">
        <v>0.1327642098881201</v>
      </c>
      <c r="AD656" s="9">
        <v>2.770006456178808E-3</v>
      </c>
      <c r="AE656" s="9">
        <v>4.8944680511461183E-2</v>
      </c>
      <c r="AF656" s="9">
        <v>3.8998060417728779E-4</v>
      </c>
      <c r="AG656" s="9">
        <v>8.8701887696948881E-2</v>
      </c>
      <c r="AH656" s="9">
        <v>0.15735731309932291</v>
      </c>
      <c r="AI656" s="9">
        <v>2.0929926921342001E-2</v>
      </c>
      <c r="AJ656" s="9">
        <v>6.0244405779932902E-3</v>
      </c>
      <c r="AK656" s="9">
        <v>5.9420251035655812E-2</v>
      </c>
      <c r="AL656" s="9">
        <v>6.7686596332552182E-2</v>
      </c>
      <c r="AM656" s="9">
        <v>1.4891075337984441E-4</v>
      </c>
      <c r="AN656" s="9">
        <v>8.2840698684210517E-5</v>
      </c>
      <c r="AO656" s="9">
        <v>2.6243136990056849E-4</v>
      </c>
      <c r="AP656" s="9">
        <v>3.107906152606485E-4</v>
      </c>
      <c r="AQ656" s="9">
        <v>4.2689055323671547E-4</v>
      </c>
      <c r="AR656" s="9">
        <v>1.263111012252707E-4</v>
      </c>
      <c r="AS656" s="9">
        <v>3.1587990550706319E-4</v>
      </c>
      <c r="AT656" s="9">
        <v>1.485493500756536E-4</v>
      </c>
      <c r="AU656" s="9">
        <v>1.6517158876092099E-4</v>
      </c>
      <c r="AV656" s="9">
        <v>1.914637872646047E-4</v>
      </c>
      <c r="AW656" s="9">
        <v>6.1667902916526034E-4</v>
      </c>
      <c r="AX656" s="9">
        <v>3.7625751559840941E-4</v>
      </c>
      <c r="AY656" s="9">
        <v>4.0350947088619909E-4</v>
      </c>
      <c r="AZ656" s="9">
        <v>1.8562031787805911E-4</v>
      </c>
      <c r="BA656" s="9">
        <v>3.7377185897743579E-4</v>
      </c>
      <c r="BB656" s="9">
        <v>3.7693763559975792E-4</v>
      </c>
      <c r="BC656" s="9">
        <v>3.1769686010508569E-4</v>
      </c>
      <c r="BD656" s="9">
        <v>2.6902522462881841E-4</v>
      </c>
      <c r="BE656" s="9">
        <v>6.5201486844508033E-6</v>
      </c>
      <c r="BF656" s="9">
        <v>9.5276002555234863E-4</v>
      </c>
      <c r="BG656" s="9">
        <v>1.490324325488142E-2</v>
      </c>
      <c r="BH656" s="9">
        <v>1.071164923997367E-3</v>
      </c>
      <c r="BI656" s="9">
        <v>1.6935012295922841E-4</v>
      </c>
      <c r="BJ656" s="9">
        <v>1.0538397219453429E-3</v>
      </c>
      <c r="BK656" s="9">
        <v>6.3947057933075521E-3</v>
      </c>
    </row>
    <row r="657" spans="1:63" s="95" customFormat="1" x14ac:dyDescent="0.25">
      <c r="A657" s="95" t="s">
        <v>1059</v>
      </c>
      <c r="B657" s="95" t="s">
        <v>519</v>
      </c>
      <c r="C657" s="95" t="s">
        <v>1060</v>
      </c>
      <c r="D657" s="95" t="s">
        <v>55</v>
      </c>
      <c r="E657" s="95" t="s">
        <v>1952</v>
      </c>
      <c r="F657" s="118" t="s">
        <v>1963</v>
      </c>
      <c r="G657" s="119">
        <v>6460539.1389999995</v>
      </c>
      <c r="H657" s="119">
        <v>18094</v>
      </c>
      <c r="I657" s="119">
        <v>10</v>
      </c>
      <c r="J657" s="95">
        <v>357.05422454957443</v>
      </c>
      <c r="K657" s="120">
        <v>0.45058849896608222</v>
      </c>
      <c r="L657" s="120">
        <v>0.35026294232687649</v>
      </c>
      <c r="M657" s="120">
        <v>0.19914855870704129</v>
      </c>
      <c r="N657" s="9">
        <v>5.7766021795374427E-2</v>
      </c>
      <c r="O657" s="9">
        <v>4.9330180798587133E-3</v>
      </c>
      <c r="P657" s="9">
        <v>1.743386562680185E-2</v>
      </c>
      <c r="Q657" s="9">
        <v>1.6354032122665729E-3</v>
      </c>
      <c r="R657" s="9">
        <v>2.5564363748287279E-2</v>
      </c>
      <c r="S657" s="9">
        <v>1.163980268500887E-2</v>
      </c>
      <c r="T657" s="9">
        <v>9.746500486801422E-3</v>
      </c>
      <c r="U657" s="9">
        <v>6.9584224086660762E-2</v>
      </c>
      <c r="V657" s="9">
        <v>9.8740390090845453E-2</v>
      </c>
      <c r="W657" s="9">
        <v>2.093042736130547E-2</v>
      </c>
      <c r="X657" s="9">
        <v>0.15456150784440731</v>
      </c>
      <c r="Y657" s="9">
        <v>3.0767141786427119E-2</v>
      </c>
      <c r="Z657" s="9">
        <v>2.758183136697849E-2</v>
      </c>
      <c r="AA657" s="9">
        <v>1.1562684318380289E-2</v>
      </c>
      <c r="AB657" s="9">
        <v>6.8246888432089573E-3</v>
      </c>
      <c r="AC657" s="9">
        <v>0.1081126746956704</v>
      </c>
      <c r="AD657" s="9">
        <v>1.695149002307587E-3</v>
      </c>
      <c r="AE657" s="9">
        <v>6.4415166043306063E-2</v>
      </c>
      <c r="AF657" s="9">
        <v>1.8959918610801469E-5</v>
      </c>
      <c r="AG657" s="9">
        <v>7.7886298448365449E-2</v>
      </c>
      <c r="AH657" s="9">
        <v>6.2549876022525222E-2</v>
      </c>
      <c r="AI657" s="9">
        <v>1.496819435071808E-2</v>
      </c>
      <c r="AJ657" s="9">
        <v>7.445515945627759E-3</v>
      </c>
      <c r="AK657" s="9">
        <v>6.3315126997999252E-2</v>
      </c>
      <c r="AL657" s="9">
        <v>5.0321167242256347E-2</v>
      </c>
      <c r="AM657" s="9">
        <v>6.4337005139225611E-5</v>
      </c>
      <c r="AN657" s="9">
        <v>3.4914491193792073E-5</v>
      </c>
      <c r="AO657" s="9">
        <v>1.687391074512315E-4</v>
      </c>
      <c r="AP657" s="9">
        <v>2.1510228533607239E-5</v>
      </c>
      <c r="AQ657" s="9">
        <v>1.5614189866701471E-4</v>
      </c>
      <c r="AR657" s="9">
        <v>2.6244148918252429E-5</v>
      </c>
      <c r="AS657" s="9">
        <v>8.0806487455295243E-5</v>
      </c>
      <c r="AT657" s="9">
        <v>2.4223499745282121E-4</v>
      </c>
      <c r="AU657" s="9">
        <v>3.2463225914110462E-4</v>
      </c>
      <c r="AV657" s="9">
        <v>4.2679546633035192E-5</v>
      </c>
      <c r="AW657" s="9">
        <v>1.8085865547829311E-4</v>
      </c>
      <c r="AX657" s="9">
        <v>1.0068428581190749E-4</v>
      </c>
      <c r="AY657" s="9">
        <v>7.1113647677296271E-5</v>
      </c>
      <c r="AZ657" s="9">
        <v>5.5610177032997248E-5</v>
      </c>
      <c r="BA657" s="9">
        <v>5.7473742579542212E-5</v>
      </c>
      <c r="BB657" s="9">
        <v>8.917886045618019E-5</v>
      </c>
      <c r="BC657" s="9">
        <v>5.6485482064191E-5</v>
      </c>
      <c r="BD657" s="9">
        <v>1.0286614277529389E-4</v>
      </c>
      <c r="BE657" s="9">
        <v>9.2097487030858165E-8</v>
      </c>
      <c r="BF657" s="9">
        <v>2.4305723292548321E-4</v>
      </c>
      <c r="BG657" s="9">
        <v>1.7211437016607649E-3</v>
      </c>
      <c r="BH657" s="9">
        <v>2.2256397251181211E-4</v>
      </c>
      <c r="BI657" s="9">
        <v>6.0807956542225943E-5</v>
      </c>
      <c r="BJ657" s="9">
        <v>3.2624539040266578E-4</v>
      </c>
      <c r="BK657" s="9">
        <v>1.381228143109326E-3</v>
      </c>
    </row>
    <row r="658" spans="1:63" s="95" customFormat="1" x14ac:dyDescent="0.25">
      <c r="A658" s="95" t="s">
        <v>580</v>
      </c>
      <c r="B658" s="95" t="s">
        <v>392</v>
      </c>
      <c r="C658" s="95" t="s">
        <v>581</v>
      </c>
      <c r="D658" s="95" t="s">
        <v>114</v>
      </c>
      <c r="E658" s="95" t="s">
        <v>1948</v>
      </c>
      <c r="F658" s="118" t="s">
        <v>1963</v>
      </c>
      <c r="G658" s="119">
        <v>50239410.543599993</v>
      </c>
      <c r="H658" s="119">
        <v>104978</v>
      </c>
      <c r="I658" s="119">
        <v>46</v>
      </c>
      <c r="J658" s="95">
        <v>478.57084859303848</v>
      </c>
      <c r="K658" s="120">
        <v>0.46937532812888821</v>
      </c>
      <c r="L658" s="120">
        <v>0.35115480680588962</v>
      </c>
      <c r="M658" s="120">
        <v>0.17946986506522219</v>
      </c>
      <c r="N658" s="9">
        <v>0.1116049209050517</v>
      </c>
      <c r="O658" s="9">
        <v>1.9001977585418859E-2</v>
      </c>
      <c r="P658" s="9">
        <v>9.7842660625049524E-2</v>
      </c>
      <c r="Q658" s="9">
        <v>1.1792407320193189E-2</v>
      </c>
      <c r="R658" s="9">
        <v>2.1695310599244729E-2</v>
      </c>
      <c r="S658" s="9">
        <v>8.261194906275128E-2</v>
      </c>
      <c r="T658" s="9">
        <v>1.242150366419096E-2</v>
      </c>
      <c r="U658" s="9">
        <v>3.161553016468259E-2</v>
      </c>
      <c r="V658" s="9">
        <v>2.9144033778923259E-2</v>
      </c>
      <c r="W658" s="9">
        <v>6.0557516359708762E-2</v>
      </c>
      <c r="X658" s="9">
        <v>9.3048027793178431E-2</v>
      </c>
      <c r="Y658" s="9">
        <v>3.4296599172642127E-2</v>
      </c>
      <c r="Z658" s="9">
        <v>3.8959207102781113E-2</v>
      </c>
      <c r="AA658" s="9">
        <v>2.3423998110678069E-2</v>
      </c>
      <c r="AB658" s="9">
        <v>4.3454878573154852E-2</v>
      </c>
      <c r="AC658" s="9">
        <v>0.1406707454280717</v>
      </c>
      <c r="AD658" s="9">
        <v>2.4215897336165712E-3</v>
      </c>
      <c r="AE658" s="9">
        <v>6.6066668262303327E-2</v>
      </c>
      <c r="AF658" s="9">
        <v>8.9340622339827164E-3</v>
      </c>
      <c r="AG658" s="9">
        <v>2.271707826099123E-2</v>
      </c>
      <c r="AH658" s="9">
        <v>2.532000405022597E-3</v>
      </c>
      <c r="AI658" s="9">
        <v>8.3294717923539201E-3</v>
      </c>
      <c r="AJ658" s="9">
        <v>1.7106662854399511E-2</v>
      </c>
      <c r="AK658" s="9">
        <v>1.7961854497191749E-2</v>
      </c>
      <c r="AL658" s="9">
        <v>1.789345714417202E-3</v>
      </c>
      <c r="AM658" s="9">
        <v>9.41991731544616E-4</v>
      </c>
      <c r="AN658" s="9">
        <v>1.019218217042572E-3</v>
      </c>
      <c r="AO658" s="9">
        <v>7.1767145519760567E-3</v>
      </c>
      <c r="AP658" s="9">
        <v>1.175433368583782E-3</v>
      </c>
      <c r="AQ658" s="9">
        <v>1.0042126905438519E-3</v>
      </c>
      <c r="AR658" s="9">
        <v>1.4115787419683209E-3</v>
      </c>
      <c r="AS658" s="9">
        <v>7.8045354509472702E-4</v>
      </c>
      <c r="AT658" s="9">
        <v>8.3406891309715093E-4</v>
      </c>
      <c r="AU658" s="9">
        <v>7.2614251104155113E-4</v>
      </c>
      <c r="AV658" s="9">
        <v>9.3580448516791944E-4</v>
      </c>
      <c r="AW658" s="9">
        <v>8.2512641426668403E-4</v>
      </c>
      <c r="AX658" s="9">
        <v>8.5055218464483964E-4</v>
      </c>
      <c r="AY658" s="9">
        <v>7.6122901250378651E-4</v>
      </c>
      <c r="AZ658" s="9">
        <v>8.5375252054834504E-4</v>
      </c>
      <c r="BA658" s="9">
        <v>2.773323485316836E-3</v>
      </c>
      <c r="BB658" s="9">
        <v>8.7935545328285609E-4</v>
      </c>
      <c r="BC658" s="9">
        <v>6.1151187290456115E-4</v>
      </c>
      <c r="BD658" s="9">
        <v>7.9954349851024426E-4</v>
      </c>
      <c r="BE658" s="9">
        <v>3.2887862692577768E-4</v>
      </c>
      <c r="BF658" s="9">
        <v>5.3724864002234539E-4</v>
      </c>
      <c r="BG658" s="9">
        <v>5.2799500647127975E-4</v>
      </c>
      <c r="BH658" s="9">
        <v>9.3859509074977778E-4</v>
      </c>
      <c r="BI658" s="9">
        <v>1.0587813260564711E-3</v>
      </c>
      <c r="BJ658" s="9">
        <v>7.0139625305193007E-4</v>
      </c>
      <c r="BK658" s="9">
        <v>3.7220682768692549E-4</v>
      </c>
    </row>
    <row r="659" spans="1:63" s="95" customFormat="1" x14ac:dyDescent="0.25">
      <c r="A659" s="95" t="s">
        <v>1037</v>
      </c>
      <c r="B659" s="95" t="s">
        <v>519</v>
      </c>
      <c r="C659" s="95" t="s">
        <v>1038</v>
      </c>
      <c r="D659" s="95" t="s">
        <v>565</v>
      </c>
      <c r="E659" s="95" t="s">
        <v>1948</v>
      </c>
      <c r="F659" s="118" t="s">
        <v>1962</v>
      </c>
      <c r="G659" s="119">
        <v>13955018.901999999</v>
      </c>
      <c r="H659" s="119">
        <v>35367</v>
      </c>
      <c r="I659" s="119">
        <v>55.6</v>
      </c>
      <c r="J659" s="95">
        <v>394.57739989255515</v>
      </c>
      <c r="K659" s="120">
        <v>0.43534150667708083</v>
      </c>
      <c r="L659" s="120">
        <v>0.35658817862915621</v>
      </c>
      <c r="M659" s="120">
        <v>0.208070314693763</v>
      </c>
      <c r="N659" s="9">
        <v>4.9375067651410837E-2</v>
      </c>
      <c r="O659" s="9">
        <v>7.3843253918477432E-3</v>
      </c>
      <c r="P659" s="9">
        <v>0.1160477891863545</v>
      </c>
      <c r="Q659" s="9">
        <v>3.5936102699387911E-3</v>
      </c>
      <c r="R659" s="9">
        <v>1.378569958759812E-2</v>
      </c>
      <c r="S659" s="9">
        <v>4.3477156263417638E-2</v>
      </c>
      <c r="T659" s="9">
        <v>1.239414178322569E-2</v>
      </c>
      <c r="U659" s="9">
        <v>2.369968564002015E-2</v>
      </c>
      <c r="V659" s="9">
        <v>1.9694863024227412E-2</v>
      </c>
      <c r="W659" s="9">
        <v>3.7729752768088202E-2</v>
      </c>
      <c r="X659" s="9">
        <v>9.3834009063780449E-2</v>
      </c>
      <c r="Y659" s="9">
        <v>4.5695210734993517E-2</v>
      </c>
      <c r="Z659" s="9">
        <v>3.594765289668115E-2</v>
      </c>
      <c r="AA659" s="9">
        <v>1.5157285516170019E-2</v>
      </c>
      <c r="AB659" s="9">
        <v>1.3133052177107529E-2</v>
      </c>
      <c r="AC659" s="9">
        <v>0.16456724779209431</v>
      </c>
      <c r="AD659" s="9">
        <v>5.3005113320944031E-3</v>
      </c>
      <c r="AE659" s="9">
        <v>8.6527073669602744E-2</v>
      </c>
      <c r="AF659" s="9">
        <v>4.4872269388420843E-2</v>
      </c>
      <c r="AG659" s="9">
        <v>5.99617750958285E-2</v>
      </c>
      <c r="AH659" s="9">
        <v>5.6168031518724027E-3</v>
      </c>
      <c r="AI659" s="9">
        <v>3.2739683619960889E-3</v>
      </c>
      <c r="AJ659" s="9">
        <v>2.316747803433164E-2</v>
      </c>
      <c r="AK659" s="9">
        <v>5.8546572673464602E-2</v>
      </c>
      <c r="AL659" s="9">
        <v>1.7216998545432769E-2</v>
      </c>
      <c r="AM659" s="9">
        <v>1.187364597934733E-4</v>
      </c>
      <c r="AN659" s="9">
        <v>1.1284747532721E-4</v>
      </c>
      <c r="AO659" s="9">
        <v>2.4251965163714861E-3</v>
      </c>
      <c r="AP659" s="9">
        <v>1.02056146298235E-4</v>
      </c>
      <c r="AQ659" s="9">
        <v>1.8180310206911471E-4</v>
      </c>
      <c r="AR659" s="9">
        <v>2.116586474564763E-4</v>
      </c>
      <c r="AS659" s="9">
        <v>2.2187174110149501E-4</v>
      </c>
      <c r="AT659" s="9">
        <v>1.7813805117124719E-4</v>
      </c>
      <c r="AU659" s="9">
        <v>1.3980986339704211E-4</v>
      </c>
      <c r="AV659" s="9">
        <v>1.6611684427079369E-4</v>
      </c>
      <c r="AW659" s="9">
        <v>2.3707525987014071E-4</v>
      </c>
      <c r="AX659" s="9">
        <v>3.2287412088670019E-4</v>
      </c>
      <c r="AY659" s="9">
        <v>2.001190385574838E-4</v>
      </c>
      <c r="AZ659" s="9">
        <v>1.574001172615658E-4</v>
      </c>
      <c r="BA659" s="9">
        <v>2.3880328902038339E-4</v>
      </c>
      <c r="BB659" s="9">
        <v>2.9310061119113858E-4</v>
      </c>
      <c r="BC659" s="9">
        <v>3.8135964948839683E-4</v>
      </c>
      <c r="BD659" s="9">
        <v>2.9834883892055849E-4</v>
      </c>
      <c r="BE659" s="9">
        <v>4.7062756123857048E-4</v>
      </c>
      <c r="BF659" s="9">
        <v>4.0402661724739711E-4</v>
      </c>
      <c r="BG659" s="9">
        <v>3.3370898014134178E-4</v>
      </c>
      <c r="BH659" s="9">
        <v>1.051109449524995E-4</v>
      </c>
      <c r="BI659" s="9">
        <v>4.0853792833002011E-4</v>
      </c>
      <c r="BJ659" s="9">
        <v>6.5136795586697935E-4</v>
      </c>
      <c r="BK659" s="9">
        <v>1.0203758384632841E-3</v>
      </c>
    </row>
    <row r="660" spans="1:63" s="95" customFormat="1" x14ac:dyDescent="0.25">
      <c r="A660" s="95" t="s">
        <v>1343</v>
      </c>
      <c r="B660" s="95" t="s">
        <v>380</v>
      </c>
      <c r="C660" s="95" t="s">
        <v>1344</v>
      </c>
      <c r="D660" s="95" t="s">
        <v>382</v>
      </c>
      <c r="E660" s="95" t="s">
        <v>1948</v>
      </c>
      <c r="F660" s="118" t="s">
        <v>1962</v>
      </c>
      <c r="G660" s="119">
        <v>319608483.00159997</v>
      </c>
      <c r="H660" s="119">
        <v>421453</v>
      </c>
      <c r="I660" s="119">
        <v>128.1</v>
      </c>
      <c r="J660" s="95">
        <v>758.34905197400417</v>
      </c>
      <c r="K660" s="120">
        <v>0.56897683314802217</v>
      </c>
      <c r="L660" s="120">
        <v>0.29737197751899441</v>
      </c>
      <c r="M660" s="120">
        <v>0.13365118933298339</v>
      </c>
      <c r="N660" s="9">
        <v>9.6046469399982348E-2</v>
      </c>
      <c r="O660" s="9">
        <v>2.7353478513443111E-2</v>
      </c>
      <c r="P660" s="9">
        <v>7.3175242107172161E-2</v>
      </c>
      <c r="Q660" s="9">
        <v>6.9860275256262844E-3</v>
      </c>
      <c r="R660" s="9">
        <v>3.1821451203777017E-2</v>
      </c>
      <c r="S660" s="9">
        <v>0.118727296963788</v>
      </c>
      <c r="T660" s="9">
        <v>1.159219578721668E-2</v>
      </c>
      <c r="U660" s="9">
        <v>3.7983859667394322E-2</v>
      </c>
      <c r="V660" s="9">
        <v>3.5752566304273058E-2</v>
      </c>
      <c r="W660" s="9">
        <v>7.5530658473991444E-2</v>
      </c>
      <c r="X660" s="9">
        <v>8.5532623386395099E-2</v>
      </c>
      <c r="Y660" s="9">
        <v>2.1303051002399261E-2</v>
      </c>
      <c r="Z660" s="9">
        <v>4.0444917100114608E-2</v>
      </c>
      <c r="AA660" s="9">
        <v>2.488102511617683E-2</v>
      </c>
      <c r="AB660" s="9">
        <v>1.6020086677661381E-2</v>
      </c>
      <c r="AC660" s="9">
        <v>9.5376036471167366E-2</v>
      </c>
      <c r="AD660" s="9">
        <v>2.7856635497889959E-3</v>
      </c>
      <c r="AE660" s="9">
        <v>6.3315553306757519E-2</v>
      </c>
      <c r="AF660" s="9">
        <v>4.7997397207347643E-2</v>
      </c>
      <c r="AG660" s="9">
        <v>3.6894105619621372E-2</v>
      </c>
      <c r="AH660" s="9">
        <v>6.3352986698626971E-3</v>
      </c>
      <c r="AI660" s="9">
        <v>7.0454091582626581E-3</v>
      </c>
      <c r="AJ660" s="9">
        <v>1.4996420636070019E-2</v>
      </c>
      <c r="AK660" s="9">
        <v>1.8460610662647179E-2</v>
      </c>
      <c r="AL660" s="9">
        <v>3.6425554890629252E-3</v>
      </c>
      <c r="AM660" s="9">
        <v>4.9099143742835074E-3</v>
      </c>
      <c r="AN660" s="9">
        <v>8.8860694964454038E-3</v>
      </c>
      <c r="AO660" s="9">
        <v>3.250800766549404E-2</v>
      </c>
      <c r="AP660" s="9">
        <v>4.2174952559823117E-3</v>
      </c>
      <c r="AQ660" s="9">
        <v>8.9208981578650908E-3</v>
      </c>
      <c r="AR660" s="9">
        <v>1.228687917927798E-2</v>
      </c>
      <c r="AS660" s="9">
        <v>4.4113077810228529E-3</v>
      </c>
      <c r="AT660" s="9">
        <v>6.0691703165102924E-3</v>
      </c>
      <c r="AU660" s="9">
        <v>5.3952079474812393E-3</v>
      </c>
      <c r="AV660" s="9">
        <v>7.0691810500842812E-3</v>
      </c>
      <c r="AW660" s="9">
        <v>4.5938189695621089E-3</v>
      </c>
      <c r="AX660" s="9">
        <v>3.1997826573694388E-3</v>
      </c>
      <c r="AY660" s="9">
        <v>4.7862782052666836E-3</v>
      </c>
      <c r="AZ660" s="9">
        <v>5.4924740116363358E-3</v>
      </c>
      <c r="BA660" s="9">
        <v>6.1923517320542354E-3</v>
      </c>
      <c r="BB660" s="9">
        <v>3.6110101522693321E-3</v>
      </c>
      <c r="BC660" s="9">
        <v>4.260511627161713E-3</v>
      </c>
      <c r="BD660" s="9">
        <v>4.6408642306640466E-3</v>
      </c>
      <c r="BE660" s="9">
        <v>1.070121601662991E-2</v>
      </c>
      <c r="BF660" s="9">
        <v>5.284557209667539E-3</v>
      </c>
      <c r="BG660" s="9">
        <v>8.0013248863503635E-3</v>
      </c>
      <c r="BH660" s="9">
        <v>4.8083470128428571E-3</v>
      </c>
      <c r="BI660" s="9">
        <v>5.6215665553784799E-3</v>
      </c>
      <c r="BJ660" s="9">
        <v>4.366033835820354E-3</v>
      </c>
      <c r="BK660" s="9">
        <v>4.5890735773456738E-3</v>
      </c>
    </row>
    <row r="661" spans="1:63" s="95" customFormat="1" x14ac:dyDescent="0.25">
      <c r="A661" s="95" t="s">
        <v>1345</v>
      </c>
      <c r="B661" s="95" t="s">
        <v>380</v>
      </c>
      <c r="C661" s="95" t="s">
        <v>1346</v>
      </c>
      <c r="D661" s="95" t="s">
        <v>382</v>
      </c>
      <c r="E661" s="95" t="s">
        <v>1948</v>
      </c>
      <c r="F661" s="118" t="s">
        <v>1963</v>
      </c>
      <c r="G661" s="119">
        <v>50675022.140200004</v>
      </c>
      <c r="H661" s="119">
        <v>77864</v>
      </c>
      <c r="I661" s="119">
        <v>52.8</v>
      </c>
      <c r="J661" s="95">
        <v>650.81452455820408</v>
      </c>
      <c r="K661" s="120">
        <v>0.54293876609349223</v>
      </c>
      <c r="L661" s="120">
        <v>0.32204424516471652</v>
      </c>
      <c r="M661" s="120">
        <v>0.13501698874179119</v>
      </c>
      <c r="N661" s="9">
        <v>9.8315451635183959E-2</v>
      </c>
      <c r="O661" s="9">
        <v>2.3160713097109809E-2</v>
      </c>
      <c r="P661" s="9">
        <v>7.8312816714494596E-2</v>
      </c>
      <c r="Q661" s="9">
        <v>7.272850174009045E-3</v>
      </c>
      <c r="R661" s="9">
        <v>2.6020959651103799E-2</v>
      </c>
      <c r="S661" s="9">
        <v>6.880550790993617E-2</v>
      </c>
      <c r="T661" s="9">
        <v>1.348576278704372E-2</v>
      </c>
      <c r="U661" s="9">
        <v>4.2089016255715372E-2</v>
      </c>
      <c r="V661" s="9">
        <v>2.9275300784633081E-2</v>
      </c>
      <c r="W661" s="9">
        <v>7.998992241569107E-2</v>
      </c>
      <c r="X661" s="9">
        <v>0.1005997035548663</v>
      </c>
      <c r="Y661" s="9">
        <v>2.7098423188200209E-2</v>
      </c>
      <c r="Z661" s="9">
        <v>4.510249228903275E-2</v>
      </c>
      <c r="AA661" s="9">
        <v>2.4148925578145759E-2</v>
      </c>
      <c r="AB661" s="9">
        <v>1.7912673899753331E-2</v>
      </c>
      <c r="AC661" s="9">
        <v>0.13796316104956199</v>
      </c>
      <c r="AD661" s="9">
        <v>2.2610835520750988E-3</v>
      </c>
      <c r="AE661" s="9">
        <v>5.8099573700706703E-2</v>
      </c>
      <c r="AF661" s="9">
        <v>2.4617476099508231E-2</v>
      </c>
      <c r="AG661" s="9">
        <v>2.8096491122900639E-2</v>
      </c>
      <c r="AH661" s="9">
        <v>6.9610772282219392E-3</v>
      </c>
      <c r="AI661" s="9">
        <v>7.1875118729349098E-3</v>
      </c>
      <c r="AJ661" s="9">
        <v>2.7042746415891959E-2</v>
      </c>
      <c r="AK661" s="9">
        <v>2.4186754918745109E-2</v>
      </c>
      <c r="AL661" s="9">
        <v>1.9936041045344219E-3</v>
      </c>
      <c r="AM661" s="9">
        <v>7.99040563420877E-4</v>
      </c>
      <c r="AN661" s="9">
        <v>1.196199466444812E-3</v>
      </c>
      <c r="AO661" s="9">
        <v>5.531126170503233E-3</v>
      </c>
      <c r="AP661" s="9">
        <v>6.9804510541539159E-4</v>
      </c>
      <c r="AQ661" s="9">
        <v>1.159755509114651E-3</v>
      </c>
      <c r="AR661" s="9">
        <v>1.132058180745279E-3</v>
      </c>
      <c r="AS661" s="9">
        <v>8.1589017560236793E-4</v>
      </c>
      <c r="AT661" s="9">
        <v>1.06918668705451E-3</v>
      </c>
      <c r="AU661" s="9">
        <v>7.0235530740262776E-4</v>
      </c>
      <c r="AV661" s="9">
        <v>1.1902430228633849E-3</v>
      </c>
      <c r="AW661" s="9">
        <v>8.5900030937806121E-4</v>
      </c>
      <c r="AX661" s="9">
        <v>6.4710868540879458E-4</v>
      </c>
      <c r="AY661" s="9">
        <v>8.4857271833515191E-4</v>
      </c>
      <c r="AZ661" s="9">
        <v>8.4752416375565942E-4</v>
      </c>
      <c r="BA661" s="9">
        <v>1.1007931286039681E-3</v>
      </c>
      <c r="BB661" s="9">
        <v>8.3043780228305786E-4</v>
      </c>
      <c r="BC661" s="9">
        <v>5.4979937169635752E-4</v>
      </c>
      <c r="BD661" s="9">
        <v>6.7704250956597057E-4</v>
      </c>
      <c r="BE661" s="9">
        <v>8.7259657440375764E-4</v>
      </c>
      <c r="BF661" s="9">
        <v>6.3982062823248831E-4</v>
      </c>
      <c r="BG661" s="9">
        <v>1.3977380822588E-3</v>
      </c>
      <c r="BH661" s="9">
        <v>7.7987086013739176E-4</v>
      </c>
      <c r="BI661" s="9">
        <v>1.611666111427112E-3</v>
      </c>
      <c r="BJ661" s="9">
        <v>9.0943815965853589E-4</v>
      </c>
      <c r="BK661" s="9">
        <v>3.9931194211819819E-4</v>
      </c>
    </row>
    <row r="662" spans="1:63" s="95" customFormat="1" x14ac:dyDescent="0.25">
      <c r="A662" s="95" t="s">
        <v>1357</v>
      </c>
      <c r="B662" s="95" t="s">
        <v>380</v>
      </c>
      <c r="C662" s="95" t="s">
        <v>1358</v>
      </c>
      <c r="D662" s="95" t="s">
        <v>382</v>
      </c>
      <c r="E662" s="95" t="s">
        <v>1948</v>
      </c>
      <c r="F662" s="118" t="s">
        <v>1962</v>
      </c>
      <c r="G662" s="119">
        <v>111574226.083</v>
      </c>
      <c r="H662" s="119">
        <v>139174</v>
      </c>
      <c r="I662" s="119">
        <v>54.4</v>
      </c>
      <c r="J662" s="95">
        <v>801.68872119073967</v>
      </c>
      <c r="K662" s="120">
        <v>0.59801035884803833</v>
      </c>
      <c r="L662" s="120">
        <v>0.28453447945476601</v>
      </c>
      <c r="M662" s="120">
        <v>0.1174551616971956</v>
      </c>
      <c r="N662" s="9">
        <v>6.6134694710371797E-2</v>
      </c>
      <c r="O662" s="9">
        <v>1.929080028357243E-2</v>
      </c>
      <c r="P662" s="9">
        <v>0.22510434567858539</v>
      </c>
      <c r="Q662" s="9">
        <v>5.3414916061039529E-3</v>
      </c>
      <c r="R662" s="9">
        <v>2.1457499745720601E-2</v>
      </c>
      <c r="S662" s="9">
        <v>4.0434169919710952E-2</v>
      </c>
      <c r="T662" s="9">
        <v>8.2147725485771303E-3</v>
      </c>
      <c r="U662" s="9">
        <v>3.0382854819724511E-2</v>
      </c>
      <c r="V662" s="9">
        <v>3.0395611637280929E-2</v>
      </c>
      <c r="W662" s="9">
        <v>6.6848114340507109E-2</v>
      </c>
      <c r="X662" s="9">
        <v>7.3009283206722828E-2</v>
      </c>
      <c r="Y662" s="9">
        <v>2.118390074998009E-2</v>
      </c>
      <c r="Z662" s="9">
        <v>3.3899349325124173E-2</v>
      </c>
      <c r="AA662" s="9">
        <v>1.7345237671657521E-2</v>
      </c>
      <c r="AB662" s="9">
        <v>1.0896103320161121E-2</v>
      </c>
      <c r="AC662" s="9">
        <v>8.8912177022100677E-2</v>
      </c>
      <c r="AD662" s="9">
        <v>2.210000975192087E-3</v>
      </c>
      <c r="AE662" s="9">
        <v>7.0126165579835295E-2</v>
      </c>
      <c r="AF662" s="9">
        <v>6.2389232462481882E-2</v>
      </c>
      <c r="AG662" s="9">
        <v>5.305163131943072E-2</v>
      </c>
      <c r="AH662" s="9">
        <v>4.3894408034423479E-3</v>
      </c>
      <c r="AI662" s="9">
        <v>4.5442752081124886E-3</v>
      </c>
      <c r="AJ662" s="9">
        <v>1.060733222772663E-2</v>
      </c>
      <c r="AK662" s="9">
        <v>2.8500441629330419E-2</v>
      </c>
      <c r="AL662" s="9">
        <v>5.3310732085469492E-3</v>
      </c>
      <c r="AM662" s="9">
        <v>1.263459791114185E-3</v>
      </c>
      <c r="AN662" s="9">
        <v>2.3420002995739051E-3</v>
      </c>
      <c r="AO662" s="9">
        <v>3.7372282550805803E-2</v>
      </c>
      <c r="AP662" s="9">
        <v>1.205109248714941E-3</v>
      </c>
      <c r="AQ662" s="9">
        <v>2.2480567732302281E-3</v>
      </c>
      <c r="AR662" s="9">
        <v>1.5637923998347251E-3</v>
      </c>
      <c r="AS662" s="9">
        <v>1.168252595308672E-3</v>
      </c>
      <c r="AT662" s="9">
        <v>1.814255171462594E-3</v>
      </c>
      <c r="AU662" s="9">
        <v>1.7141602245597349E-3</v>
      </c>
      <c r="AV662" s="9">
        <v>2.3381617618812608E-3</v>
      </c>
      <c r="AW662" s="9">
        <v>1.4654119467931519E-3</v>
      </c>
      <c r="AX662" s="9">
        <v>1.1891158420907601E-3</v>
      </c>
      <c r="AY662" s="9">
        <v>1.499218422814332E-3</v>
      </c>
      <c r="AZ662" s="9">
        <v>1.430933842362827E-3</v>
      </c>
      <c r="BA662" s="9">
        <v>1.5739883982426759E-3</v>
      </c>
      <c r="BB662" s="9">
        <v>1.2580278105985021E-3</v>
      </c>
      <c r="BC662" s="9">
        <v>1.263179641587507E-3</v>
      </c>
      <c r="BD662" s="9">
        <v>1.9209148260375349E-3</v>
      </c>
      <c r="BE662" s="9">
        <v>5.1983395705253758E-3</v>
      </c>
      <c r="BF662" s="9">
        <v>2.839814150767284E-3</v>
      </c>
      <c r="BG662" s="9">
        <v>2.07177966625318E-3</v>
      </c>
      <c r="BH662" s="9">
        <v>1.1590275708438999E-3</v>
      </c>
      <c r="BI662" s="9">
        <v>1.4859885862341311E-3</v>
      </c>
      <c r="BJ662" s="9">
        <v>2.5190232889041909E-3</v>
      </c>
      <c r="BK662" s="9">
        <v>2.5099961189498829E-3</v>
      </c>
    </row>
    <row r="663" spans="1:63" s="95" customFormat="1" x14ac:dyDescent="0.25">
      <c r="A663" s="95" t="s">
        <v>1365</v>
      </c>
      <c r="B663" s="95" t="s">
        <v>380</v>
      </c>
      <c r="C663" s="95" t="s">
        <v>1366</v>
      </c>
      <c r="D663" s="95" t="s">
        <v>382</v>
      </c>
      <c r="E663" s="95" t="s">
        <v>1948</v>
      </c>
      <c r="F663" s="118" t="s">
        <v>1963</v>
      </c>
      <c r="G663" s="119">
        <v>160557000.85319999</v>
      </c>
      <c r="H663" s="119">
        <v>204875</v>
      </c>
      <c r="I663" s="119">
        <v>126.28</v>
      </c>
      <c r="J663" s="95">
        <v>783.68273753849905</v>
      </c>
      <c r="K663" s="120">
        <v>0.57646286127508684</v>
      </c>
      <c r="L663" s="120">
        <v>0.29238447852178451</v>
      </c>
      <c r="M663" s="120">
        <v>0.1311526602031286</v>
      </c>
      <c r="N663" s="9">
        <v>8.9398469205994327E-2</v>
      </c>
      <c r="O663" s="9">
        <v>2.9248223174956241E-2</v>
      </c>
      <c r="P663" s="9">
        <v>5.453170379141993E-2</v>
      </c>
      <c r="Q663" s="9">
        <v>8.7073178648418639E-3</v>
      </c>
      <c r="R663" s="9">
        <v>2.3319369612136862E-2</v>
      </c>
      <c r="S663" s="9">
        <v>0.12612595008224589</v>
      </c>
      <c r="T663" s="9">
        <v>1.0899533551560869E-2</v>
      </c>
      <c r="U663" s="9">
        <v>3.792170080217841E-2</v>
      </c>
      <c r="V663" s="9">
        <v>3.2300143382464022E-2</v>
      </c>
      <c r="W663" s="9">
        <v>8.279314986626643E-2</v>
      </c>
      <c r="X663" s="9">
        <v>8.3773349022876586E-2</v>
      </c>
      <c r="Y663" s="9">
        <v>2.3558581951986991E-2</v>
      </c>
      <c r="Z663" s="9">
        <v>3.8619603111028279E-2</v>
      </c>
      <c r="AA663" s="9">
        <v>2.0435126083245232E-2</v>
      </c>
      <c r="AB663" s="9">
        <v>1.4422311148469031E-2</v>
      </c>
      <c r="AC663" s="9">
        <v>0.107557459404447</v>
      </c>
      <c r="AD663" s="9">
        <v>2.6032319713299831E-3</v>
      </c>
      <c r="AE663" s="9">
        <v>6.5942175209417683E-2</v>
      </c>
      <c r="AF663" s="9">
        <v>5.6140786581534957E-2</v>
      </c>
      <c r="AG663" s="9">
        <v>4.2139898734518268E-2</v>
      </c>
      <c r="AH663" s="9">
        <v>4.9635994500257519E-3</v>
      </c>
      <c r="AI663" s="9">
        <v>4.8474687568275604E-3</v>
      </c>
      <c r="AJ663" s="9">
        <v>1.8006642625029559E-2</v>
      </c>
      <c r="AK663" s="9">
        <v>1.8619220716167138E-2</v>
      </c>
      <c r="AL663" s="9">
        <v>3.1249838990311959E-3</v>
      </c>
      <c r="AM663" s="9">
        <v>2.2444852099382791E-3</v>
      </c>
      <c r="AN663" s="9">
        <v>4.6664947632446994E-3</v>
      </c>
      <c r="AO663" s="9">
        <v>1.1897875082530891E-2</v>
      </c>
      <c r="AP663" s="9">
        <v>2.5816826823073071E-3</v>
      </c>
      <c r="AQ663" s="9">
        <v>3.2106987451586779E-3</v>
      </c>
      <c r="AR663" s="9">
        <v>6.4104661374478752E-3</v>
      </c>
      <c r="AS663" s="9">
        <v>2.0370595140113872E-3</v>
      </c>
      <c r="AT663" s="9">
        <v>2.9758579184008889E-3</v>
      </c>
      <c r="AU663" s="9">
        <v>2.3938645321700861E-3</v>
      </c>
      <c r="AV663" s="9">
        <v>3.805698611221701E-3</v>
      </c>
      <c r="AW663" s="9">
        <v>2.2097447679463281E-3</v>
      </c>
      <c r="AX663" s="9">
        <v>1.7378887471214269E-3</v>
      </c>
      <c r="AY663" s="9">
        <v>2.2445844388157749E-3</v>
      </c>
      <c r="AZ663" s="9">
        <v>2.2154972488049019E-3</v>
      </c>
      <c r="BA663" s="9">
        <v>2.7379137855202988E-3</v>
      </c>
      <c r="BB663" s="9">
        <v>1.9999729719566159E-3</v>
      </c>
      <c r="BC663" s="9">
        <v>1.9554202804228731E-3</v>
      </c>
      <c r="BD663" s="9">
        <v>2.373809579578189E-3</v>
      </c>
      <c r="BE663" s="9">
        <v>6.1473521071711661E-3</v>
      </c>
      <c r="BF663" s="9">
        <v>2.9644167407698679E-3</v>
      </c>
      <c r="BG663" s="9">
        <v>3.078829868293474E-3</v>
      </c>
      <c r="BH663" s="9">
        <v>1.624795673966391E-3</v>
      </c>
      <c r="BI663" s="9">
        <v>3.3151000574811029E-3</v>
      </c>
      <c r="BJ663" s="9">
        <v>2.1627020235972841E-3</v>
      </c>
      <c r="BK663" s="9">
        <v>1.9335739257458899E-3</v>
      </c>
    </row>
    <row r="664" spans="1:63" s="95" customFormat="1" x14ac:dyDescent="0.25">
      <c r="A664" s="95" t="s">
        <v>1379</v>
      </c>
      <c r="B664" s="95" t="s">
        <v>380</v>
      </c>
      <c r="C664" s="95" t="s">
        <v>1380</v>
      </c>
      <c r="D664" s="95" t="s">
        <v>382</v>
      </c>
      <c r="E664" s="95" t="s">
        <v>1948</v>
      </c>
      <c r="F664" s="118" t="s">
        <v>1963</v>
      </c>
      <c r="G664" s="119">
        <v>201652722.1776</v>
      </c>
      <c r="H664" s="119">
        <v>217375</v>
      </c>
      <c r="I664" s="119">
        <v>124.4</v>
      </c>
      <c r="J664" s="95">
        <v>927.67209742426678</v>
      </c>
      <c r="K664" s="120">
        <v>0.60014515519057376</v>
      </c>
      <c r="L664" s="120">
        <v>0.28735272187796229</v>
      </c>
      <c r="M664" s="120">
        <v>0.1125021229314639</v>
      </c>
      <c r="N664" s="9">
        <v>6.7158640408446768E-2</v>
      </c>
      <c r="O664" s="9">
        <v>1.788439104604328E-2</v>
      </c>
      <c r="P664" s="9">
        <v>0.1286463267313705</v>
      </c>
      <c r="Q664" s="9">
        <v>5.1265539375992004E-3</v>
      </c>
      <c r="R664" s="9">
        <v>3.2876443928130938E-2</v>
      </c>
      <c r="S664" s="9">
        <v>8.8796202889733972E-2</v>
      </c>
      <c r="T664" s="9">
        <v>8.0614163923317123E-3</v>
      </c>
      <c r="U664" s="9">
        <v>4.9724190345809743E-2</v>
      </c>
      <c r="V664" s="9">
        <v>3.4630081599293358E-2</v>
      </c>
      <c r="W664" s="9">
        <v>6.0850299644719927E-2</v>
      </c>
      <c r="X664" s="9">
        <v>7.9951122342515488E-2</v>
      </c>
      <c r="Y664" s="9">
        <v>1.9611442944296089E-2</v>
      </c>
      <c r="Z664" s="9">
        <v>3.5095604764449798E-2</v>
      </c>
      <c r="AA664" s="9">
        <v>2.9864595351369809E-2</v>
      </c>
      <c r="AB664" s="9">
        <v>1.3682425505690279E-2</v>
      </c>
      <c r="AC664" s="9">
        <v>9.1024647608125453E-2</v>
      </c>
      <c r="AD664" s="9">
        <v>2.4702585605105081E-3</v>
      </c>
      <c r="AE664" s="9">
        <v>6.7273295792353541E-2</v>
      </c>
      <c r="AF664" s="9">
        <v>7.3215815149550223E-2</v>
      </c>
      <c r="AG664" s="9">
        <v>5.1152747030541228E-2</v>
      </c>
      <c r="AH664" s="9">
        <v>4.3367231319121971E-3</v>
      </c>
      <c r="AI664" s="9">
        <v>2.6102852706287429E-3</v>
      </c>
      <c r="AJ664" s="9">
        <v>1.217240639375798E-2</v>
      </c>
      <c r="AK664" s="9">
        <v>1.982751273895211E-2</v>
      </c>
      <c r="AL664" s="9">
        <v>3.956570491867175E-3</v>
      </c>
      <c r="AM664" s="9">
        <v>2.0329638400008961E-3</v>
      </c>
      <c r="AN664" s="9">
        <v>3.4403810352261091E-3</v>
      </c>
      <c r="AO664" s="9">
        <v>3.3842218173067318E-2</v>
      </c>
      <c r="AP664" s="9">
        <v>1.8326734428826151E-3</v>
      </c>
      <c r="AQ664" s="9">
        <v>5.4576877042367376E-3</v>
      </c>
      <c r="AR664" s="9">
        <v>5.4415252330955568E-3</v>
      </c>
      <c r="AS664" s="9">
        <v>1.8165537459969351E-3</v>
      </c>
      <c r="AT664" s="9">
        <v>4.7047136759041852E-3</v>
      </c>
      <c r="AU664" s="9">
        <v>3.0944945899029331E-3</v>
      </c>
      <c r="AV664" s="9">
        <v>3.3724366482701371E-3</v>
      </c>
      <c r="AW664" s="9">
        <v>2.5427396437575642E-3</v>
      </c>
      <c r="AX664" s="9">
        <v>1.7443091828310781E-3</v>
      </c>
      <c r="AY664" s="9">
        <v>2.4593592050563559E-3</v>
      </c>
      <c r="AZ664" s="9">
        <v>3.903836505927686E-3</v>
      </c>
      <c r="BA664" s="9">
        <v>3.1317644703925578E-3</v>
      </c>
      <c r="BB664" s="9">
        <v>2.040721266963461E-3</v>
      </c>
      <c r="BC664" s="9">
        <v>2.2372306039323579E-3</v>
      </c>
      <c r="BD664" s="9">
        <v>2.9198894355890429E-3</v>
      </c>
      <c r="BE664" s="9">
        <v>9.6661958643201058E-3</v>
      </c>
      <c r="BF664" s="9">
        <v>4.3386620567484359E-3</v>
      </c>
      <c r="BG664" s="9">
        <v>3.2433345813537148E-3</v>
      </c>
      <c r="BH664" s="9">
        <v>1.0549036646889871E-3</v>
      </c>
      <c r="BI664" s="9">
        <v>2.7019756571376582E-3</v>
      </c>
      <c r="BJ664" s="9">
        <v>2.776799464125828E-3</v>
      </c>
      <c r="BK664" s="9">
        <v>2.951705316131053E-3</v>
      </c>
    </row>
    <row r="665" spans="1:63" s="95" customFormat="1" x14ac:dyDescent="0.25">
      <c r="A665" s="95" t="s">
        <v>1393</v>
      </c>
      <c r="B665" s="95" t="s">
        <v>380</v>
      </c>
      <c r="C665" s="95" t="s">
        <v>1394</v>
      </c>
      <c r="D665" s="95" t="s">
        <v>382</v>
      </c>
      <c r="E665" s="95" t="s">
        <v>1948</v>
      </c>
      <c r="F665" s="118" t="s">
        <v>1963</v>
      </c>
      <c r="G665" s="119">
        <v>54093632.834600002</v>
      </c>
      <c r="H665" s="119">
        <v>87583</v>
      </c>
      <c r="I665" s="119">
        <v>61.41</v>
      </c>
      <c r="J665" s="95">
        <v>617.62708327643497</v>
      </c>
      <c r="K665" s="120">
        <v>0.5469161796354487</v>
      </c>
      <c r="L665" s="120">
        <v>0.32446889397650019</v>
      </c>
      <c r="M665" s="120">
        <v>0.12861492638805111</v>
      </c>
      <c r="N665" s="9">
        <v>7.3314223362453385E-2</v>
      </c>
      <c r="O665" s="9">
        <v>2.2940783093125468E-2</v>
      </c>
      <c r="P665" s="9">
        <v>9.3937001517259311E-2</v>
      </c>
      <c r="Q665" s="9">
        <v>3.9340313208182064E-3</v>
      </c>
      <c r="R665" s="9">
        <v>1.933017417368155E-2</v>
      </c>
      <c r="S665" s="9">
        <v>8.0635198107400372E-2</v>
      </c>
      <c r="T665" s="9">
        <v>1.2095126331754739E-2</v>
      </c>
      <c r="U665" s="9">
        <v>4.4673315484975051E-2</v>
      </c>
      <c r="V665" s="9">
        <v>3.1099701533628371E-2</v>
      </c>
      <c r="W665" s="9">
        <v>7.416329257915491E-2</v>
      </c>
      <c r="X665" s="9">
        <v>9.3029416348612365E-2</v>
      </c>
      <c r="Y665" s="9">
        <v>2.9861960431651919E-2</v>
      </c>
      <c r="Z665" s="9">
        <v>4.1841862903048428E-2</v>
      </c>
      <c r="AA665" s="9">
        <v>2.198326346068168E-2</v>
      </c>
      <c r="AB665" s="9">
        <v>1.9927343412759431E-2</v>
      </c>
      <c r="AC665" s="9">
        <v>0.13912537738342071</v>
      </c>
      <c r="AD665" s="9">
        <v>6.6597105622021799E-3</v>
      </c>
      <c r="AE665" s="9">
        <v>7.6746712454201449E-2</v>
      </c>
      <c r="AF665" s="9">
        <v>2.6640949637297039E-2</v>
      </c>
      <c r="AG665" s="9">
        <v>4.001199406321735E-2</v>
      </c>
      <c r="AH665" s="9">
        <v>3.06279115323134E-3</v>
      </c>
      <c r="AI665" s="9">
        <v>5.2820069344730446E-3</v>
      </c>
      <c r="AJ665" s="9">
        <v>1.551982314169976E-2</v>
      </c>
      <c r="AK665" s="9">
        <v>1.9846475838617629E-2</v>
      </c>
      <c r="AL665" s="9">
        <v>4.3374647706343073E-3</v>
      </c>
      <c r="AM665" s="9">
        <v>6.7654270429106885E-4</v>
      </c>
      <c r="AN665" s="9">
        <v>1.34530217589174E-3</v>
      </c>
      <c r="AO665" s="9">
        <v>7.5331626120289496E-3</v>
      </c>
      <c r="AP665" s="9">
        <v>4.2872280647954941E-4</v>
      </c>
      <c r="AQ665" s="9">
        <v>9.7822516421408969E-4</v>
      </c>
      <c r="AR665" s="9">
        <v>1.5063646935775811E-3</v>
      </c>
      <c r="AS665" s="9">
        <v>8.3085746214847688E-4</v>
      </c>
      <c r="AT665" s="9">
        <v>1.288525094947351E-3</v>
      </c>
      <c r="AU665" s="9">
        <v>8.4717211465839648E-4</v>
      </c>
      <c r="AV665" s="9">
        <v>1.25299489001858E-3</v>
      </c>
      <c r="AW665" s="9">
        <v>9.0193833060292895E-4</v>
      </c>
      <c r="AX665" s="9">
        <v>8.0967634660149041E-4</v>
      </c>
      <c r="AY665" s="9">
        <v>8.9383933919344894E-4</v>
      </c>
      <c r="AZ665" s="9">
        <v>8.7600456490686185E-4</v>
      </c>
      <c r="BA665" s="9">
        <v>1.3904475905875411E-3</v>
      </c>
      <c r="BB665" s="9">
        <v>9.5084616179071471E-4</v>
      </c>
      <c r="BC665" s="9">
        <v>1.8386662802893181E-3</v>
      </c>
      <c r="BD665" s="9">
        <v>1.015459720462124E-3</v>
      </c>
      <c r="BE665" s="9">
        <v>1.0722093960071281E-3</v>
      </c>
      <c r="BF665" s="9">
        <v>1.0345614135324011E-3</v>
      </c>
      <c r="BG665" s="9">
        <v>6.982752651060075E-4</v>
      </c>
      <c r="BH665" s="9">
        <v>6.5073327319285291E-4</v>
      </c>
      <c r="BI665" s="9">
        <v>1.050197486790181E-3</v>
      </c>
      <c r="BJ665" s="9">
        <v>8.473032988706731E-4</v>
      </c>
      <c r="BK665" s="9">
        <v>9.8643680625475614E-4</v>
      </c>
    </row>
    <row r="666" spans="1:63" s="95" customFormat="1" x14ac:dyDescent="0.25">
      <c r="A666" s="95" t="s">
        <v>1423</v>
      </c>
      <c r="B666" s="95" t="s">
        <v>380</v>
      </c>
      <c r="C666" s="95" t="s">
        <v>1424</v>
      </c>
      <c r="D666" s="95" t="s">
        <v>382</v>
      </c>
      <c r="E666" s="95" t="s">
        <v>1948</v>
      </c>
      <c r="F666" s="118" t="s">
        <v>1963</v>
      </c>
      <c r="G666" s="119">
        <v>138300377.227</v>
      </c>
      <c r="H666" s="119">
        <v>174964</v>
      </c>
      <c r="I666" s="119">
        <v>103.2</v>
      </c>
      <c r="J666" s="95">
        <v>790.4504768238038</v>
      </c>
      <c r="K666" s="120">
        <v>0.57540554979559155</v>
      </c>
      <c r="L666" s="120">
        <v>0.30097379185035228</v>
      </c>
      <c r="M666" s="120">
        <v>0.123620658354056</v>
      </c>
      <c r="N666" s="9">
        <v>8.1479005896304205E-2</v>
      </c>
      <c r="O666" s="9">
        <v>2.048038366724109E-2</v>
      </c>
      <c r="P666" s="9">
        <v>8.2920809309431687E-2</v>
      </c>
      <c r="Q666" s="9">
        <v>5.2557850080422706E-3</v>
      </c>
      <c r="R666" s="9">
        <v>3.3581000562292088E-2</v>
      </c>
      <c r="S666" s="9">
        <v>9.3443705958793477E-2</v>
      </c>
      <c r="T666" s="9">
        <v>9.1831013086620932E-3</v>
      </c>
      <c r="U666" s="9">
        <v>2.9482263297729881E-2</v>
      </c>
      <c r="V666" s="9">
        <v>2.1332384235962239E-2</v>
      </c>
      <c r="W666" s="9">
        <v>6.9296035268805789E-2</v>
      </c>
      <c r="X666" s="9">
        <v>8.2511114466165728E-2</v>
      </c>
      <c r="Y666" s="9">
        <v>2.4879724200017501E-2</v>
      </c>
      <c r="Z666" s="9">
        <v>3.3135617720803381E-2</v>
      </c>
      <c r="AA666" s="9">
        <v>2.3619826417101749E-2</v>
      </c>
      <c r="AB666" s="9">
        <v>1.4714390594069029E-2</v>
      </c>
      <c r="AC666" s="9">
        <v>0.1303563772095517</v>
      </c>
      <c r="AD666" s="9">
        <v>3.3262861529945748E-3</v>
      </c>
      <c r="AE666" s="9">
        <v>7.6917365616040595E-2</v>
      </c>
      <c r="AF666" s="9">
        <v>6.2228886915764843E-2</v>
      </c>
      <c r="AG666" s="9">
        <v>5.6580177029473107E-2</v>
      </c>
      <c r="AH666" s="9">
        <v>6.0589896856074986E-3</v>
      </c>
      <c r="AI666" s="9">
        <v>4.1760374304060177E-3</v>
      </c>
      <c r="AJ666" s="9">
        <v>1.3462538657234799E-2</v>
      </c>
      <c r="AK666" s="9">
        <v>1.679368808560781E-2</v>
      </c>
      <c r="AL666" s="9">
        <v>4.7845053058969116E-3</v>
      </c>
      <c r="AM666" s="9">
        <v>1.796620223676205E-3</v>
      </c>
      <c r="AN666" s="9">
        <v>2.8698108936552531E-3</v>
      </c>
      <c r="AO666" s="9">
        <v>1.5889409829227201E-2</v>
      </c>
      <c r="AP666" s="9">
        <v>1.3686107633910591E-3</v>
      </c>
      <c r="AQ666" s="9">
        <v>4.0606941609544244E-3</v>
      </c>
      <c r="AR666" s="9">
        <v>4.1711817201677418E-3</v>
      </c>
      <c r="AS666" s="9">
        <v>1.5073325480277071E-3</v>
      </c>
      <c r="AT666" s="9">
        <v>2.0319316817746448E-3</v>
      </c>
      <c r="AU666" s="9">
        <v>1.388540061343617E-3</v>
      </c>
      <c r="AV666" s="9">
        <v>2.7975140106814319E-3</v>
      </c>
      <c r="AW666" s="9">
        <v>1.9114924476819159E-3</v>
      </c>
      <c r="AX666" s="9">
        <v>1.611915546498494E-3</v>
      </c>
      <c r="AY666" s="9">
        <v>1.6914030499780451E-3</v>
      </c>
      <c r="AZ666" s="9">
        <v>2.2490260810885221E-3</v>
      </c>
      <c r="BA666" s="9">
        <v>2.4533024049432101E-3</v>
      </c>
      <c r="BB666" s="9">
        <v>2.128824061594631E-3</v>
      </c>
      <c r="BC666" s="9">
        <v>2.1943745125774989E-3</v>
      </c>
      <c r="BD666" s="9">
        <v>2.4318170962466341E-3</v>
      </c>
      <c r="BE666" s="9">
        <v>5.9844676777236214E-3</v>
      </c>
      <c r="BF666" s="9">
        <v>3.4956985003285119E-3</v>
      </c>
      <c r="BG666" s="9">
        <v>3.3007533537179261E-3</v>
      </c>
      <c r="BH666" s="9">
        <v>1.2293400056912159E-3</v>
      </c>
      <c r="BI666" s="9">
        <v>2.176781088815197E-3</v>
      </c>
      <c r="BJ666" s="9">
        <v>1.7131885603892849E-3</v>
      </c>
      <c r="BK666" s="9">
        <v>2.6000035095083331E-3</v>
      </c>
    </row>
    <row r="667" spans="1:63" s="95" customFormat="1" x14ac:dyDescent="0.25">
      <c r="A667" s="95" t="s">
        <v>1429</v>
      </c>
      <c r="B667" s="95" t="s">
        <v>37</v>
      </c>
      <c r="C667" s="95" t="s">
        <v>1430</v>
      </c>
      <c r="D667" s="95" t="s">
        <v>55</v>
      </c>
      <c r="E667" s="95" t="s">
        <v>1948</v>
      </c>
      <c r="F667" s="118" t="s">
        <v>1963</v>
      </c>
      <c r="G667" s="119">
        <v>23653096.8532</v>
      </c>
      <c r="H667" s="119">
        <v>35537</v>
      </c>
      <c r="I667" s="119">
        <v>77.5</v>
      </c>
      <c r="J667" s="95">
        <v>665.59070414497569</v>
      </c>
      <c r="K667" s="120">
        <v>0.56934369414938935</v>
      </c>
      <c r="L667" s="120">
        <v>0.2979621830710788</v>
      </c>
      <c r="M667" s="120">
        <v>0.1326941227795318</v>
      </c>
      <c r="N667" s="9">
        <v>4.2174310643073532E-2</v>
      </c>
      <c r="O667" s="9">
        <v>1.1180892627792521E-2</v>
      </c>
      <c r="P667" s="9">
        <v>0.1798231382900029</v>
      </c>
      <c r="Q667" s="9">
        <v>2.536349144046616E-3</v>
      </c>
      <c r="R667" s="9">
        <v>3.3379745635798132E-2</v>
      </c>
      <c r="S667" s="9">
        <v>7.3068247714792547E-2</v>
      </c>
      <c r="T667" s="9">
        <v>7.5217625649132043E-3</v>
      </c>
      <c r="U667" s="9">
        <v>3.4948188053078352E-2</v>
      </c>
      <c r="V667" s="9">
        <v>2.5112140426209999E-2</v>
      </c>
      <c r="W667" s="9">
        <v>7.5493960227295834E-2</v>
      </c>
      <c r="X667" s="9">
        <v>7.0018159136499669E-2</v>
      </c>
      <c r="Y667" s="9">
        <v>2.522888128870884E-2</v>
      </c>
      <c r="Z667" s="9">
        <v>3.7824011582078758E-2</v>
      </c>
      <c r="AA667" s="9">
        <v>1.201446787825357E-2</v>
      </c>
      <c r="AB667" s="9">
        <v>9.3958572087494668E-2</v>
      </c>
      <c r="AC667" s="9">
        <v>0.15728836679581051</v>
      </c>
      <c r="AD667" s="9">
        <v>2.1487561784422279E-3</v>
      </c>
      <c r="AE667" s="9">
        <v>4.4191798298066853E-2</v>
      </c>
      <c r="AF667" s="9">
        <v>4.7804309054227121E-3</v>
      </c>
      <c r="AG667" s="9">
        <v>2.1100593671109068E-2</v>
      </c>
      <c r="AH667" s="9">
        <v>1.854915827665089E-3</v>
      </c>
      <c r="AI667" s="9">
        <v>2.324324190292311E-3</v>
      </c>
      <c r="AJ667" s="9">
        <v>1.1867402791629979E-2</v>
      </c>
      <c r="AK667" s="9">
        <v>2.7099084013110911E-2</v>
      </c>
      <c r="AL667" s="9">
        <v>3.061500028411272E-3</v>
      </c>
      <c r="AM667" s="9">
        <v>1.6721998907591381E-4</v>
      </c>
      <c r="AN667" s="9">
        <v>2.817223512024516E-4</v>
      </c>
      <c r="AO667" s="9">
        <v>6.196114621014959E-3</v>
      </c>
      <c r="AP667" s="9">
        <v>1.187629650763932E-4</v>
      </c>
      <c r="AQ667" s="9">
        <v>7.2580391697359896E-4</v>
      </c>
      <c r="AR667" s="9">
        <v>5.8649914676097792E-4</v>
      </c>
      <c r="AS667" s="9">
        <v>2.2200817024994139E-4</v>
      </c>
      <c r="AT667" s="9">
        <v>4.3311435806534621E-4</v>
      </c>
      <c r="AU667" s="9">
        <v>2.9392219601605881E-4</v>
      </c>
      <c r="AV667" s="9">
        <v>5.4803175846646361E-4</v>
      </c>
      <c r="AW667" s="9">
        <v>2.9167584019504708E-4</v>
      </c>
      <c r="AX667" s="9">
        <v>2.9391675979896248E-4</v>
      </c>
      <c r="AY667" s="9">
        <v>3.4717565360883152E-4</v>
      </c>
      <c r="AZ667" s="9">
        <v>2.0570837172602919E-4</v>
      </c>
      <c r="BA667" s="9">
        <v>2.816922172286157E-3</v>
      </c>
      <c r="BB667" s="9">
        <v>4.6188485986581697E-4</v>
      </c>
      <c r="BC667" s="9">
        <v>2.5489887381042033E-4</v>
      </c>
      <c r="BD667" s="9">
        <v>2.5123365484855891E-4</v>
      </c>
      <c r="BE667" s="9">
        <v>8.2666618686817338E-5</v>
      </c>
      <c r="BF667" s="9">
        <v>2.3441963019594849E-4</v>
      </c>
      <c r="BG667" s="9">
        <v>1.8170492669085741E-4</v>
      </c>
      <c r="BH667" s="9">
        <v>1.2303650049978561E-4</v>
      </c>
      <c r="BI667" s="9">
        <v>3.4504291262560789E-4</v>
      </c>
      <c r="BJ667" s="9">
        <v>4.9709950454091087E-4</v>
      </c>
      <c r="BK667" s="9">
        <v>2.9915812130483521E-4</v>
      </c>
    </row>
    <row r="668" spans="1:63" s="95" customFormat="1" x14ac:dyDescent="0.25">
      <c r="A668" s="95" t="s">
        <v>50</v>
      </c>
      <c r="B668" s="95" t="s">
        <v>37</v>
      </c>
      <c r="C668" s="95" t="s">
        <v>51</v>
      </c>
      <c r="D668" s="95" t="s">
        <v>52</v>
      </c>
      <c r="E668" s="95" t="s">
        <v>1949</v>
      </c>
      <c r="F668" s="118" t="s">
        <v>1963</v>
      </c>
      <c r="G668" s="119">
        <v>21739416.4014</v>
      </c>
      <c r="H668" s="119">
        <v>62567</v>
      </c>
      <c r="I668" s="119">
        <v>24</v>
      </c>
      <c r="J668" s="95">
        <v>347.45818724567266</v>
      </c>
      <c r="K668" s="120">
        <v>0.4637535199961631</v>
      </c>
      <c r="L668" s="120">
        <v>0.34035566116207699</v>
      </c>
      <c r="M668" s="120">
        <v>0.19589081884175991</v>
      </c>
      <c r="N668" s="9">
        <v>7.8294541326401873E-2</v>
      </c>
      <c r="O668" s="9">
        <v>7.5405443744131443E-3</v>
      </c>
      <c r="P668" s="9">
        <v>3.498410534462288E-2</v>
      </c>
      <c r="Q668" s="9">
        <v>5.8423507952121102E-3</v>
      </c>
      <c r="R668" s="9">
        <v>1.5839825120516481E-2</v>
      </c>
      <c r="S668" s="9">
        <v>3.9873524568215288E-2</v>
      </c>
      <c r="T668" s="9">
        <v>1.6074477571651941E-2</v>
      </c>
      <c r="U668" s="9">
        <v>2.6173594927032761E-2</v>
      </c>
      <c r="V668" s="9">
        <v>2.707891296221826E-2</v>
      </c>
      <c r="W668" s="9">
        <v>4.7289726680308328E-2</v>
      </c>
      <c r="X668" s="9">
        <v>0.1197679810933598</v>
      </c>
      <c r="Y668" s="9">
        <v>5.4014024925102343E-2</v>
      </c>
      <c r="Z668" s="9">
        <v>4.8592113441417673E-2</v>
      </c>
      <c r="AA668" s="9">
        <v>2.0638821192102811E-2</v>
      </c>
      <c r="AB668" s="9">
        <v>1.939743364983048E-2</v>
      </c>
      <c r="AC668" s="9">
        <v>0.24675261994975389</v>
      </c>
      <c r="AD668" s="9">
        <v>4.0375585208197017E-3</v>
      </c>
      <c r="AE668" s="9">
        <v>8.6365373399384784E-2</v>
      </c>
      <c r="AF668" s="9">
        <v>5.3964512943256923E-3</v>
      </c>
      <c r="AG668" s="9">
        <v>3.7545746712620232E-2</v>
      </c>
      <c r="AH668" s="9">
        <v>3.8157655739644281E-3</v>
      </c>
      <c r="AI668" s="9">
        <v>8.356828604320814E-3</v>
      </c>
      <c r="AJ668" s="9">
        <v>1.538474147938991E-2</v>
      </c>
      <c r="AK668" s="9">
        <v>2.484892672305055E-2</v>
      </c>
      <c r="AL668" s="9">
        <v>6.0940097699637074E-3</v>
      </c>
      <c r="AM668" s="9">
        <v>2.9265612085100989E-4</v>
      </c>
      <c r="AN668" s="9">
        <v>1.7911561839254269E-4</v>
      </c>
      <c r="AO668" s="9">
        <v>1.1363982907772799E-3</v>
      </c>
      <c r="AP668" s="9">
        <v>2.5789656313318432E-4</v>
      </c>
      <c r="AQ668" s="9">
        <v>3.2469275383272342E-4</v>
      </c>
      <c r="AR668" s="9">
        <v>3.0172357706976139E-4</v>
      </c>
      <c r="AS668" s="9">
        <v>4.4727243488683712E-4</v>
      </c>
      <c r="AT668" s="9">
        <v>3.0579277734629491E-4</v>
      </c>
      <c r="AU668" s="9">
        <v>2.9878982796809951E-4</v>
      </c>
      <c r="AV668" s="9">
        <v>3.2362812116708809E-4</v>
      </c>
      <c r="AW668" s="9">
        <v>4.7034488701326561E-4</v>
      </c>
      <c r="AX668" s="9">
        <v>5.932241570192709E-4</v>
      </c>
      <c r="AY668" s="9">
        <v>4.2046842858167261E-4</v>
      </c>
      <c r="AZ668" s="9">
        <v>3.3313345100779881E-4</v>
      </c>
      <c r="BA668" s="9">
        <v>5.482373814724743E-4</v>
      </c>
      <c r="BB668" s="9">
        <v>6.8310084999552087E-4</v>
      </c>
      <c r="BC668" s="9">
        <v>4.5152888467150151E-4</v>
      </c>
      <c r="BD668" s="9">
        <v>4.6287286946421582E-4</v>
      </c>
      <c r="BE668" s="9">
        <v>8.7974603806790247E-5</v>
      </c>
      <c r="BF668" s="9">
        <v>3.9322939711694381E-4</v>
      </c>
      <c r="BG668" s="9">
        <v>3.5237907454911248E-4</v>
      </c>
      <c r="BH668" s="9">
        <v>4.170274979006512E-4</v>
      </c>
      <c r="BI668" s="9">
        <v>4.2169025071769651E-4</v>
      </c>
      <c r="BJ668" s="9">
        <v>4.2971675122392699E-4</v>
      </c>
      <c r="BK668" s="9">
        <v>5.6137827921064567E-4</v>
      </c>
    </row>
    <row r="669" spans="1:63" s="95" customFormat="1" x14ac:dyDescent="0.25">
      <c r="A669" s="95" t="s">
        <v>56</v>
      </c>
      <c r="B669" s="95" t="s">
        <v>37</v>
      </c>
      <c r="C669" s="95" t="s">
        <v>57</v>
      </c>
      <c r="D669" s="95" t="s">
        <v>52</v>
      </c>
      <c r="E669" s="95" t="s">
        <v>1948</v>
      </c>
      <c r="F669" s="118" t="s">
        <v>1962</v>
      </c>
      <c r="G669" s="119">
        <v>22697635.5396</v>
      </c>
      <c r="H669" s="119">
        <v>69692</v>
      </c>
      <c r="I669" s="119">
        <v>23.86</v>
      </c>
      <c r="J669" s="95">
        <v>325.68495006026518</v>
      </c>
      <c r="K669" s="120">
        <v>0.45602957804980798</v>
      </c>
      <c r="L669" s="120">
        <v>0.35290007026840431</v>
      </c>
      <c r="M669" s="120">
        <v>0.19107035168178779</v>
      </c>
      <c r="N669" s="9">
        <v>6.0986958096038921E-2</v>
      </c>
      <c r="O669" s="9">
        <v>7.6460386066508033E-3</v>
      </c>
      <c r="P669" s="9">
        <v>6.1608126655250568E-3</v>
      </c>
      <c r="Q669" s="9">
        <v>5.4087310666237282E-3</v>
      </c>
      <c r="R669" s="9">
        <v>1.786335806375999E-2</v>
      </c>
      <c r="S669" s="9">
        <v>4.1785277292279231E-2</v>
      </c>
      <c r="T669" s="9">
        <v>1.1334681750367181E-2</v>
      </c>
      <c r="U669" s="9">
        <v>4.3962815275481647E-2</v>
      </c>
      <c r="V669" s="9">
        <v>2.5898335885629339E-2</v>
      </c>
      <c r="W669" s="9">
        <v>3.9680452563542433E-2</v>
      </c>
      <c r="X669" s="9">
        <v>0.11685727081652859</v>
      </c>
      <c r="Y669" s="9">
        <v>6.0412839918631688E-2</v>
      </c>
      <c r="Z669" s="9">
        <v>5.4833157831694422E-2</v>
      </c>
      <c r="AA669" s="9">
        <v>2.318679065977244E-2</v>
      </c>
      <c r="AB669" s="9">
        <v>1.8982031015678101E-2</v>
      </c>
      <c r="AC669" s="9">
        <v>0.26071182518355301</v>
      </c>
      <c r="AD669" s="9">
        <v>1.2190891532108099E-2</v>
      </c>
      <c r="AE669" s="9">
        <v>6.9216522189232257E-2</v>
      </c>
      <c r="AF669" s="9">
        <v>8.9200862434529894E-3</v>
      </c>
      <c r="AG669" s="9">
        <v>4.885363240293155E-2</v>
      </c>
      <c r="AH669" s="9">
        <v>3.7345602208636438E-3</v>
      </c>
      <c r="AI669" s="9">
        <v>5.5402120164717954E-3</v>
      </c>
      <c r="AJ669" s="9">
        <v>2.005124358387933E-2</v>
      </c>
      <c r="AK669" s="9">
        <v>3.022300570316638E-2</v>
      </c>
      <c r="AL669" s="9">
        <v>5.5584694161373892E-3</v>
      </c>
      <c r="AM669" s="9">
        <v>2.3810662754707781E-4</v>
      </c>
      <c r="AN669" s="9">
        <v>1.8970362400067391E-4</v>
      </c>
      <c r="AO669" s="9">
        <v>2.0902882878244479E-4</v>
      </c>
      <c r="AP669" s="9">
        <v>2.4938004369355041E-4</v>
      </c>
      <c r="AQ669" s="9">
        <v>3.8246676447552187E-4</v>
      </c>
      <c r="AR669" s="9">
        <v>3.3026024163153772E-4</v>
      </c>
      <c r="AS669" s="9">
        <v>3.2942228976267371E-4</v>
      </c>
      <c r="AT669" s="9">
        <v>5.3648517655454438E-4</v>
      </c>
      <c r="AU669" s="9">
        <v>2.9847971763429898E-4</v>
      </c>
      <c r="AV669" s="9">
        <v>2.8363802253725078E-4</v>
      </c>
      <c r="AW669" s="9">
        <v>4.7933575108512482E-4</v>
      </c>
      <c r="AX669" s="9">
        <v>6.9302663052060764E-4</v>
      </c>
      <c r="AY669" s="9">
        <v>4.955862461828301E-4</v>
      </c>
      <c r="AZ669" s="9">
        <v>3.909150407344844E-4</v>
      </c>
      <c r="BA669" s="9">
        <v>5.6037071681356145E-4</v>
      </c>
      <c r="BB669" s="9">
        <v>7.5386254686148112E-4</v>
      </c>
      <c r="BC669" s="9">
        <v>1.424001867884165E-3</v>
      </c>
      <c r="BD669" s="9">
        <v>3.8747191525279821E-4</v>
      </c>
      <c r="BE669" s="9">
        <v>1.518890603970724E-4</v>
      </c>
      <c r="BF669" s="9">
        <v>5.3442956531937877E-4</v>
      </c>
      <c r="BG669" s="9">
        <v>3.6022701249294122E-4</v>
      </c>
      <c r="BH669" s="9">
        <v>2.8877391876928069E-4</v>
      </c>
      <c r="BI669" s="9">
        <v>5.740544059987284E-4</v>
      </c>
      <c r="BJ669" s="9">
        <v>5.4590954217730611E-4</v>
      </c>
      <c r="BK669" s="9">
        <v>5.3483037367404378E-4</v>
      </c>
    </row>
    <row r="670" spans="1:63" s="95" customFormat="1" x14ac:dyDescent="0.25">
      <c r="A670" s="95" t="s">
        <v>75</v>
      </c>
      <c r="B670" s="95" t="s">
        <v>37</v>
      </c>
      <c r="C670" s="95" t="s">
        <v>76</v>
      </c>
      <c r="D670" s="95" t="s">
        <v>52</v>
      </c>
      <c r="E670" s="95" t="s">
        <v>1948</v>
      </c>
      <c r="F670" s="118" t="s">
        <v>1963</v>
      </c>
      <c r="G670" s="119">
        <v>15173920.4616</v>
      </c>
      <c r="H670" s="119">
        <v>37842</v>
      </c>
      <c r="I670" s="119">
        <v>33.1</v>
      </c>
      <c r="J670" s="95">
        <v>400.98093286824161</v>
      </c>
      <c r="K670" s="120">
        <v>0.51691500619741548</v>
      </c>
      <c r="L670" s="120">
        <v>0.32174277218535741</v>
      </c>
      <c r="M670" s="120">
        <v>0.16134222161722719</v>
      </c>
      <c r="N670" s="9">
        <v>6.681095724821251E-2</v>
      </c>
      <c r="O670" s="9">
        <v>1.2866343754542649E-2</v>
      </c>
      <c r="P670" s="9">
        <v>7.7830447252159743E-3</v>
      </c>
      <c r="Q670" s="9">
        <v>5.3404239354647139E-3</v>
      </c>
      <c r="R670" s="9">
        <v>2.2145124659412461E-2</v>
      </c>
      <c r="S670" s="9">
        <v>4.202864837449783E-2</v>
      </c>
      <c r="T670" s="9">
        <v>1.5147765488094459E-2</v>
      </c>
      <c r="U670" s="9">
        <v>2.410185027255466E-2</v>
      </c>
      <c r="V670" s="9">
        <v>3.1525845350078581E-2</v>
      </c>
      <c r="W670" s="9">
        <v>5.4952184696658239E-2</v>
      </c>
      <c r="X670" s="9">
        <v>0.12994574576095561</v>
      </c>
      <c r="Y670" s="9">
        <v>3.7488089191294878E-2</v>
      </c>
      <c r="Z670" s="9">
        <v>5.6688715257438023E-2</v>
      </c>
      <c r="AA670" s="9">
        <v>2.517487615297663E-2</v>
      </c>
      <c r="AB670" s="9">
        <v>2.1779688730865839E-2</v>
      </c>
      <c r="AC670" s="9">
        <v>0.19822097133526489</v>
      </c>
      <c r="AD670" s="9">
        <v>1.6699876204691211E-2</v>
      </c>
      <c r="AE670" s="9">
        <v>8.33099185373085E-2</v>
      </c>
      <c r="AF670" s="9">
        <v>1.8850992233597971E-2</v>
      </c>
      <c r="AG670" s="9">
        <v>6.2143155744201997E-2</v>
      </c>
      <c r="AH670" s="9">
        <v>4.9947448581130491E-3</v>
      </c>
      <c r="AI670" s="9">
        <v>6.3961950102385473E-3</v>
      </c>
      <c r="AJ670" s="9">
        <v>1.24014691454814E-2</v>
      </c>
      <c r="AK670" s="9">
        <v>2.9169052902889979E-2</v>
      </c>
      <c r="AL670" s="9">
        <v>1.40343204299494E-2</v>
      </c>
      <c r="AM670" s="9">
        <v>1.7447120318288519E-4</v>
      </c>
      <c r="AN670" s="9">
        <v>2.135186630651872E-4</v>
      </c>
      <c r="AO670" s="9">
        <v>1.7662788157611081E-4</v>
      </c>
      <c r="AP670" s="9">
        <v>1.646962051797372E-4</v>
      </c>
      <c r="AQ670" s="9">
        <v>3.1713945664388788E-4</v>
      </c>
      <c r="AR670" s="9">
        <v>2.2218768261244399E-4</v>
      </c>
      <c r="AS670" s="9">
        <v>2.9446506221664183E-4</v>
      </c>
      <c r="AT670" s="9">
        <v>1.9672708871157869E-4</v>
      </c>
      <c r="AU670" s="9">
        <v>2.4302517077064211E-4</v>
      </c>
      <c r="AV670" s="9">
        <v>2.6273283092384628E-4</v>
      </c>
      <c r="AW670" s="9">
        <v>3.5652312017406599E-4</v>
      </c>
      <c r="AX670" s="9">
        <v>2.8764413691652579E-4</v>
      </c>
      <c r="AY670" s="9">
        <v>3.4270003773919912E-4</v>
      </c>
      <c r="AZ670" s="9">
        <v>2.8389035137040502E-4</v>
      </c>
      <c r="BA670" s="9">
        <v>4.3005695187761791E-4</v>
      </c>
      <c r="BB670" s="9">
        <v>3.8337393929833578E-4</v>
      </c>
      <c r="BC670" s="9">
        <v>1.3047577755408979E-3</v>
      </c>
      <c r="BD670" s="9">
        <v>3.1193831014659801E-4</v>
      </c>
      <c r="BE670" s="9">
        <v>2.147005746170892E-4</v>
      </c>
      <c r="BF670" s="9">
        <v>4.5470368042886081E-4</v>
      </c>
      <c r="BG670" s="9">
        <v>3.2224906649167012E-4</v>
      </c>
      <c r="BH670" s="9">
        <v>2.229948472363379E-4</v>
      </c>
      <c r="BI670" s="9">
        <v>2.3747966572219289E-4</v>
      </c>
      <c r="BJ670" s="9">
        <v>3.5240893476473569E-4</v>
      </c>
      <c r="BK670" s="9">
        <v>9.0322048987045262E-4</v>
      </c>
    </row>
    <row r="671" spans="1:63" s="95" customFormat="1" x14ac:dyDescent="0.25">
      <c r="A671" s="95" t="s">
        <v>231</v>
      </c>
      <c r="B671" s="95" t="s">
        <v>80</v>
      </c>
      <c r="C671" s="95" t="s">
        <v>232</v>
      </c>
      <c r="D671" s="95" t="s">
        <v>52</v>
      </c>
      <c r="E671" s="95" t="s">
        <v>1949</v>
      </c>
      <c r="F671" s="118" t="s">
        <v>1962</v>
      </c>
      <c r="G671" s="119">
        <v>19736430.8574</v>
      </c>
      <c r="H671" s="119">
        <v>68117</v>
      </c>
      <c r="I671" s="119">
        <v>61</v>
      </c>
      <c r="J671" s="95">
        <v>289.74310168386745</v>
      </c>
      <c r="K671" s="120">
        <v>0.39215062510629312</v>
      </c>
      <c r="L671" s="120">
        <v>0.3871756636805645</v>
      </c>
      <c r="M671" s="120">
        <v>0.22067371121314239</v>
      </c>
      <c r="N671" s="9">
        <v>7.494987129042685E-2</v>
      </c>
      <c r="O671" s="9">
        <v>1.283737478015296E-2</v>
      </c>
      <c r="P671" s="9">
        <v>5.5163894501050748E-3</v>
      </c>
      <c r="Q671" s="9">
        <v>5.6247389357063134E-3</v>
      </c>
      <c r="R671" s="9">
        <v>2.589009869866701E-2</v>
      </c>
      <c r="S671" s="9">
        <v>3.9807775181874241E-2</v>
      </c>
      <c r="T671" s="9">
        <v>1.9310220221548689E-2</v>
      </c>
      <c r="U671" s="9">
        <v>3.1530135739908989E-2</v>
      </c>
      <c r="V671" s="9">
        <v>3.072520719366242E-2</v>
      </c>
      <c r="W671" s="9">
        <v>4.2318522324170903E-2</v>
      </c>
      <c r="X671" s="9">
        <v>0.12789455714283909</v>
      </c>
      <c r="Y671" s="9">
        <v>6.4009660443039074E-2</v>
      </c>
      <c r="Z671" s="9">
        <v>6.3892704684499146E-2</v>
      </c>
      <c r="AA671" s="9">
        <v>2.517987398914184E-2</v>
      </c>
      <c r="AB671" s="9">
        <v>1.8548626389526549E-2</v>
      </c>
      <c r="AC671" s="9">
        <v>0.20218053056743021</v>
      </c>
      <c r="AD671" s="9">
        <v>3.5265471555971481E-3</v>
      </c>
      <c r="AE671" s="9">
        <v>8.6468441967351845E-2</v>
      </c>
      <c r="AF671" s="9">
        <v>3.5690741472664891E-4</v>
      </c>
      <c r="AG671" s="9">
        <v>5.4672947233741727E-2</v>
      </c>
      <c r="AH671" s="9">
        <v>6.0605752858247279E-3</v>
      </c>
      <c r="AI671" s="9">
        <v>7.3687084524399647E-3</v>
      </c>
      <c r="AJ671" s="9">
        <v>1.2943808373979329E-2</v>
      </c>
      <c r="AK671" s="9">
        <v>3.4232355945039067E-2</v>
      </c>
      <c r="AL671" s="9">
        <v>4.1534211386001557E-3</v>
      </c>
      <c r="AM671" s="9">
        <v>2.535889023089492E-4</v>
      </c>
      <c r="AN671" s="9">
        <v>2.7601977788522961E-4</v>
      </c>
      <c r="AO671" s="9">
        <v>1.6219891467526319E-4</v>
      </c>
      <c r="AP671" s="9">
        <v>2.247468013919875E-4</v>
      </c>
      <c r="AQ671" s="9">
        <v>4.8038467588532458E-4</v>
      </c>
      <c r="AR671" s="9">
        <v>2.7266271350949981E-4</v>
      </c>
      <c r="AS671" s="9">
        <v>4.8635761292268242E-4</v>
      </c>
      <c r="AT671" s="9">
        <v>3.3344400368895389E-4</v>
      </c>
      <c r="AU671" s="9">
        <v>3.0687578966120678E-4</v>
      </c>
      <c r="AV671" s="9">
        <v>2.6214595906065612E-4</v>
      </c>
      <c r="AW671" s="9">
        <v>4.5463303098612639E-4</v>
      </c>
      <c r="AX671" s="9">
        <v>6.3634265502646485E-4</v>
      </c>
      <c r="AY671" s="9">
        <v>5.0044009880340903E-4</v>
      </c>
      <c r="AZ671" s="9">
        <v>3.6789182094442959E-4</v>
      </c>
      <c r="BA671" s="9">
        <v>4.7453619985710299E-4</v>
      </c>
      <c r="BB671" s="9">
        <v>5.066354911081154E-4</v>
      </c>
      <c r="BC671" s="9">
        <v>3.5698472043533592E-4</v>
      </c>
      <c r="BD671" s="9">
        <v>4.1948161334612598E-4</v>
      </c>
      <c r="BE671" s="9">
        <v>5.2666911769507031E-6</v>
      </c>
      <c r="BF671" s="9">
        <v>5.1831161619722023E-4</v>
      </c>
      <c r="BG671" s="9">
        <v>5.0661203264318853E-4</v>
      </c>
      <c r="BH671" s="9">
        <v>3.3284941345232069E-4</v>
      </c>
      <c r="BI671" s="9">
        <v>3.211431458283453E-4</v>
      </c>
      <c r="BJ671" s="9">
        <v>5.3585176119781686E-4</v>
      </c>
      <c r="BK671" s="9">
        <v>3.463312278431768E-4</v>
      </c>
    </row>
    <row r="672" spans="1:63" s="95" customFormat="1" x14ac:dyDescent="0.25">
      <c r="A672" s="95" t="s">
        <v>235</v>
      </c>
      <c r="B672" s="95" t="s">
        <v>37</v>
      </c>
      <c r="C672" s="95" t="s">
        <v>236</v>
      </c>
      <c r="D672" s="95" t="s">
        <v>52</v>
      </c>
      <c r="E672" s="95" t="s">
        <v>1949</v>
      </c>
      <c r="F672" s="118" t="s">
        <v>1963</v>
      </c>
      <c r="G672" s="119">
        <v>17598643.335999999</v>
      </c>
      <c r="H672" s="119">
        <v>59092</v>
      </c>
      <c r="I672" s="119">
        <v>27.92</v>
      </c>
      <c r="J672" s="95">
        <v>297.81769674406007</v>
      </c>
      <c r="K672" s="120">
        <v>0.4402984904816804</v>
      </c>
      <c r="L672" s="120">
        <v>0.3494696978896305</v>
      </c>
      <c r="M672" s="120">
        <v>0.21023181162868901</v>
      </c>
      <c r="N672" s="9">
        <v>6.4002216834082026E-2</v>
      </c>
      <c r="O672" s="9">
        <v>6.8098632616355346E-3</v>
      </c>
      <c r="P672" s="9">
        <v>6.7044107876471221E-3</v>
      </c>
      <c r="Q672" s="9">
        <v>4.2277945067199377E-3</v>
      </c>
      <c r="R672" s="9">
        <v>1.91264108007759E-2</v>
      </c>
      <c r="S672" s="9">
        <v>3.934440054655082E-2</v>
      </c>
      <c r="T672" s="9">
        <v>1.355802581496441E-2</v>
      </c>
      <c r="U672" s="9">
        <v>2.572638901454033E-2</v>
      </c>
      <c r="V672" s="9">
        <v>1.399542004438066E-2</v>
      </c>
      <c r="W672" s="9">
        <v>5.0269671169816878E-2</v>
      </c>
      <c r="X672" s="9">
        <v>0.1317701541493585</v>
      </c>
      <c r="Y672" s="9">
        <v>5.9579562941558077E-2</v>
      </c>
      <c r="Z672" s="9">
        <v>6.1067082373618957E-2</v>
      </c>
      <c r="AA672" s="9">
        <v>2.1991177026078411E-2</v>
      </c>
      <c r="AB672" s="9">
        <v>1.7262838933714709E-2</v>
      </c>
      <c r="AC672" s="9">
        <v>0.27652213683922411</v>
      </c>
      <c r="AD672" s="9">
        <v>5.3601727040373422E-3</v>
      </c>
      <c r="AE672" s="9">
        <v>6.4559032758441076E-2</v>
      </c>
      <c r="AF672" s="9">
        <v>1.4230269908215389E-3</v>
      </c>
      <c r="AG672" s="9">
        <v>4.3371828531704813E-2</v>
      </c>
      <c r="AH672" s="9">
        <v>3.850325092671485E-3</v>
      </c>
      <c r="AI672" s="9">
        <v>1.1715907579107969E-2</v>
      </c>
      <c r="AJ672" s="9">
        <v>1.584627888910493E-2</v>
      </c>
      <c r="AK672" s="9">
        <v>3.591859994063986E-2</v>
      </c>
      <c r="AL672" s="9">
        <v>5.9972724688045279E-3</v>
      </c>
      <c r="AM672" s="9">
        <v>1.935322821719329E-4</v>
      </c>
      <c r="AN672" s="9">
        <v>1.3085834458003291E-4</v>
      </c>
      <c r="AO672" s="9">
        <v>1.7617841136197379E-4</v>
      </c>
      <c r="AP672" s="9">
        <v>1.5097466279351051E-4</v>
      </c>
      <c r="AQ672" s="9">
        <v>3.171669801259438E-4</v>
      </c>
      <c r="AR672" s="9">
        <v>2.4084621630113509E-4</v>
      </c>
      <c r="AS672" s="9">
        <v>3.0518557111671422E-4</v>
      </c>
      <c r="AT672" s="9">
        <v>2.431503799820232E-4</v>
      </c>
      <c r="AU672" s="9">
        <v>1.2492598803713869E-4</v>
      </c>
      <c r="AV672" s="9">
        <v>2.783029218649994E-4</v>
      </c>
      <c r="AW672" s="9">
        <v>4.1862487038095219E-4</v>
      </c>
      <c r="AX672" s="9">
        <v>5.2934872819387251E-4</v>
      </c>
      <c r="AY672" s="9">
        <v>4.2747138465543371E-4</v>
      </c>
      <c r="AZ672" s="9">
        <v>2.8715349298240111E-4</v>
      </c>
      <c r="BA672" s="9">
        <v>3.9470157698442412E-4</v>
      </c>
      <c r="BB672" s="9">
        <v>6.1927739986634446E-4</v>
      </c>
      <c r="BC672" s="9">
        <v>4.8492856141687851E-4</v>
      </c>
      <c r="BD672" s="9">
        <v>2.7990545324479082E-4</v>
      </c>
      <c r="BE672" s="9">
        <v>1.8766983366541089E-5</v>
      </c>
      <c r="BF672" s="9">
        <v>3.6747283267212709E-4</v>
      </c>
      <c r="BG672" s="9">
        <v>2.8764584057430851E-4</v>
      </c>
      <c r="BH672" s="9">
        <v>4.7296761852870289E-4</v>
      </c>
      <c r="BI672" s="9">
        <v>3.5136858220171079E-4</v>
      </c>
      <c r="BJ672" s="9">
        <v>5.0248872571966171E-4</v>
      </c>
      <c r="BK672" s="9">
        <v>4.4692897615993969E-4</v>
      </c>
    </row>
    <row r="673" spans="1:63" s="95" customFormat="1" x14ac:dyDescent="0.25">
      <c r="A673" s="95" t="s">
        <v>299</v>
      </c>
      <c r="B673" s="95" t="s">
        <v>185</v>
      </c>
      <c r="C673" s="95" t="s">
        <v>300</v>
      </c>
      <c r="D673" s="95" t="s">
        <v>52</v>
      </c>
      <c r="E673" s="95" t="s">
        <v>1948</v>
      </c>
      <c r="F673" s="118" t="s">
        <v>1962</v>
      </c>
      <c r="G673" s="119">
        <v>13737168.9914</v>
      </c>
      <c r="H673" s="119">
        <v>49187</v>
      </c>
      <c r="I673" s="119">
        <v>81.599999999999994</v>
      </c>
      <c r="J673" s="95">
        <v>279.28454655498405</v>
      </c>
      <c r="K673" s="120">
        <v>0.44533989265602653</v>
      </c>
      <c r="L673" s="120">
        <v>0.34945939529863579</v>
      </c>
      <c r="M673" s="120">
        <v>0.2052007120453378</v>
      </c>
      <c r="N673" s="9">
        <v>0.12653368607076201</v>
      </c>
      <c r="O673" s="9">
        <v>1.6550042878267401E-2</v>
      </c>
      <c r="P673" s="9">
        <v>1.012629691923464E-2</v>
      </c>
      <c r="Q673" s="9">
        <v>1.204527742080082E-2</v>
      </c>
      <c r="R673" s="9">
        <v>4.1240094464952012E-2</v>
      </c>
      <c r="S673" s="9">
        <v>6.0455245187959632E-2</v>
      </c>
      <c r="T673" s="9">
        <v>2.3002322415385319E-2</v>
      </c>
      <c r="U673" s="9">
        <v>3.2483327019453841E-2</v>
      </c>
      <c r="V673" s="9">
        <v>2.4958378447276039E-2</v>
      </c>
      <c r="W673" s="9">
        <v>6.5153430354497346E-2</v>
      </c>
      <c r="X673" s="9">
        <v>0.1009648163173458</v>
      </c>
      <c r="Y673" s="9">
        <v>5.0831927827056367E-2</v>
      </c>
      <c r="Z673" s="9">
        <v>4.6408300501389062E-2</v>
      </c>
      <c r="AA673" s="9">
        <v>2.2759740136524851E-2</v>
      </c>
      <c r="AB673" s="9">
        <v>1.2904441390670479E-2</v>
      </c>
      <c r="AC673" s="9">
        <v>0.15607529158727759</v>
      </c>
      <c r="AD673" s="9">
        <v>1.948694039647347E-2</v>
      </c>
      <c r="AE673" s="9">
        <v>8.0527569674700678E-2</v>
      </c>
      <c r="AF673" s="9">
        <v>1.1655880207645129E-3</v>
      </c>
      <c r="AG673" s="9">
        <v>3.1267981762388333E-2</v>
      </c>
      <c r="AH673" s="9">
        <v>3.932920184452347E-3</v>
      </c>
      <c r="AI673" s="9">
        <v>9.6215771021624704E-3</v>
      </c>
      <c r="AJ673" s="9">
        <v>1.644752799547259E-2</v>
      </c>
      <c r="AK673" s="9">
        <v>3.0002788663091001E-2</v>
      </c>
      <c r="AL673" s="9">
        <v>5.0544872616413638E-3</v>
      </c>
      <c r="AM673" s="9">
        <v>2.9832880215453561E-4</v>
      </c>
      <c r="AN673" s="9">
        <v>2.4796636588053921E-4</v>
      </c>
      <c r="AO673" s="9">
        <v>2.074786217188842E-4</v>
      </c>
      <c r="AP673" s="9">
        <v>3.3538036154873011E-4</v>
      </c>
      <c r="AQ673" s="9">
        <v>5.332179521890919E-4</v>
      </c>
      <c r="AR673" s="9">
        <v>2.8855028365220328E-4</v>
      </c>
      <c r="AS673" s="9">
        <v>4.0371031899096309E-4</v>
      </c>
      <c r="AT673" s="9">
        <v>2.3937966122711919E-4</v>
      </c>
      <c r="AU673" s="9">
        <v>1.7370561001821619E-4</v>
      </c>
      <c r="AV673" s="9">
        <v>2.8124164632870849E-4</v>
      </c>
      <c r="AW673" s="9">
        <v>2.5009709955427711E-4</v>
      </c>
      <c r="AX673" s="9">
        <v>3.521370854275777E-4</v>
      </c>
      <c r="AY673" s="9">
        <v>2.5329473641625219E-4</v>
      </c>
      <c r="AZ673" s="9">
        <v>2.3172001692376939E-4</v>
      </c>
      <c r="BA673" s="9">
        <v>2.3005224518358791E-4</v>
      </c>
      <c r="BB673" s="9">
        <v>2.7253363277334537E-4</v>
      </c>
      <c r="BC673" s="9">
        <v>1.3745902576354581E-3</v>
      </c>
      <c r="BD673" s="9">
        <v>2.7222597404572018E-4</v>
      </c>
      <c r="BE673" s="9">
        <v>1.19855241261554E-5</v>
      </c>
      <c r="BF673" s="9">
        <v>2.065608340422841E-4</v>
      </c>
      <c r="BG673" s="9">
        <v>2.2909017032959159E-4</v>
      </c>
      <c r="BH673" s="9">
        <v>3.0285333389666732E-4</v>
      </c>
      <c r="BI673" s="9">
        <v>2.8435894151176928E-4</v>
      </c>
      <c r="BJ673" s="9">
        <v>3.2726470383427229E-4</v>
      </c>
      <c r="BK673" s="9">
        <v>2.9369223366244369E-4</v>
      </c>
    </row>
    <row r="674" spans="1:63" s="95" customFormat="1" x14ac:dyDescent="0.25">
      <c r="A674" s="95" t="s">
        <v>626</v>
      </c>
      <c r="B674" s="95" t="s">
        <v>134</v>
      </c>
      <c r="C674" s="95" t="s">
        <v>627</v>
      </c>
      <c r="D674" s="95" t="s">
        <v>52</v>
      </c>
      <c r="E674" s="95" t="s">
        <v>1948</v>
      </c>
      <c r="F674" s="118" t="s">
        <v>1963</v>
      </c>
      <c r="G674" s="119">
        <v>21378488.015000001</v>
      </c>
      <c r="H674" s="119">
        <v>71392</v>
      </c>
      <c r="I674" s="119">
        <v>43.9</v>
      </c>
      <c r="J674" s="95">
        <v>299.45215171167638</v>
      </c>
      <c r="K674" s="120">
        <v>0.42346075554673068</v>
      </c>
      <c r="L674" s="120">
        <v>0.38525230406540162</v>
      </c>
      <c r="M674" s="120">
        <v>0.19128694038786759</v>
      </c>
      <c r="N674" s="9">
        <v>7.6164459646408084E-2</v>
      </c>
      <c r="O674" s="9">
        <v>8.5941193572614261E-3</v>
      </c>
      <c r="P674" s="9">
        <v>1.5648464610305311E-2</v>
      </c>
      <c r="Q674" s="9">
        <v>1.2232723453635229E-2</v>
      </c>
      <c r="R674" s="9">
        <v>4.00476898994322E-2</v>
      </c>
      <c r="S674" s="9">
        <v>3.9391278099250943E-2</v>
      </c>
      <c r="T674" s="9">
        <v>1.219743332429545E-2</v>
      </c>
      <c r="U674" s="9">
        <v>2.980572464196047E-2</v>
      </c>
      <c r="V674" s="9">
        <v>3.8276784691115777E-2</v>
      </c>
      <c r="W674" s="9">
        <v>6.1934480864594181E-2</v>
      </c>
      <c r="X674" s="9">
        <v>0.1208780702236828</v>
      </c>
      <c r="Y674" s="9">
        <v>5.8595163837997982E-2</v>
      </c>
      <c r="Z674" s="9">
        <v>5.0940691612775507E-2</v>
      </c>
      <c r="AA674" s="9">
        <v>1.720735528890073E-2</v>
      </c>
      <c r="AB674" s="9">
        <v>2.1978069411792291E-2</v>
      </c>
      <c r="AC674" s="9">
        <v>0.22980776675072509</v>
      </c>
      <c r="AD674" s="9">
        <v>1.547143365934586E-3</v>
      </c>
      <c r="AE674" s="9">
        <v>7.2299751072229246E-2</v>
      </c>
      <c r="AF674" s="9">
        <v>5.387392148997396E-4</v>
      </c>
      <c r="AG674" s="9">
        <v>2.985421117130144E-2</v>
      </c>
      <c r="AH674" s="9">
        <v>4.326847626685758E-3</v>
      </c>
      <c r="AI674" s="9">
        <v>4.9396810533998857E-3</v>
      </c>
      <c r="AJ674" s="9">
        <v>1.797664798093641E-2</v>
      </c>
      <c r="AK674" s="9">
        <v>3.1330459696085347E-2</v>
      </c>
      <c r="AL674" s="9">
        <v>3.4862431043940659E-3</v>
      </c>
      <c r="AM674" s="9">
        <v>2.7941010089401987E-4</v>
      </c>
      <c r="AN674" s="9">
        <v>2.003529526349548E-4</v>
      </c>
      <c r="AO674" s="9">
        <v>4.9887890598437077E-4</v>
      </c>
      <c r="AP674" s="9">
        <v>5.2996195265789432E-4</v>
      </c>
      <c r="AQ674" s="9">
        <v>8.056813169977741E-4</v>
      </c>
      <c r="AR674" s="9">
        <v>2.9254205186774037E-4</v>
      </c>
      <c r="AS674" s="9">
        <v>3.3309439800528691E-4</v>
      </c>
      <c r="AT674" s="9">
        <v>3.4176465067632038E-4</v>
      </c>
      <c r="AU674" s="9">
        <v>4.1450869064271539E-4</v>
      </c>
      <c r="AV674" s="9">
        <v>4.159829773528167E-4</v>
      </c>
      <c r="AW674" s="9">
        <v>4.6589368720261902E-4</v>
      </c>
      <c r="AX674" s="9">
        <v>6.3159352585239305E-4</v>
      </c>
      <c r="AY674" s="9">
        <v>4.326094974677426E-4</v>
      </c>
      <c r="AZ674" s="9">
        <v>2.7259073493058169E-4</v>
      </c>
      <c r="BA674" s="9">
        <v>6.0964570636277981E-4</v>
      </c>
      <c r="BB674" s="9">
        <v>6.2438342376051014E-4</v>
      </c>
      <c r="BC674" s="9">
        <v>1.6980906722769871E-4</v>
      </c>
      <c r="BD674" s="9">
        <v>3.8029663478889437E-4</v>
      </c>
      <c r="BE674" s="9">
        <v>8.619682245481133E-6</v>
      </c>
      <c r="BF674" s="9">
        <v>3.068700055491391E-4</v>
      </c>
      <c r="BG674" s="9">
        <v>3.9216030886989262E-4</v>
      </c>
      <c r="BH674" s="9">
        <v>2.4192776586066879E-4</v>
      </c>
      <c r="BI674" s="9">
        <v>4.8358818429925681E-4</v>
      </c>
      <c r="BJ674" s="9">
        <v>5.317469710477351E-4</v>
      </c>
      <c r="BK674" s="9">
        <v>3.1519094795638301E-4</v>
      </c>
    </row>
    <row r="675" spans="1:63" s="95" customFormat="1" x14ac:dyDescent="0.25">
      <c r="A675" s="95" t="s">
        <v>746</v>
      </c>
      <c r="B675" s="95" t="s">
        <v>519</v>
      </c>
      <c r="C675" s="95" t="s">
        <v>747</v>
      </c>
      <c r="D675" s="95" t="s">
        <v>52</v>
      </c>
      <c r="E675" s="95" t="s">
        <v>1948</v>
      </c>
      <c r="F675" s="118" t="s">
        <v>1963</v>
      </c>
      <c r="G675" s="119">
        <v>14916272.068999998</v>
      </c>
      <c r="H675" s="119">
        <v>41365</v>
      </c>
      <c r="I675" s="119">
        <v>36.5</v>
      </c>
      <c r="J675" s="95">
        <v>360.60128294451829</v>
      </c>
      <c r="K675" s="120">
        <v>0.46605625760708641</v>
      </c>
      <c r="L675" s="120">
        <v>0.35315893399680021</v>
      </c>
      <c r="M675" s="120">
        <v>0.18078480839611349</v>
      </c>
      <c r="N675" s="9">
        <v>8.1292223813260789E-2</v>
      </c>
      <c r="O675" s="9">
        <v>1.0516800605201489E-2</v>
      </c>
      <c r="P675" s="9">
        <v>6.1778581873508402E-3</v>
      </c>
      <c r="Q675" s="9">
        <v>8.1538445089376407E-3</v>
      </c>
      <c r="R675" s="9">
        <v>2.7096965115552159E-2</v>
      </c>
      <c r="S675" s="9">
        <v>3.9006503481921979E-2</v>
      </c>
      <c r="T675" s="9">
        <v>1.189137180106044E-2</v>
      </c>
      <c r="U675" s="9">
        <v>5.1046781351889198E-2</v>
      </c>
      <c r="V675" s="9">
        <v>4.5579244775662123E-2</v>
      </c>
      <c r="W675" s="9">
        <v>4.787077974881792E-2</v>
      </c>
      <c r="X675" s="9">
        <v>0.1133449775650102</v>
      </c>
      <c r="Y675" s="9">
        <v>5.3373541282728518E-2</v>
      </c>
      <c r="Z675" s="9">
        <v>6.2709811102575064E-2</v>
      </c>
      <c r="AA675" s="9">
        <v>2.9316106800060322E-2</v>
      </c>
      <c r="AB675" s="9">
        <v>1.7850298308900042E-2</v>
      </c>
      <c r="AC675" s="9">
        <v>0.19201548546492739</v>
      </c>
      <c r="AD675" s="9">
        <v>5.7484004685010356E-3</v>
      </c>
      <c r="AE675" s="9">
        <v>7.6571461703596397E-2</v>
      </c>
      <c r="AF675" s="9">
        <v>1.0091001676855289E-2</v>
      </c>
      <c r="AG675" s="9">
        <v>4.2488188411382383E-2</v>
      </c>
      <c r="AH675" s="9">
        <v>2.4083902288107111E-3</v>
      </c>
      <c r="AI675" s="9">
        <v>7.1763248754104494E-3</v>
      </c>
      <c r="AJ675" s="9">
        <v>1.237483978077366E-2</v>
      </c>
      <c r="AK675" s="9">
        <v>4.2268278819540213E-2</v>
      </c>
      <c r="AL675" s="9">
        <v>3.630520121273656E-3</v>
      </c>
      <c r="AM675" s="9">
        <v>2.0840168324161469E-4</v>
      </c>
      <c r="AN675" s="9">
        <v>1.7133279014473429E-4</v>
      </c>
      <c r="AO675" s="9">
        <v>1.3763339581260149E-4</v>
      </c>
      <c r="AP675" s="9">
        <v>2.4685756488505948E-4</v>
      </c>
      <c r="AQ675" s="9">
        <v>3.8095085887894422E-4</v>
      </c>
      <c r="AR675" s="9">
        <v>2.0243599398756231E-4</v>
      </c>
      <c r="AS675" s="9">
        <v>2.2693073279366789E-4</v>
      </c>
      <c r="AT675" s="9">
        <v>4.0903295627707129E-4</v>
      </c>
      <c r="AU675" s="9">
        <v>3.449274815444235E-4</v>
      </c>
      <c r="AV675" s="9">
        <v>2.2468601425724909E-4</v>
      </c>
      <c r="AW675" s="9">
        <v>3.0528401870781179E-4</v>
      </c>
      <c r="AX675" s="9">
        <v>4.020354940530866E-4</v>
      </c>
      <c r="AY675" s="9">
        <v>3.7215956601216102E-4</v>
      </c>
      <c r="AZ675" s="9">
        <v>3.2453813880499802E-4</v>
      </c>
      <c r="BA675" s="9">
        <v>3.4601580655088741E-4</v>
      </c>
      <c r="BB675" s="9">
        <v>3.6457375258374541E-4</v>
      </c>
      <c r="BC675" s="9">
        <v>4.408997112693638E-4</v>
      </c>
      <c r="BD675" s="9">
        <v>2.8145897343778942E-4</v>
      </c>
      <c r="BE675" s="9">
        <v>1.128260611990756E-4</v>
      </c>
      <c r="BF675" s="9">
        <v>3.0519649126214808E-4</v>
      </c>
      <c r="BG675" s="9">
        <v>1.5253916770286921E-4</v>
      </c>
      <c r="BH675" s="9">
        <v>2.4561301666188497E-4</v>
      </c>
      <c r="BI675" s="9">
        <v>2.3263177425376699E-4</v>
      </c>
      <c r="BJ675" s="9">
        <v>5.013203134594732E-4</v>
      </c>
      <c r="BK675" s="9">
        <v>2.2937569503772649E-4</v>
      </c>
    </row>
    <row r="676" spans="1:63" s="95" customFormat="1" x14ac:dyDescent="0.25">
      <c r="A676" s="95" t="s">
        <v>856</v>
      </c>
      <c r="B676" s="95" t="s">
        <v>736</v>
      </c>
      <c r="C676" s="95" t="s">
        <v>857</v>
      </c>
      <c r="D676" s="95" t="s">
        <v>52</v>
      </c>
      <c r="E676" s="95" t="s">
        <v>1951</v>
      </c>
      <c r="F676" s="118" t="s">
        <v>1962</v>
      </c>
      <c r="G676" s="119">
        <v>23920702.328399997</v>
      </c>
      <c r="H676" s="119">
        <v>74749</v>
      </c>
      <c r="I676" s="119">
        <v>35</v>
      </c>
      <c r="J676" s="95">
        <v>320.01367681708115</v>
      </c>
      <c r="K676" s="120">
        <v>0.44545155729425212</v>
      </c>
      <c r="L676" s="120">
        <v>0.38503487299202338</v>
      </c>
      <c r="M676" s="120">
        <v>0.16951356971372439</v>
      </c>
      <c r="N676" s="9">
        <v>6.5527984038333154E-2</v>
      </c>
      <c r="O676" s="9">
        <v>1.2893381704843001E-2</v>
      </c>
      <c r="P676" s="9">
        <v>7.429764682260735E-3</v>
      </c>
      <c r="Q676" s="9">
        <v>6.6476597497699694E-3</v>
      </c>
      <c r="R676" s="9">
        <v>2.6725364823453231E-2</v>
      </c>
      <c r="S676" s="9">
        <v>3.1393429855532437E-2</v>
      </c>
      <c r="T676" s="9">
        <v>9.8249863152832274E-3</v>
      </c>
      <c r="U676" s="9">
        <v>3.4351981540985059E-2</v>
      </c>
      <c r="V676" s="9">
        <v>3.8075138948648772E-2</v>
      </c>
      <c r="W676" s="9">
        <v>4.6105576636180867E-2</v>
      </c>
      <c r="X676" s="9">
        <v>0.13737416441974931</v>
      </c>
      <c r="Y676" s="9">
        <v>5.974227393658741E-2</v>
      </c>
      <c r="Z676" s="9">
        <v>5.5702682562308738E-2</v>
      </c>
      <c r="AA676" s="9">
        <v>2.0743891968237681E-2</v>
      </c>
      <c r="AB676" s="9">
        <v>2.2847901481413781E-2</v>
      </c>
      <c r="AC676" s="9">
        <v>0.23821959557061401</v>
      </c>
      <c r="AD676" s="9">
        <v>5.5043416621597388E-3</v>
      </c>
      <c r="AE676" s="9">
        <v>6.6459784331238753E-2</v>
      </c>
      <c r="AF676" s="9">
        <v>6.4609150273184264E-3</v>
      </c>
      <c r="AG676" s="9">
        <v>5.2765149581800688E-2</v>
      </c>
      <c r="AH676" s="9">
        <v>3.855985676775954E-3</v>
      </c>
      <c r="AI676" s="9">
        <v>6.7378490474262406E-3</v>
      </c>
      <c r="AJ676" s="9">
        <v>1.0583648920779801E-2</v>
      </c>
      <c r="AK676" s="9">
        <v>3.0917241148875649E-2</v>
      </c>
      <c r="AL676" s="9">
        <v>3.1093063694233852E-3</v>
      </c>
      <c r="AM676" s="9">
        <v>2.6853867184345101E-4</v>
      </c>
      <c r="AN676" s="9">
        <v>3.3577742846668509E-4</v>
      </c>
      <c r="AO676" s="9">
        <v>2.6459934244881769E-4</v>
      </c>
      <c r="AP676" s="9">
        <v>3.2172188838205132E-4</v>
      </c>
      <c r="AQ676" s="9">
        <v>6.0061995693743808E-4</v>
      </c>
      <c r="AR676" s="9">
        <v>2.6044575916906013E-4</v>
      </c>
      <c r="AS676" s="9">
        <v>2.9972372593689979E-4</v>
      </c>
      <c r="AT676" s="9">
        <v>4.4001708770704379E-4</v>
      </c>
      <c r="AU676" s="9">
        <v>4.6060641345452692E-4</v>
      </c>
      <c r="AV676" s="9">
        <v>3.459288698493094E-4</v>
      </c>
      <c r="AW676" s="9">
        <v>5.914726457512152E-4</v>
      </c>
      <c r="AX676" s="9">
        <v>7.1936273803258901E-4</v>
      </c>
      <c r="AY676" s="9">
        <v>5.2844235093818482E-4</v>
      </c>
      <c r="AZ676" s="9">
        <v>3.6709418012843229E-4</v>
      </c>
      <c r="BA676" s="9">
        <v>7.0798586805428693E-4</v>
      </c>
      <c r="BB676" s="9">
        <v>7.2302687125502503E-4</v>
      </c>
      <c r="BC676" s="9">
        <v>6.7487912178280755E-4</v>
      </c>
      <c r="BD676" s="9">
        <v>3.905124647210484E-4</v>
      </c>
      <c r="BE676" s="9">
        <v>1.154773979245523E-4</v>
      </c>
      <c r="BF676" s="9">
        <v>6.0587956791512045E-4</v>
      </c>
      <c r="BG676" s="9">
        <v>3.9040712874361218E-4</v>
      </c>
      <c r="BH676" s="9">
        <v>3.6863653584769368E-4</v>
      </c>
      <c r="BI676" s="9">
        <v>3.1804801147751948E-4</v>
      </c>
      <c r="BJ676" s="9">
        <v>5.8617768804439425E-4</v>
      </c>
      <c r="BK676" s="9">
        <v>3.1402908753309022E-4</v>
      </c>
    </row>
    <row r="677" spans="1:63" s="95" customFormat="1" x14ac:dyDescent="0.25">
      <c r="A677" s="95" t="s">
        <v>872</v>
      </c>
      <c r="B677" s="95" t="s">
        <v>736</v>
      </c>
      <c r="C677" s="95" t="s">
        <v>873</v>
      </c>
      <c r="D677" s="95" t="s">
        <v>52</v>
      </c>
      <c r="E677" s="95" t="s">
        <v>1951</v>
      </c>
      <c r="F677" s="118" t="s">
        <v>1962</v>
      </c>
      <c r="G677" s="119">
        <v>20213281.526000001</v>
      </c>
      <c r="H677" s="119">
        <v>68879</v>
      </c>
      <c r="I677" s="119">
        <v>51</v>
      </c>
      <c r="J677" s="95">
        <v>293.46072861104255</v>
      </c>
      <c r="K677" s="120">
        <v>0.43264108940914042</v>
      </c>
      <c r="L677" s="120">
        <v>0.36516364027683917</v>
      </c>
      <c r="M677" s="120">
        <v>0.2021952703140204</v>
      </c>
      <c r="N677" s="9">
        <v>7.8382192869977899E-2</v>
      </c>
      <c r="O677" s="9">
        <v>1.3007693405038819E-2</v>
      </c>
      <c r="P677" s="9">
        <v>5.8613464209391619E-3</v>
      </c>
      <c r="Q677" s="9">
        <v>5.3389202179705639E-3</v>
      </c>
      <c r="R677" s="9">
        <v>2.304099684459391E-2</v>
      </c>
      <c r="S677" s="9">
        <v>4.3725936170293099E-2</v>
      </c>
      <c r="T677" s="9">
        <v>1.0870883453135969E-2</v>
      </c>
      <c r="U677" s="9">
        <v>3.6500267114261249E-2</v>
      </c>
      <c r="V677" s="9">
        <v>2.718191078745678E-2</v>
      </c>
      <c r="W677" s="9">
        <v>4.684064338850176E-2</v>
      </c>
      <c r="X677" s="9">
        <v>0.1234338114762794</v>
      </c>
      <c r="Y677" s="9">
        <v>6.3728343673456936E-2</v>
      </c>
      <c r="Z677" s="9">
        <v>5.6781085384518259E-2</v>
      </c>
      <c r="AA677" s="9">
        <v>2.010006425888344E-2</v>
      </c>
      <c r="AB677" s="9">
        <v>1.7149811666221652E-2</v>
      </c>
      <c r="AC677" s="9">
        <v>0.23644154667824821</v>
      </c>
      <c r="AD677" s="9">
        <v>6.807281787456051E-3</v>
      </c>
      <c r="AE677" s="9">
        <v>7.9211859803774182E-2</v>
      </c>
      <c r="AF677" s="9">
        <v>7.8427334262722304E-3</v>
      </c>
      <c r="AG677" s="9">
        <v>4.0258909169695982E-2</v>
      </c>
      <c r="AH677" s="9">
        <v>3.1723161392547038E-3</v>
      </c>
      <c r="AI677" s="9">
        <v>5.6593829471062044E-3</v>
      </c>
      <c r="AJ677" s="9">
        <v>1.070738165590694E-2</v>
      </c>
      <c r="AK677" s="9">
        <v>3.3372250053349532E-2</v>
      </c>
      <c r="AL677" s="9">
        <v>4.5824312074071128E-3</v>
      </c>
      <c r="AM677" s="9">
        <v>2.7167610142904262E-4</v>
      </c>
      <c r="AN677" s="9">
        <v>2.8650944819799288E-4</v>
      </c>
      <c r="AO677" s="9">
        <v>1.7654892981992451E-4</v>
      </c>
      <c r="AP677" s="9">
        <v>2.1853412079974509E-4</v>
      </c>
      <c r="AQ677" s="9">
        <v>4.3795690512418348E-4</v>
      </c>
      <c r="AR677" s="9">
        <v>3.0681150257503068E-4</v>
      </c>
      <c r="AS677" s="9">
        <v>2.8048394419225372E-4</v>
      </c>
      <c r="AT677" s="9">
        <v>3.954283374709607E-4</v>
      </c>
      <c r="AU677" s="9">
        <v>2.7811375203590959E-4</v>
      </c>
      <c r="AV677" s="9">
        <v>2.972420167624659E-4</v>
      </c>
      <c r="AW677" s="9">
        <v>4.4948762309058292E-4</v>
      </c>
      <c r="AX677" s="9">
        <v>6.4901213628941565E-4</v>
      </c>
      <c r="AY677" s="9">
        <v>4.5559525552008322E-4</v>
      </c>
      <c r="AZ677" s="9">
        <v>3.0084216173186391E-4</v>
      </c>
      <c r="BA677" s="9">
        <v>4.4946059683089498E-4</v>
      </c>
      <c r="BB677" s="9">
        <v>6.0695255549040521E-4</v>
      </c>
      <c r="BC677" s="9">
        <v>7.0590837708226785E-4</v>
      </c>
      <c r="BD677" s="9">
        <v>3.9365899619167778E-4</v>
      </c>
      <c r="BE677" s="9">
        <v>1.185562383340141E-4</v>
      </c>
      <c r="BF677" s="9">
        <v>3.9098053295933598E-4</v>
      </c>
      <c r="BG677" s="9">
        <v>2.7165192406518362E-4</v>
      </c>
      <c r="BH677" s="9">
        <v>2.6187870141821241E-4</v>
      </c>
      <c r="BI677" s="9">
        <v>2.7214135329912942E-4</v>
      </c>
      <c r="BJ677" s="9">
        <v>5.3514076710385182E-4</v>
      </c>
      <c r="BK677" s="9">
        <v>3.9143198687859748E-4</v>
      </c>
    </row>
    <row r="678" spans="1:63" s="95" customFormat="1" x14ac:dyDescent="0.25">
      <c r="A678" s="95" t="s">
        <v>884</v>
      </c>
      <c r="B678" s="95" t="s">
        <v>736</v>
      </c>
      <c r="C678" s="95" t="s">
        <v>885</v>
      </c>
      <c r="D678" s="95" t="s">
        <v>52</v>
      </c>
      <c r="E678" s="95" t="s">
        <v>1948</v>
      </c>
      <c r="F678" s="118" t="s">
        <v>1963</v>
      </c>
      <c r="G678" s="119">
        <v>23204511.213599999</v>
      </c>
      <c r="H678" s="119">
        <v>62041</v>
      </c>
      <c r="I678" s="119">
        <v>41</v>
      </c>
      <c r="J678" s="95">
        <v>374.01897476829834</v>
      </c>
      <c r="K678" s="120">
        <v>0.50432405622703269</v>
      </c>
      <c r="L678" s="120">
        <v>0.33959719238077968</v>
      </c>
      <c r="M678" s="120">
        <v>0.15607875139218749</v>
      </c>
      <c r="N678" s="9">
        <v>8.9374855779680754E-2</v>
      </c>
      <c r="O678" s="9">
        <v>1.5495067537060829E-2</v>
      </c>
      <c r="P678" s="9">
        <v>8.3423995015304581E-3</v>
      </c>
      <c r="Q678" s="9">
        <v>7.8728833341618586E-3</v>
      </c>
      <c r="R678" s="9">
        <v>2.478540543350077E-2</v>
      </c>
      <c r="S678" s="9">
        <v>3.7067253243711441E-2</v>
      </c>
      <c r="T678" s="9">
        <v>1.4953441210066479E-2</v>
      </c>
      <c r="U678" s="9">
        <v>3.6818976043808467E-2</v>
      </c>
      <c r="V678" s="9">
        <v>4.3807304188492893E-2</v>
      </c>
      <c r="W678" s="9">
        <v>5.6066684353884698E-2</v>
      </c>
      <c r="X678" s="9">
        <v>0.13137558751192471</v>
      </c>
      <c r="Y678" s="9">
        <v>4.5536400076087662E-2</v>
      </c>
      <c r="Z678" s="9">
        <v>5.3639070841414727E-2</v>
      </c>
      <c r="AA678" s="9">
        <v>2.630438785077395E-2</v>
      </c>
      <c r="AB678" s="9">
        <v>1.9515738252834001E-2</v>
      </c>
      <c r="AC678" s="9">
        <v>0.18385746324248009</v>
      </c>
      <c r="AD678" s="9">
        <v>1.127918361431857E-2</v>
      </c>
      <c r="AE678" s="9">
        <v>7.1925525365719875E-2</v>
      </c>
      <c r="AF678" s="9">
        <v>1.9880948268343818E-2</v>
      </c>
      <c r="AG678" s="9">
        <v>4.7312534363728509E-2</v>
      </c>
      <c r="AH678" s="9">
        <v>2.9230588092745021E-3</v>
      </c>
      <c r="AI678" s="9">
        <v>5.7777046740894551E-3</v>
      </c>
      <c r="AJ678" s="9">
        <v>1.215040187097823E-2</v>
      </c>
      <c r="AK678" s="9">
        <v>2.9665862397527248E-2</v>
      </c>
      <c r="AL678" s="9">
        <v>4.2718622346060537E-3</v>
      </c>
      <c r="AM678" s="9">
        <v>3.5655346277879289E-4</v>
      </c>
      <c r="AN678" s="9">
        <v>3.9283249682698691E-4</v>
      </c>
      <c r="AO678" s="9">
        <v>2.8922375505393178E-4</v>
      </c>
      <c r="AP678" s="9">
        <v>3.7091544466924021E-4</v>
      </c>
      <c r="AQ678" s="9">
        <v>5.4225231972593432E-4</v>
      </c>
      <c r="AR678" s="9">
        <v>2.993630561302063E-4</v>
      </c>
      <c r="AS678" s="9">
        <v>4.440783404558755E-4</v>
      </c>
      <c r="AT678" s="9">
        <v>4.5911209067614473E-4</v>
      </c>
      <c r="AU678" s="9">
        <v>5.1589852640409272E-4</v>
      </c>
      <c r="AV678" s="9">
        <v>4.0951281688462099E-4</v>
      </c>
      <c r="AW678" s="9">
        <v>5.506473414503447E-4</v>
      </c>
      <c r="AX678" s="9">
        <v>5.3376999685838362E-4</v>
      </c>
      <c r="AY678" s="9">
        <v>4.9537265172533971E-4</v>
      </c>
      <c r="AZ678" s="9">
        <v>4.5315286680695148E-4</v>
      </c>
      <c r="BA678" s="9">
        <v>5.8869796050851008E-4</v>
      </c>
      <c r="BB678" s="9">
        <v>5.4323468808839201E-4</v>
      </c>
      <c r="BC678" s="9">
        <v>1.3462556882087981E-3</v>
      </c>
      <c r="BD678" s="9">
        <v>4.114227387870452E-4</v>
      </c>
      <c r="BE678" s="9">
        <v>3.4591494858486729E-4</v>
      </c>
      <c r="BF678" s="9">
        <v>5.2886474933770927E-4</v>
      </c>
      <c r="BG678" s="9">
        <v>2.8810391196301238E-4</v>
      </c>
      <c r="BH678" s="9">
        <v>3.077242441555352E-4</v>
      </c>
      <c r="BI678" s="9">
        <v>3.5544890195765452E-4</v>
      </c>
      <c r="BJ678" s="9">
        <v>5.4753867833774608E-4</v>
      </c>
      <c r="BK678" s="9">
        <v>4.2000346598576772E-4</v>
      </c>
    </row>
    <row r="679" spans="1:63" s="95" customFormat="1" x14ac:dyDescent="0.25">
      <c r="A679" s="95" t="s">
        <v>1187</v>
      </c>
      <c r="B679" s="95" t="s">
        <v>693</v>
      </c>
      <c r="C679" s="95" t="s">
        <v>1188</v>
      </c>
      <c r="D679" s="95" t="s">
        <v>52</v>
      </c>
      <c r="E679" s="95" t="s">
        <v>1948</v>
      </c>
      <c r="F679" s="118" t="s">
        <v>1963</v>
      </c>
      <c r="G679" s="119">
        <v>11553441.274999999</v>
      </c>
      <c r="H679" s="119">
        <v>43202</v>
      </c>
      <c r="I679" s="119">
        <v>16.3</v>
      </c>
      <c r="J679" s="95">
        <v>267.42838931068002</v>
      </c>
      <c r="K679" s="120">
        <v>0.44681192841474249</v>
      </c>
      <c r="L679" s="120">
        <v>0.36038905766674068</v>
      </c>
      <c r="M679" s="120">
        <v>0.19279901391851689</v>
      </c>
      <c r="N679" s="9">
        <v>7.0408886202972754E-2</v>
      </c>
      <c r="O679" s="9">
        <v>6.6231567675803784E-3</v>
      </c>
      <c r="P679" s="9">
        <v>7.6940719480107856E-3</v>
      </c>
      <c r="Q679" s="9">
        <v>3.3914624171776089E-3</v>
      </c>
      <c r="R679" s="9">
        <v>2.3755891631879709E-2</v>
      </c>
      <c r="S679" s="9">
        <v>3.9738066560047587E-2</v>
      </c>
      <c r="T679" s="9">
        <v>1.4632264444987809E-2</v>
      </c>
      <c r="U679" s="9">
        <v>2.8669517191249421E-2</v>
      </c>
      <c r="V679" s="9">
        <v>5.5014087163840028E-2</v>
      </c>
      <c r="W679" s="9">
        <v>5.1822052160118058E-2</v>
      </c>
      <c r="X679" s="9">
        <v>0.11777865506041781</v>
      </c>
      <c r="Y679" s="9">
        <v>5.2166902137192959E-2</v>
      </c>
      <c r="Z679" s="9">
        <v>8.3305572885796444E-2</v>
      </c>
      <c r="AA679" s="9">
        <v>2.1168720864571031E-2</v>
      </c>
      <c r="AB679" s="9">
        <v>1.7842169648561518E-2</v>
      </c>
      <c r="AC679" s="9">
        <v>0.20345645048475269</v>
      </c>
      <c r="AD679" s="9">
        <v>6.6312153425100457E-3</v>
      </c>
      <c r="AE679" s="9">
        <v>7.9856254859746845E-2</v>
      </c>
      <c r="AF679" s="9">
        <v>3.6908273177879502E-4</v>
      </c>
      <c r="AG679" s="9">
        <v>4.5579361791240197E-2</v>
      </c>
      <c r="AH679" s="9">
        <v>2.2800807927926829E-3</v>
      </c>
      <c r="AI679" s="9">
        <v>1.123630162365717E-2</v>
      </c>
      <c r="AJ679" s="9">
        <v>7.7542087534782436E-3</v>
      </c>
      <c r="AK679" s="9">
        <v>4.1584627016143093E-2</v>
      </c>
      <c r="AL679" s="9">
        <v>7.2409395194963106E-3</v>
      </c>
      <c r="AM679" s="9">
        <v>1.3944693756204961E-4</v>
      </c>
      <c r="AN679" s="9">
        <v>8.3358745622676473E-5</v>
      </c>
      <c r="AO679" s="9">
        <v>1.3242543923818229E-4</v>
      </c>
      <c r="AP679" s="9">
        <v>7.9323215828326713E-5</v>
      </c>
      <c r="AQ679" s="9">
        <v>2.5801736093135238E-4</v>
      </c>
      <c r="AR679" s="9">
        <v>1.5932602960435889E-4</v>
      </c>
      <c r="AS679" s="9">
        <v>2.1572584923740211E-4</v>
      </c>
      <c r="AT679" s="9">
        <v>1.7747598904533651E-4</v>
      </c>
      <c r="AU679" s="9">
        <v>3.2163542228476777E-4</v>
      </c>
      <c r="AV679" s="9">
        <v>1.8790980174296899E-4</v>
      </c>
      <c r="AW679" s="9">
        <v>2.4507424221641849E-4</v>
      </c>
      <c r="AX679" s="9">
        <v>3.0357270055395773E-4</v>
      </c>
      <c r="AY679" s="9">
        <v>3.81941665810086E-4</v>
      </c>
      <c r="AZ679" s="9">
        <v>1.8104367251548219E-4</v>
      </c>
      <c r="BA679" s="9">
        <v>2.6719443781352258E-4</v>
      </c>
      <c r="BB679" s="9">
        <v>2.9843509669213119E-4</v>
      </c>
      <c r="BC679" s="9">
        <v>3.9293002720345742E-4</v>
      </c>
      <c r="BD679" s="9">
        <v>2.267704118710576E-4</v>
      </c>
      <c r="BE679" s="9">
        <v>3.1880723126844742E-6</v>
      </c>
      <c r="BF679" s="9">
        <v>2.5293495415177789E-4</v>
      </c>
      <c r="BG679" s="9">
        <v>1.1156655952395691E-4</v>
      </c>
      <c r="BH679" s="9">
        <v>2.9709953038189161E-4</v>
      </c>
      <c r="BI679" s="9">
        <v>1.126149959118063E-4</v>
      </c>
      <c r="BJ679" s="9">
        <v>3.8103321755363382E-4</v>
      </c>
      <c r="BK679" s="9">
        <v>3.5342946886673092E-4</v>
      </c>
    </row>
    <row r="680" spans="1:63" s="95" customFormat="1" x14ac:dyDescent="0.25">
      <c r="A680" s="95" t="s">
        <v>1301</v>
      </c>
      <c r="B680" s="95" t="s">
        <v>693</v>
      </c>
      <c r="C680" s="95" t="s">
        <v>1302</v>
      </c>
      <c r="D680" s="95" t="s">
        <v>52</v>
      </c>
      <c r="E680" s="95" t="s">
        <v>1948</v>
      </c>
      <c r="F680" s="118" t="s">
        <v>1963</v>
      </c>
      <c r="G680" s="119">
        <v>22500256.860199999</v>
      </c>
      <c r="H680" s="119">
        <v>67714</v>
      </c>
      <c r="I680" s="119">
        <v>35</v>
      </c>
      <c r="J680" s="95">
        <v>332.2836763475795</v>
      </c>
      <c r="K680" s="120">
        <v>0.41950870961038628</v>
      </c>
      <c r="L680" s="120">
        <v>0.38160249722438039</v>
      </c>
      <c r="M680" s="120">
        <v>0.1988887931652332</v>
      </c>
      <c r="N680" s="9">
        <v>7.336279320379914E-2</v>
      </c>
      <c r="O680" s="9">
        <v>6.6304520579957092E-3</v>
      </c>
      <c r="P680" s="9">
        <v>4.8891893000396818E-3</v>
      </c>
      <c r="Q680" s="9">
        <v>4.5079433525371717E-3</v>
      </c>
      <c r="R680" s="9">
        <v>3.0018316098123349E-2</v>
      </c>
      <c r="S680" s="9">
        <v>3.9454142350306552E-2</v>
      </c>
      <c r="T680" s="9">
        <v>1.280836468441663E-2</v>
      </c>
      <c r="U680" s="9">
        <v>3.367701668813048E-2</v>
      </c>
      <c r="V680" s="9">
        <v>1.952835455954486E-2</v>
      </c>
      <c r="W680" s="9">
        <v>3.9395465350929762E-2</v>
      </c>
      <c r="X680" s="9">
        <v>0.1239695240338991</v>
      </c>
      <c r="Y680" s="9">
        <v>7.9350157433234675E-2</v>
      </c>
      <c r="Z680" s="9">
        <v>5.8128368258439901E-2</v>
      </c>
      <c r="AA680" s="9">
        <v>2.046328316991388E-2</v>
      </c>
      <c r="AB680" s="9">
        <v>1.491897093804429E-2</v>
      </c>
      <c r="AC680" s="9">
        <v>0.28446223529717168</v>
      </c>
      <c r="AD680" s="9">
        <v>1.128127497347795E-2</v>
      </c>
      <c r="AE680" s="9">
        <v>5.1309985923962298E-2</v>
      </c>
      <c r="AF680" s="9">
        <v>1.6279949312755459E-4</v>
      </c>
      <c r="AG680" s="9">
        <v>3.8206978275428231E-2</v>
      </c>
      <c r="AH680" s="9">
        <v>2.8676194537996269E-3</v>
      </c>
      <c r="AI680" s="9">
        <v>2.4020700260839892E-3</v>
      </c>
      <c r="AJ680" s="9">
        <v>1.3519212645087139E-2</v>
      </c>
      <c r="AK680" s="9">
        <v>3.3538967795525357E-2</v>
      </c>
      <c r="AL680" s="9">
        <v>1.146514636980954E-3</v>
      </c>
      <c r="AM680" s="9">
        <v>2.838158057980801E-4</v>
      </c>
      <c r="AN680" s="9">
        <v>1.6300783825888009E-4</v>
      </c>
      <c r="AO680" s="9">
        <v>1.6437328871725721E-4</v>
      </c>
      <c r="AP680" s="9">
        <v>2.05954348767402E-4</v>
      </c>
      <c r="AQ680" s="9">
        <v>6.3685876843801376E-4</v>
      </c>
      <c r="AR680" s="9">
        <v>3.08995262435215E-4</v>
      </c>
      <c r="AS680" s="9">
        <v>3.6886168275936321E-4</v>
      </c>
      <c r="AT680" s="9">
        <v>4.0722276721773482E-4</v>
      </c>
      <c r="AU680" s="9">
        <v>2.2301538556218731E-4</v>
      </c>
      <c r="AV680" s="9">
        <v>2.7903602393030888E-4</v>
      </c>
      <c r="AW680" s="9">
        <v>5.0387779980566312E-4</v>
      </c>
      <c r="AX680" s="9">
        <v>9.0197535674919297E-4</v>
      </c>
      <c r="AY680" s="9">
        <v>5.2058341409551019E-4</v>
      </c>
      <c r="AZ680" s="9">
        <v>3.4185604304836031E-4</v>
      </c>
      <c r="BA680" s="9">
        <v>4.3641315123140758E-4</v>
      </c>
      <c r="BB680" s="9">
        <v>8.150462687798876E-4</v>
      </c>
      <c r="BC680" s="9">
        <v>1.3057483467987391E-3</v>
      </c>
      <c r="BD680" s="9">
        <v>2.8461550706331218E-4</v>
      </c>
      <c r="BE680" s="9">
        <v>2.7468610957459441E-6</v>
      </c>
      <c r="BF680" s="9">
        <v>4.1415462430175181E-4</v>
      </c>
      <c r="BG680" s="9">
        <v>2.7408453731998789E-4</v>
      </c>
      <c r="BH680" s="9">
        <v>1.2406333554779571E-4</v>
      </c>
      <c r="BI680" s="9">
        <v>3.8352117634027458E-4</v>
      </c>
      <c r="BJ680" s="9">
        <v>6.0028699255246264E-4</v>
      </c>
      <c r="BK680" s="9">
        <v>1.093117014914584E-4</v>
      </c>
    </row>
    <row r="681" spans="1:63" s="95" customFormat="1" x14ac:dyDescent="0.25">
      <c r="A681" s="95" t="s">
        <v>1305</v>
      </c>
      <c r="B681" s="95" t="s">
        <v>693</v>
      </c>
      <c r="C681" s="95" t="s">
        <v>1306</v>
      </c>
      <c r="D681" s="95" t="s">
        <v>52</v>
      </c>
      <c r="E681" s="95" t="s">
        <v>1949</v>
      </c>
      <c r="F681" s="118" t="s">
        <v>1963</v>
      </c>
      <c r="G681" s="119">
        <v>33277831.037599999</v>
      </c>
      <c r="H681" s="119">
        <v>90718</v>
      </c>
      <c r="I681" s="119">
        <v>15</v>
      </c>
      <c r="J681" s="95">
        <v>366.82721221367314</v>
      </c>
      <c r="K681" s="120">
        <v>0.43186772137964191</v>
      </c>
      <c r="L681" s="120">
        <v>0.38081611083672628</v>
      </c>
      <c r="M681" s="120">
        <v>0.18731616778363169</v>
      </c>
      <c r="N681" s="9">
        <v>5.1052496338453227E-2</v>
      </c>
      <c r="O681" s="9">
        <v>1.0991120054588801E-2</v>
      </c>
      <c r="P681" s="9">
        <v>8.9982492792232398E-3</v>
      </c>
      <c r="Q681" s="9">
        <v>7.4230084947995226E-3</v>
      </c>
      <c r="R681" s="9">
        <v>2.7477584718928839E-2</v>
      </c>
      <c r="S681" s="9">
        <v>3.6627186363982663E-2</v>
      </c>
      <c r="T681" s="9">
        <v>1.4053323514245561E-2</v>
      </c>
      <c r="U681" s="9">
        <v>2.705950235114634E-2</v>
      </c>
      <c r="V681" s="9">
        <v>4.6601078498786912E-2</v>
      </c>
      <c r="W681" s="9">
        <v>4.4021057481893132E-2</v>
      </c>
      <c r="X681" s="9">
        <v>0.12656955376128409</v>
      </c>
      <c r="Y681" s="9">
        <v>4.6159811171668223E-2</v>
      </c>
      <c r="Z681" s="9">
        <v>5.6009233326689063E-2</v>
      </c>
      <c r="AA681" s="9">
        <v>1.8440646448952439E-2</v>
      </c>
      <c r="AB681" s="9">
        <v>1.6353810541256529E-2</v>
      </c>
      <c r="AC681" s="9">
        <v>0.26763483749190059</v>
      </c>
      <c r="AD681" s="9">
        <v>5.3958001630528126E-3</v>
      </c>
      <c r="AE681" s="9">
        <v>9.8724722629750086E-2</v>
      </c>
      <c r="AF681" s="9">
        <v>1.5420018575127311E-3</v>
      </c>
      <c r="AG681" s="9">
        <v>3.8458942050461221E-2</v>
      </c>
      <c r="AH681" s="9">
        <v>5.9130564593594843E-3</v>
      </c>
      <c r="AI681" s="9">
        <v>1.51934424032221E-3</v>
      </c>
      <c r="AJ681" s="9">
        <v>1.448045341884116E-2</v>
      </c>
      <c r="AK681" s="9">
        <v>2.587966477556029E-2</v>
      </c>
      <c r="AL681" s="9">
        <v>2.6135145673407919E-3</v>
      </c>
      <c r="AM681" s="9">
        <v>2.909593495869324E-4</v>
      </c>
      <c r="AN681" s="9">
        <v>3.9807226074074802E-4</v>
      </c>
      <c r="AO681" s="9">
        <v>4.4566345919009589E-4</v>
      </c>
      <c r="AP681" s="9">
        <v>4.9960535991575353E-4</v>
      </c>
      <c r="AQ681" s="9">
        <v>8.587959279936126E-4</v>
      </c>
      <c r="AR681" s="9">
        <v>4.2258822008073971E-4</v>
      </c>
      <c r="AS681" s="9">
        <v>5.9621585039398861E-4</v>
      </c>
      <c r="AT681" s="9">
        <v>4.8202865760485779E-4</v>
      </c>
      <c r="AU681" s="9">
        <v>7.840066682562346E-4</v>
      </c>
      <c r="AV681" s="9">
        <v>4.5933456343325111E-4</v>
      </c>
      <c r="AW681" s="9">
        <v>7.5786901975518381E-4</v>
      </c>
      <c r="AX681" s="9">
        <v>7.7297512430695684E-4</v>
      </c>
      <c r="AY681" s="9">
        <v>7.3895235599153472E-4</v>
      </c>
      <c r="AZ681" s="9">
        <v>4.5383575006845991E-4</v>
      </c>
      <c r="BA681" s="9">
        <v>7.0474586843626268E-4</v>
      </c>
      <c r="BB681" s="9">
        <v>1.129678605805351E-3</v>
      </c>
      <c r="BC681" s="9">
        <v>9.2005072395113965E-4</v>
      </c>
      <c r="BD681" s="9">
        <v>8.0674670473712424E-4</v>
      </c>
      <c r="BE681" s="9">
        <v>3.8328618120016803E-5</v>
      </c>
      <c r="BF681" s="9">
        <v>6.1414620355240441E-4</v>
      </c>
      <c r="BG681" s="9">
        <v>8.3258706188074605E-4</v>
      </c>
      <c r="BH681" s="9">
        <v>1.1560286250664719E-4</v>
      </c>
      <c r="BI681" s="9">
        <v>6.0516628596930073E-4</v>
      </c>
      <c r="BJ681" s="9">
        <v>6.8237404842282079E-4</v>
      </c>
      <c r="BK681" s="9">
        <v>3.6708495965424338E-4</v>
      </c>
    </row>
    <row r="682" spans="1:63" s="95" customFormat="1" x14ac:dyDescent="0.25">
      <c r="A682" s="95" t="s">
        <v>1307</v>
      </c>
      <c r="B682" s="95" t="s">
        <v>693</v>
      </c>
      <c r="C682" s="95" t="s">
        <v>1308</v>
      </c>
      <c r="D682" s="95" t="s">
        <v>52</v>
      </c>
      <c r="E682" s="95" t="s">
        <v>1949</v>
      </c>
      <c r="F682" s="118" t="s">
        <v>1963</v>
      </c>
      <c r="G682" s="119">
        <v>17405872.542399999</v>
      </c>
      <c r="H682" s="119">
        <v>52117</v>
      </c>
      <c r="I682" s="119">
        <v>8</v>
      </c>
      <c r="J682" s="95">
        <v>333.97687016520518</v>
      </c>
      <c r="K682" s="120">
        <v>0.39133533768623158</v>
      </c>
      <c r="L682" s="120">
        <v>0.40286173816622778</v>
      </c>
      <c r="M682" s="120">
        <v>0.20580292414754059</v>
      </c>
      <c r="N682" s="9">
        <v>7.476892445995488E-2</v>
      </c>
      <c r="O682" s="9">
        <v>9.5162614095199594E-3</v>
      </c>
      <c r="P682" s="9">
        <v>7.9583692334160433E-3</v>
      </c>
      <c r="Q682" s="9">
        <v>5.9014318935504857E-3</v>
      </c>
      <c r="R682" s="9">
        <v>2.8480290090714129E-2</v>
      </c>
      <c r="S682" s="9">
        <v>4.4067467327671327E-2</v>
      </c>
      <c r="T682" s="9">
        <v>1.6835119049784329E-2</v>
      </c>
      <c r="U682" s="9">
        <v>3.9409749193444928E-2</v>
      </c>
      <c r="V682" s="9">
        <v>3.6835249427101223E-2</v>
      </c>
      <c r="W682" s="9">
        <v>5.1256227218956653E-2</v>
      </c>
      <c r="X682" s="9">
        <v>0.1223313129826621</v>
      </c>
      <c r="Y682" s="9">
        <v>6.4667424633375784E-2</v>
      </c>
      <c r="Z682" s="9">
        <v>5.7585643047206272E-2</v>
      </c>
      <c r="AA682" s="9">
        <v>2.2343285231712039E-2</v>
      </c>
      <c r="AB682" s="9">
        <v>1.6520407809459191E-2</v>
      </c>
      <c r="AC682" s="9">
        <v>0.217006893467109</v>
      </c>
      <c r="AD682" s="9">
        <v>5.1055678356764812E-3</v>
      </c>
      <c r="AE682" s="9">
        <v>7.4645500161429096E-2</v>
      </c>
      <c r="AF682" s="9">
        <v>9.9476840295068718E-4</v>
      </c>
      <c r="AG682" s="9">
        <v>4.0365001494635823E-2</v>
      </c>
      <c r="AH682" s="9">
        <v>4.4683174535581289E-3</v>
      </c>
      <c r="AI682" s="9">
        <v>2.7589241382215582E-3</v>
      </c>
      <c r="AJ682" s="9">
        <v>2.2700667579882369E-2</v>
      </c>
      <c r="AK682" s="9">
        <v>3.118383511508321E-2</v>
      </c>
      <c r="AL682" s="9">
        <v>2.2933613429242539E-3</v>
      </c>
      <c r="AM682" s="9">
        <v>2.2327450226073379E-4</v>
      </c>
      <c r="AN682" s="9">
        <v>1.8058804198454461E-4</v>
      </c>
      <c r="AO682" s="9">
        <v>2.0652648487759059E-4</v>
      </c>
      <c r="AP682" s="9">
        <v>2.0811682557097939E-4</v>
      </c>
      <c r="AQ682" s="9">
        <v>4.6639994617693128E-4</v>
      </c>
      <c r="AR682" s="9">
        <v>2.6640022156753561E-4</v>
      </c>
      <c r="AS682" s="9">
        <v>3.7423407399323763E-4</v>
      </c>
      <c r="AT682" s="9">
        <v>3.6784036640033258E-4</v>
      </c>
      <c r="AU682" s="9">
        <v>3.2470581466811021E-4</v>
      </c>
      <c r="AV682" s="9">
        <v>2.8023214634416329E-4</v>
      </c>
      <c r="AW682" s="9">
        <v>3.8380020686338802E-4</v>
      </c>
      <c r="AX682" s="9">
        <v>5.6740051011495193E-4</v>
      </c>
      <c r="AY682" s="9">
        <v>3.9808305642969542E-4</v>
      </c>
      <c r="AZ682" s="9">
        <v>2.8811923564343839E-4</v>
      </c>
      <c r="BA682" s="9">
        <v>3.7302419532138272E-4</v>
      </c>
      <c r="BB682" s="9">
        <v>4.7994166300146629E-4</v>
      </c>
      <c r="BC682" s="9">
        <v>4.5614469402129629E-4</v>
      </c>
      <c r="BD682" s="9">
        <v>3.196079491404847E-4</v>
      </c>
      <c r="BE682" s="9">
        <v>1.295576044301537E-5</v>
      </c>
      <c r="BF682" s="9">
        <v>3.3773966886924692E-4</v>
      </c>
      <c r="BG682" s="9">
        <v>3.296585274129121E-4</v>
      </c>
      <c r="BH682" s="9">
        <v>1.0999041107739759E-4</v>
      </c>
      <c r="BI682" s="9">
        <v>4.9708865978645358E-4</v>
      </c>
      <c r="BJ682" s="9">
        <v>4.3082018479463061E-4</v>
      </c>
      <c r="BK682" s="9">
        <v>1.6877838055238411E-4</v>
      </c>
    </row>
    <row r="683" spans="1:63" s="95" customFormat="1" x14ac:dyDescent="0.25">
      <c r="A683" s="95" t="s">
        <v>1311</v>
      </c>
      <c r="B683" s="95" t="s">
        <v>693</v>
      </c>
      <c r="C683" s="95" t="s">
        <v>1312</v>
      </c>
      <c r="D683" s="95" t="s">
        <v>52</v>
      </c>
      <c r="E683" s="95" t="s">
        <v>1952</v>
      </c>
      <c r="F683" s="118" t="s">
        <v>1963</v>
      </c>
      <c r="G683" s="119">
        <v>3038845.3689999999</v>
      </c>
      <c r="H683" s="119">
        <v>11532</v>
      </c>
      <c r="I683" s="119">
        <v>7</v>
      </c>
      <c r="J683" s="95">
        <v>263.51416657995145</v>
      </c>
      <c r="K683" s="120">
        <v>0.37554802124233838</v>
      </c>
      <c r="L683" s="120">
        <v>0.40220531144136062</v>
      </c>
      <c r="M683" s="120">
        <v>0.22224666731630099</v>
      </c>
      <c r="N683" s="9">
        <v>2.738923618985659E-2</v>
      </c>
      <c r="O683" s="9">
        <v>3.9230063702319776E-3</v>
      </c>
      <c r="P683" s="9">
        <v>9.1144703637867953E-3</v>
      </c>
      <c r="Q683" s="9">
        <v>3.7836413799600091E-3</v>
      </c>
      <c r="R683" s="9">
        <v>2.6366911312064929E-2</v>
      </c>
      <c r="S683" s="9">
        <v>1.5403374602771389E-2</v>
      </c>
      <c r="T683" s="9">
        <v>9.1362018537953053E-3</v>
      </c>
      <c r="U683" s="9">
        <v>1.077173268878364E-2</v>
      </c>
      <c r="V683" s="9">
        <v>3.4621428822319292E-2</v>
      </c>
      <c r="W683" s="9">
        <v>3.7239270248061881E-2</v>
      </c>
      <c r="X683" s="9">
        <v>8.9927338637249901E-2</v>
      </c>
      <c r="Y683" s="9">
        <v>3.1483259937981629E-2</v>
      </c>
      <c r="Z683" s="9">
        <v>7.6419578286736081E-2</v>
      </c>
      <c r="AA683" s="9">
        <v>2.9954496858252501E-2</v>
      </c>
      <c r="AB683" s="9">
        <v>3.24852705968523E-2</v>
      </c>
      <c r="AC683" s="9">
        <v>0.25892485957028483</v>
      </c>
      <c r="AD683" s="9">
        <v>3.4713693170116298E-3</v>
      </c>
      <c r="AE683" s="9">
        <v>7.2307281190056069E-2</v>
      </c>
      <c r="AF683" s="9">
        <v>7.37014035164716E-3</v>
      </c>
      <c r="AG683" s="9">
        <v>0.100196162129104</v>
      </c>
      <c r="AH683" s="9">
        <v>4.8408056156248852E-2</v>
      </c>
      <c r="AI683" s="9">
        <v>6.6213062756125983E-3</v>
      </c>
      <c r="AJ683" s="9">
        <v>1.353408852308282E-2</v>
      </c>
      <c r="AK683" s="9">
        <v>2.9028451929672461E-2</v>
      </c>
      <c r="AL683" s="9">
        <v>2.2119066408575298E-2</v>
      </c>
      <c r="AM683" s="9">
        <v>1.423556297210802E-5</v>
      </c>
      <c r="AN683" s="9">
        <v>1.2957414991028141E-5</v>
      </c>
      <c r="AO683" s="9">
        <v>4.116800627300399E-5</v>
      </c>
      <c r="AP683" s="9">
        <v>2.322397146476953E-5</v>
      </c>
      <c r="AQ683" s="9">
        <v>7.5153648752584386E-5</v>
      </c>
      <c r="AR683" s="9">
        <v>1.620724126234205E-5</v>
      </c>
      <c r="AS683" s="9">
        <v>3.5348382928769132E-5</v>
      </c>
      <c r="AT683" s="9">
        <v>1.749919264231013E-5</v>
      </c>
      <c r="AU683" s="9">
        <v>5.3118789219041257E-5</v>
      </c>
      <c r="AV683" s="9">
        <v>3.5436368397223782E-5</v>
      </c>
      <c r="AW683" s="9">
        <v>4.9106167118394868E-5</v>
      </c>
      <c r="AX683" s="9">
        <v>4.8079570632312552E-5</v>
      </c>
      <c r="AY683" s="9">
        <v>9.1947693237521701E-5</v>
      </c>
      <c r="AZ683" s="9">
        <v>6.7230134897214782E-5</v>
      </c>
      <c r="BA683" s="9">
        <v>1.2766723610922151E-4</v>
      </c>
      <c r="BB683" s="9">
        <v>9.9670216284302953E-5</v>
      </c>
      <c r="BC683" s="9">
        <v>5.398040346048582E-5</v>
      </c>
      <c r="BD683" s="9">
        <v>5.388559730308273E-5</v>
      </c>
      <c r="BE683" s="9">
        <v>1.6706805417701272E-5</v>
      </c>
      <c r="BF683" s="9">
        <v>1.4591667215872029E-4</v>
      </c>
      <c r="BG683" s="9">
        <v>6.2160524035444913E-4</v>
      </c>
      <c r="BH683" s="9">
        <v>4.5944705552424061E-5</v>
      </c>
      <c r="BI683" s="9">
        <v>5.1582331535384258E-5</v>
      </c>
      <c r="BJ683" s="9">
        <v>6.9801880390738127E-5</v>
      </c>
      <c r="BK683" s="9">
        <v>2.8332692584757962E-4</v>
      </c>
    </row>
    <row r="684" spans="1:63" s="95" customFormat="1" x14ac:dyDescent="0.25">
      <c r="A684" s="95" t="s">
        <v>1313</v>
      </c>
      <c r="B684" s="95" t="s">
        <v>693</v>
      </c>
      <c r="C684" s="95" t="s">
        <v>1314</v>
      </c>
      <c r="D684" s="95" t="s">
        <v>52</v>
      </c>
      <c r="E684" s="95" t="s">
        <v>1948</v>
      </c>
      <c r="F684" s="118" t="s">
        <v>1963</v>
      </c>
      <c r="G684" s="119">
        <v>13717214.626</v>
      </c>
      <c r="H684" s="119">
        <v>38651</v>
      </c>
      <c r="I684" s="119">
        <v>15</v>
      </c>
      <c r="J684" s="95">
        <v>354.89934609712554</v>
      </c>
      <c r="K684" s="120">
        <v>0.43867880915234192</v>
      </c>
      <c r="L684" s="120">
        <v>0.3785309677123066</v>
      </c>
      <c r="M684" s="120">
        <v>0.18279022313535159</v>
      </c>
      <c r="N684" s="9">
        <v>6.8958626357691177E-2</v>
      </c>
      <c r="O684" s="9">
        <v>9.7341732368957778E-3</v>
      </c>
      <c r="P684" s="9">
        <v>8.2437933725905948E-3</v>
      </c>
      <c r="Q684" s="9">
        <v>6.139317458265665E-3</v>
      </c>
      <c r="R684" s="9">
        <v>2.874876473238764E-2</v>
      </c>
      <c r="S684" s="9">
        <v>6.0244036271564168E-2</v>
      </c>
      <c r="T684" s="9">
        <v>1.0649102440618299E-2</v>
      </c>
      <c r="U684" s="9">
        <v>3.3369399233870931E-2</v>
      </c>
      <c r="V684" s="9">
        <v>2.3966192018106462E-2</v>
      </c>
      <c r="W684" s="9">
        <v>3.7313138014698141E-2</v>
      </c>
      <c r="X684" s="9">
        <v>0.11922270179457629</v>
      </c>
      <c r="Y684" s="9">
        <v>5.9350002388409213E-2</v>
      </c>
      <c r="Z684" s="9">
        <v>4.9106819977048938E-2</v>
      </c>
      <c r="AA684" s="9">
        <v>1.8828947578022139E-2</v>
      </c>
      <c r="AB684" s="9">
        <v>1.203895943473432E-2</v>
      </c>
      <c r="AC684" s="9">
        <v>0.28327693248515368</v>
      </c>
      <c r="AD684" s="9">
        <v>4.5959586196707711E-3</v>
      </c>
      <c r="AE684" s="9">
        <v>7.5344380284903048E-2</v>
      </c>
      <c r="AF684" s="9">
        <v>7.2398165121708249E-4</v>
      </c>
      <c r="AG684" s="9">
        <v>2.7410112227274991E-2</v>
      </c>
      <c r="AH684" s="9">
        <v>4.6852253486255923E-3</v>
      </c>
      <c r="AI684" s="9">
        <v>4.4684481337510821E-3</v>
      </c>
      <c r="AJ684" s="9">
        <v>1.8781377602092031E-2</v>
      </c>
      <c r="AK684" s="9">
        <v>3.2301730765766139E-2</v>
      </c>
      <c r="AL684" s="9">
        <v>2.497878572065744E-3</v>
      </c>
      <c r="AM684" s="9">
        <v>1.623106105265902E-4</v>
      </c>
      <c r="AN684" s="9">
        <v>1.4560021282054801E-4</v>
      </c>
      <c r="AO684" s="9">
        <v>1.6862388056382459E-4</v>
      </c>
      <c r="AP684" s="9">
        <v>1.70651534358882E-4</v>
      </c>
      <c r="AQ684" s="9">
        <v>3.7108515830141381E-4</v>
      </c>
      <c r="AR684" s="9">
        <v>2.8705879991021112E-4</v>
      </c>
      <c r="AS684" s="9">
        <v>1.8658660105236481E-4</v>
      </c>
      <c r="AT684" s="9">
        <v>2.4549599782724231E-4</v>
      </c>
      <c r="AU684" s="9">
        <v>1.66519768503042E-4</v>
      </c>
      <c r="AV684" s="9">
        <v>1.6079532006221659E-4</v>
      </c>
      <c r="AW684" s="9">
        <v>2.9482671938361858E-4</v>
      </c>
      <c r="AX684" s="9">
        <v>4.1045467836078539E-4</v>
      </c>
      <c r="AY684" s="9">
        <v>2.6757257408342418E-4</v>
      </c>
      <c r="AZ684" s="9">
        <v>1.913778113722375E-4</v>
      </c>
      <c r="BA684" s="9">
        <v>2.1426217174859441E-4</v>
      </c>
      <c r="BB684" s="9">
        <v>4.9381746542909253E-4</v>
      </c>
      <c r="BC684" s="9">
        <v>3.2364954395430067E-4</v>
      </c>
      <c r="BD684" s="9">
        <v>2.5427585197907251E-4</v>
      </c>
      <c r="BE684" s="9">
        <v>7.4320530231878574E-6</v>
      </c>
      <c r="BF684" s="9">
        <v>1.8077077798387179E-4</v>
      </c>
      <c r="BG684" s="9">
        <v>2.7245268453808671E-4</v>
      </c>
      <c r="BH684" s="9">
        <v>1.4041454618332931E-4</v>
      </c>
      <c r="BI684" s="9">
        <v>3.2416265735035499E-4</v>
      </c>
      <c r="BJ684" s="9">
        <v>3.5174879899119442E-4</v>
      </c>
      <c r="BK684" s="9">
        <v>1.448958554430922E-4</v>
      </c>
    </row>
    <row r="685" spans="1:63" s="95" customFormat="1" x14ac:dyDescent="0.25">
      <c r="A685" s="95" t="s">
        <v>1315</v>
      </c>
      <c r="B685" s="95" t="s">
        <v>693</v>
      </c>
      <c r="C685" s="95" t="s">
        <v>1316</v>
      </c>
      <c r="D685" s="95" t="s">
        <v>52</v>
      </c>
      <c r="E685" s="95" t="s">
        <v>1948</v>
      </c>
      <c r="F685" s="118" t="s">
        <v>1963</v>
      </c>
      <c r="G685" s="119">
        <v>21964424.162799999</v>
      </c>
      <c r="H685" s="119">
        <v>62738</v>
      </c>
      <c r="I685" s="119">
        <v>30</v>
      </c>
      <c r="J685" s="95">
        <v>350.09761488730913</v>
      </c>
      <c r="K685" s="120">
        <v>0.4662779534714524</v>
      </c>
      <c r="L685" s="120">
        <v>0.36002103784569162</v>
      </c>
      <c r="M685" s="120">
        <v>0.1737010086828559</v>
      </c>
      <c r="N685" s="9">
        <v>6.7017261128623842E-2</v>
      </c>
      <c r="O685" s="9">
        <v>1.459603309641797E-2</v>
      </c>
      <c r="P685" s="9">
        <v>5.4767757293945297E-3</v>
      </c>
      <c r="Q685" s="9">
        <v>5.5939784956305916E-3</v>
      </c>
      <c r="R685" s="9">
        <v>1.8059610025469349E-2</v>
      </c>
      <c r="S685" s="9">
        <v>4.074977911290574E-2</v>
      </c>
      <c r="T685" s="9">
        <v>1.121884865218551E-2</v>
      </c>
      <c r="U685" s="9">
        <v>4.1516374070511418E-2</v>
      </c>
      <c r="V685" s="9">
        <v>3.8595122546971491E-2</v>
      </c>
      <c r="W685" s="9">
        <v>5.7533508204135698E-2</v>
      </c>
      <c r="X685" s="9">
        <v>0.11898446377578541</v>
      </c>
      <c r="Y685" s="9">
        <v>6.4124209882946884E-2</v>
      </c>
      <c r="Z685" s="9">
        <v>5.4668278984372348E-2</v>
      </c>
      <c r="AA685" s="9">
        <v>2.2751016870470531E-2</v>
      </c>
      <c r="AB685" s="9">
        <v>1.401973597839457E-2</v>
      </c>
      <c r="AC685" s="9">
        <v>0.25357324492947703</v>
      </c>
      <c r="AD685" s="9">
        <v>1.320444352369428E-2</v>
      </c>
      <c r="AE685" s="9">
        <v>6.9773075275469915E-2</v>
      </c>
      <c r="AF685" s="9">
        <v>8.8156792534510153E-4</v>
      </c>
      <c r="AG685" s="9">
        <v>3.2712921274218647E-2</v>
      </c>
      <c r="AH685" s="9">
        <v>2.7742599514608089E-3</v>
      </c>
      <c r="AI685" s="9">
        <v>1.212294242511715E-3</v>
      </c>
      <c r="AJ685" s="9">
        <v>1.156376755540376E-2</v>
      </c>
      <c r="AK685" s="9">
        <v>3.6324259951005078E-2</v>
      </c>
      <c r="AL685" s="9">
        <v>3.0751688171978338E-3</v>
      </c>
      <c r="AM685" s="9">
        <v>2.527598163051981E-4</v>
      </c>
      <c r="AN685" s="9">
        <v>3.498330405519673E-4</v>
      </c>
      <c r="AO685" s="9">
        <v>1.795064199300362E-4</v>
      </c>
      <c r="AP685" s="9">
        <v>2.4915748909123779E-4</v>
      </c>
      <c r="AQ685" s="9">
        <v>3.7353027765837818E-4</v>
      </c>
      <c r="AR685" s="9">
        <v>3.1113230686727978E-4</v>
      </c>
      <c r="AS685" s="9">
        <v>3.1497695803476308E-4</v>
      </c>
      <c r="AT685" s="9">
        <v>4.8941636991461956E-4</v>
      </c>
      <c r="AU685" s="9">
        <v>4.296969139552636E-4</v>
      </c>
      <c r="AV685" s="9">
        <v>3.9727893060211001E-4</v>
      </c>
      <c r="AW685" s="9">
        <v>4.7147773090226182E-4</v>
      </c>
      <c r="AX685" s="9">
        <v>7.1060710062077607E-4</v>
      </c>
      <c r="AY685" s="9">
        <v>4.7730747289060499E-4</v>
      </c>
      <c r="AZ685" s="9">
        <v>3.705351360422652E-4</v>
      </c>
      <c r="BA685" s="9">
        <v>3.9981532161104517E-4</v>
      </c>
      <c r="BB685" s="9">
        <v>7.0830728718439837E-4</v>
      </c>
      <c r="BC685" s="9">
        <v>1.4899854913803291E-3</v>
      </c>
      <c r="BD685" s="9">
        <v>3.7731595038287898E-4</v>
      </c>
      <c r="BE685" s="9">
        <v>1.4501070603312211E-5</v>
      </c>
      <c r="BF685" s="9">
        <v>3.4570032545495877E-4</v>
      </c>
      <c r="BG685" s="9">
        <v>2.5850610630168982E-4</v>
      </c>
      <c r="BH685" s="9">
        <v>6.1041678677680692E-5</v>
      </c>
      <c r="BI685" s="9">
        <v>3.1981434469343582E-4</v>
      </c>
      <c r="BJ685" s="9">
        <v>6.3382104012703474E-4</v>
      </c>
      <c r="BK685" s="9">
        <v>2.8583581819912739E-4</v>
      </c>
    </row>
    <row r="686" spans="1:63" s="95" customFormat="1" x14ac:dyDescent="0.25">
      <c r="A686" s="95" t="s">
        <v>1483</v>
      </c>
      <c r="B686" s="95" t="s">
        <v>37</v>
      </c>
      <c r="C686" s="95" t="s">
        <v>1484</v>
      </c>
      <c r="D686" s="95" t="s">
        <v>52</v>
      </c>
      <c r="E686" s="95" t="s">
        <v>1948</v>
      </c>
      <c r="F686" s="118" t="s">
        <v>1962</v>
      </c>
      <c r="G686" s="119">
        <v>31601245.898399998</v>
      </c>
      <c r="H686" s="119">
        <v>94196</v>
      </c>
      <c r="I686" s="119">
        <v>33.75</v>
      </c>
      <c r="J686" s="95">
        <v>335.48394728438575</v>
      </c>
      <c r="K686" s="120">
        <v>0.45152154939428579</v>
      </c>
      <c r="L686" s="120">
        <v>0.36848584895800962</v>
      </c>
      <c r="M686" s="120">
        <v>0.17999260164770459</v>
      </c>
      <c r="N686" s="9">
        <v>5.2153077089380322E-2</v>
      </c>
      <c r="O686" s="9">
        <v>7.5077468519422989E-3</v>
      </c>
      <c r="P686" s="9">
        <v>1.09739971360762E-2</v>
      </c>
      <c r="Q686" s="9">
        <v>9.9083412291678698E-3</v>
      </c>
      <c r="R686" s="9">
        <v>3.2171074600637922E-2</v>
      </c>
      <c r="S686" s="9">
        <v>3.9753066826151782E-2</v>
      </c>
      <c r="T686" s="9">
        <v>1.1452726018274521E-2</v>
      </c>
      <c r="U686" s="9">
        <v>2.742742640674644E-2</v>
      </c>
      <c r="V686" s="9">
        <v>3.3637870971522793E-2</v>
      </c>
      <c r="W686" s="9">
        <v>3.7304044921264941E-2</v>
      </c>
      <c r="X686" s="9">
        <v>0.1274412827972573</v>
      </c>
      <c r="Y686" s="9">
        <v>6.7170383985367385E-2</v>
      </c>
      <c r="Z686" s="9">
        <v>6.0409519294385372E-2</v>
      </c>
      <c r="AA686" s="9">
        <v>2.0131463198610311E-2</v>
      </c>
      <c r="AB686" s="9">
        <v>1.9599365093450009E-2</v>
      </c>
      <c r="AC686" s="9">
        <v>0.25742284139339888</v>
      </c>
      <c r="AD686" s="9">
        <v>3.0066219278277379E-3</v>
      </c>
      <c r="AE686" s="9">
        <v>7.4593849087881914E-2</v>
      </c>
      <c r="AF686" s="9">
        <v>9.0299809150623089E-3</v>
      </c>
      <c r="AG686" s="9">
        <v>3.8885774406824433E-2</v>
      </c>
      <c r="AH686" s="9">
        <v>5.1930527900352708E-3</v>
      </c>
      <c r="AI686" s="9">
        <v>4.5237920884908427E-3</v>
      </c>
      <c r="AJ686" s="9">
        <v>1.7322239774448821E-2</v>
      </c>
      <c r="AK686" s="9">
        <v>3.060195191478635E-2</v>
      </c>
      <c r="AL686" s="9">
        <v>2.3785092810079921E-3</v>
      </c>
      <c r="AM686" s="9">
        <v>2.8292639249567747E-4</v>
      </c>
      <c r="AN686" s="9">
        <v>2.588259248281319E-4</v>
      </c>
      <c r="AO686" s="9">
        <v>5.1735903686332175E-4</v>
      </c>
      <c r="AP686" s="9">
        <v>6.3478444541353852E-4</v>
      </c>
      <c r="AQ686" s="9">
        <v>9.5709529008818973E-4</v>
      </c>
      <c r="AR686" s="9">
        <v>4.365788147758918E-4</v>
      </c>
      <c r="AS686" s="9">
        <v>4.6249978492759959E-4</v>
      </c>
      <c r="AT686" s="9">
        <v>4.6506783317686842E-4</v>
      </c>
      <c r="AU686" s="9">
        <v>5.386795385621464E-4</v>
      </c>
      <c r="AV686" s="9">
        <v>3.7051241997905661E-4</v>
      </c>
      <c r="AW686" s="9">
        <v>7.2636219105175171E-4</v>
      </c>
      <c r="AX686" s="9">
        <v>1.070674638584231E-3</v>
      </c>
      <c r="AY686" s="9">
        <v>7.5864811026509068E-4</v>
      </c>
      <c r="AZ686" s="9">
        <v>4.7160249493263633E-4</v>
      </c>
      <c r="BA686" s="9">
        <v>8.0395875617237961E-4</v>
      </c>
      <c r="BB686" s="9">
        <v>1.0342785788005409E-3</v>
      </c>
      <c r="BC686" s="9">
        <v>4.8799225051039511E-4</v>
      </c>
      <c r="BD686" s="9">
        <v>5.8021972088289221E-4</v>
      </c>
      <c r="BE686" s="9">
        <v>2.1365019206849209E-4</v>
      </c>
      <c r="BF686" s="9">
        <v>5.9107607518719561E-4</v>
      </c>
      <c r="BG686" s="9">
        <v>6.9601493668022167E-4</v>
      </c>
      <c r="BH686" s="9">
        <v>3.2763721920402508E-4</v>
      </c>
      <c r="BI686" s="9">
        <v>6.890881800847786E-4</v>
      </c>
      <c r="BJ686" s="9">
        <v>7.6805297175311718E-4</v>
      </c>
      <c r="BK686" s="9">
        <v>3.179982326906003E-4</v>
      </c>
    </row>
    <row r="687" spans="1:63" s="95" customFormat="1" x14ac:dyDescent="0.25">
      <c r="A687" s="95" t="s">
        <v>1505</v>
      </c>
      <c r="B687" s="95" t="s">
        <v>37</v>
      </c>
      <c r="C687" s="95" t="s">
        <v>1506</v>
      </c>
      <c r="D687" s="95" t="s">
        <v>52</v>
      </c>
      <c r="E687" s="95" t="s">
        <v>1948</v>
      </c>
      <c r="F687" s="118" t="s">
        <v>1963</v>
      </c>
      <c r="G687" s="119">
        <v>36021196.487599999</v>
      </c>
      <c r="H687" s="119">
        <v>118875</v>
      </c>
      <c r="I687" s="119">
        <v>41.5</v>
      </c>
      <c r="J687" s="95">
        <v>303.01742576319663</v>
      </c>
      <c r="K687" s="120">
        <v>0.43307144781139773</v>
      </c>
      <c r="L687" s="120">
        <v>0.37798873882771111</v>
      </c>
      <c r="M687" s="120">
        <v>0.18893981336089119</v>
      </c>
      <c r="N687" s="9">
        <v>0.12449863471979131</v>
      </c>
      <c r="O687" s="9">
        <v>1.0890444398168201E-2</v>
      </c>
      <c r="P687" s="9">
        <v>6.8810601654100056E-3</v>
      </c>
      <c r="Q687" s="9">
        <v>6.0218545465977992E-3</v>
      </c>
      <c r="R687" s="9">
        <v>2.070912232581185E-2</v>
      </c>
      <c r="S687" s="9">
        <v>4.915229859450513E-2</v>
      </c>
      <c r="T687" s="9">
        <v>1.8813817593052319E-2</v>
      </c>
      <c r="U687" s="9">
        <v>3.5664867554037659E-2</v>
      </c>
      <c r="V687" s="9">
        <v>3.1036267244006661E-2</v>
      </c>
      <c r="W687" s="9">
        <v>6.0657689358086818E-2</v>
      </c>
      <c r="X687" s="9">
        <v>0.13006358688523381</v>
      </c>
      <c r="Y687" s="9">
        <v>6.7714009251467575E-2</v>
      </c>
      <c r="Z687" s="9">
        <v>6.2161798464860717E-2</v>
      </c>
      <c r="AA687" s="9">
        <v>2.6003061695568121E-2</v>
      </c>
      <c r="AB687" s="9">
        <v>1.219282578095509E-2</v>
      </c>
      <c r="AC687" s="9">
        <v>0.16882445393238191</v>
      </c>
      <c r="AD687" s="9">
        <v>3.114009995754642E-3</v>
      </c>
      <c r="AE687" s="9">
        <v>8.1084735525842291E-2</v>
      </c>
      <c r="AF687" s="9">
        <v>3.1620965409438068E-4</v>
      </c>
      <c r="AG687" s="9">
        <v>3.2013677956777321E-2</v>
      </c>
      <c r="AH687" s="9">
        <v>2.710891948701557E-3</v>
      </c>
      <c r="AI687" s="9">
        <v>1.102391826659046E-2</v>
      </c>
      <c r="AJ687" s="9">
        <v>1.7585450080322938E-2</v>
      </c>
      <c r="AK687" s="9">
        <v>1.651906473965039E-2</v>
      </c>
      <c r="AL687" s="9">
        <v>4.3462493223310281E-3</v>
      </c>
      <c r="AM687" s="9">
        <v>8.8428964887073505E-4</v>
      </c>
      <c r="AN687" s="9">
        <v>4.9156412931040624E-4</v>
      </c>
      <c r="AO687" s="9">
        <v>4.2473590922262138E-4</v>
      </c>
      <c r="AP687" s="9">
        <v>5.0511702975738928E-4</v>
      </c>
      <c r="AQ687" s="9">
        <v>8.0665481878775056E-4</v>
      </c>
      <c r="AR687" s="9">
        <v>7.0676051554145085E-4</v>
      </c>
      <c r="AS687" s="9">
        <v>9.9475474793767537E-4</v>
      </c>
      <c r="AT687" s="9">
        <v>7.9178685438503695E-4</v>
      </c>
      <c r="AU687" s="9">
        <v>6.5074057939632076E-4</v>
      </c>
      <c r="AV687" s="9">
        <v>7.8880405699762943E-4</v>
      </c>
      <c r="AW687" s="9">
        <v>9.7058874354072051E-4</v>
      </c>
      <c r="AX687" s="9">
        <v>1.413170753562186E-3</v>
      </c>
      <c r="AY687" s="9">
        <v>1.0221037914375469E-3</v>
      </c>
      <c r="AZ687" s="9">
        <v>7.9755688170913316E-4</v>
      </c>
      <c r="BA687" s="9">
        <v>6.5483602388195165E-4</v>
      </c>
      <c r="BB687" s="9">
        <v>8.8810073969331361E-4</v>
      </c>
      <c r="BC687" s="9">
        <v>6.6174479631424905E-4</v>
      </c>
      <c r="BD687" s="9">
        <v>8.257812174150335E-4</v>
      </c>
      <c r="BE687" s="9">
        <v>9.7955315566425543E-6</v>
      </c>
      <c r="BF687" s="9">
        <v>6.3712497301520214E-4</v>
      </c>
      <c r="BG687" s="9">
        <v>4.7571238457667632E-4</v>
      </c>
      <c r="BH687" s="9">
        <v>1.0453530890847391E-3</v>
      </c>
      <c r="BI687" s="9">
        <v>9.1592659745556534E-4</v>
      </c>
      <c r="BJ687" s="9">
        <v>5.428301089313493E-4</v>
      </c>
      <c r="BK687" s="9">
        <v>7.6080072842737577E-4</v>
      </c>
    </row>
    <row r="688" spans="1:63" s="95" customFormat="1" x14ac:dyDescent="0.25">
      <c r="A688" s="95" t="s">
        <v>1543</v>
      </c>
      <c r="B688" s="95" t="s">
        <v>37</v>
      </c>
      <c r="C688" s="95" t="s">
        <v>1544</v>
      </c>
      <c r="D688" s="95" t="s">
        <v>52</v>
      </c>
      <c r="E688" s="95" t="s">
        <v>1948</v>
      </c>
      <c r="F688" s="118" t="s">
        <v>1963</v>
      </c>
      <c r="G688" s="119">
        <v>19474094.3774</v>
      </c>
      <c r="H688" s="119">
        <v>68957</v>
      </c>
      <c r="I688" s="119">
        <v>14.3</v>
      </c>
      <c r="J688" s="95">
        <v>282.40924601418277</v>
      </c>
      <c r="K688" s="120">
        <v>0.43546639668980841</v>
      </c>
      <c r="L688" s="120">
        <v>0.3693337115691902</v>
      </c>
      <c r="M688" s="120">
        <v>0.19519989174100161</v>
      </c>
      <c r="N688" s="9">
        <v>5.5006839230026958E-2</v>
      </c>
      <c r="O688" s="9">
        <v>6.7013722097159544E-3</v>
      </c>
      <c r="P688" s="9">
        <v>1.3411154730469129E-2</v>
      </c>
      <c r="Q688" s="9">
        <v>6.0088841544734062E-3</v>
      </c>
      <c r="R688" s="9">
        <v>2.3721202342935468E-2</v>
      </c>
      <c r="S688" s="9">
        <v>3.6784438023947867E-2</v>
      </c>
      <c r="T688" s="9">
        <v>1.3974610368103249E-2</v>
      </c>
      <c r="U688" s="9">
        <v>3.4071481281080222E-2</v>
      </c>
      <c r="V688" s="9">
        <v>2.984798559343934E-2</v>
      </c>
      <c r="W688" s="9">
        <v>3.5188269088127513E-2</v>
      </c>
      <c r="X688" s="9">
        <v>0.12904219125816749</v>
      </c>
      <c r="Y688" s="9">
        <v>6.9479618252901859E-2</v>
      </c>
      <c r="Z688" s="9">
        <v>6.2250389753159822E-2</v>
      </c>
      <c r="AA688" s="9">
        <v>1.9393264936970179E-2</v>
      </c>
      <c r="AB688" s="9">
        <v>1.850563830464105E-2</v>
      </c>
      <c r="AC688" s="9">
        <v>0.2613997149532325</v>
      </c>
      <c r="AD688" s="9">
        <v>5.8349928333486737E-3</v>
      </c>
      <c r="AE688" s="9">
        <v>7.2691494623553191E-2</v>
      </c>
      <c r="AF688" s="9">
        <v>2.8983216702164298E-3</v>
      </c>
      <c r="AG688" s="9">
        <v>3.659117981287973E-2</v>
      </c>
      <c r="AH688" s="9">
        <v>4.01515274621656E-3</v>
      </c>
      <c r="AI688" s="9">
        <v>9.6719310300166731E-3</v>
      </c>
      <c r="AJ688" s="9">
        <v>1.6254018803839129E-2</v>
      </c>
      <c r="AK688" s="9">
        <v>3.4901869689147637E-2</v>
      </c>
      <c r="AL688" s="9">
        <v>2.3539843093898982E-3</v>
      </c>
      <c r="AM688" s="9">
        <v>1.841699269063614E-4</v>
      </c>
      <c r="AN688" s="9">
        <v>1.425838689175065E-4</v>
      </c>
      <c r="AO688" s="9">
        <v>3.902131228996259E-4</v>
      </c>
      <c r="AP688" s="9">
        <v>2.3758972430589241E-4</v>
      </c>
      <c r="AQ688" s="9">
        <v>4.3554678260179021E-4</v>
      </c>
      <c r="AR688" s="9">
        <v>2.4932432088721528E-4</v>
      </c>
      <c r="AS688" s="9">
        <v>3.4829791315730689E-4</v>
      </c>
      <c r="AT688" s="9">
        <v>3.5655847166651339E-4</v>
      </c>
      <c r="AU688" s="9">
        <v>2.9500237067234692E-4</v>
      </c>
      <c r="AV688" s="9">
        <v>2.1570154216725499E-4</v>
      </c>
      <c r="AW688" s="9">
        <v>4.5392418803513648E-4</v>
      </c>
      <c r="AX688" s="9">
        <v>6.8351115812493701E-4</v>
      </c>
      <c r="AY688" s="9">
        <v>4.82486955169918E-4</v>
      </c>
      <c r="AZ688" s="9">
        <v>2.8038849114233531E-4</v>
      </c>
      <c r="BA688" s="9">
        <v>4.6849432743892251E-4</v>
      </c>
      <c r="BB688" s="9">
        <v>6.4819258787802341E-4</v>
      </c>
      <c r="BC688" s="9">
        <v>5.844978692544473E-4</v>
      </c>
      <c r="BD688" s="9">
        <v>3.4896475608141032E-4</v>
      </c>
      <c r="BE688" s="9">
        <v>4.2322522026201047E-5</v>
      </c>
      <c r="BF688" s="9">
        <v>3.4327133723499527E-4</v>
      </c>
      <c r="BG688" s="9">
        <v>3.3212869148080187E-4</v>
      </c>
      <c r="BH688" s="9">
        <v>4.323269270741938E-4</v>
      </c>
      <c r="BI688" s="9">
        <v>3.9906166766195972E-4</v>
      </c>
      <c r="BJ688" s="9">
        <v>5.4062887630567367E-4</v>
      </c>
      <c r="BK688" s="9">
        <v>1.9423698142858529E-4</v>
      </c>
    </row>
    <row r="689" spans="1:63" s="95" customFormat="1" x14ac:dyDescent="0.25">
      <c r="A689" s="95" t="s">
        <v>1547</v>
      </c>
      <c r="B689" s="95" t="s">
        <v>37</v>
      </c>
      <c r="C689" s="95" t="s">
        <v>1548</v>
      </c>
      <c r="D689" s="95" t="s">
        <v>52</v>
      </c>
      <c r="E689" s="95" t="s">
        <v>1948</v>
      </c>
      <c r="F689" s="118" t="s">
        <v>1963</v>
      </c>
      <c r="G689" s="119">
        <v>30381197.248599995</v>
      </c>
      <c r="H689" s="119">
        <v>99810</v>
      </c>
      <c r="I689" s="119">
        <v>10</v>
      </c>
      <c r="J689" s="95">
        <v>304.39031408275719</v>
      </c>
      <c r="K689" s="120">
        <v>0.42942851739445659</v>
      </c>
      <c r="L689" s="120">
        <v>0.36038040207156752</v>
      </c>
      <c r="M689" s="120">
        <v>0.21019108053397589</v>
      </c>
      <c r="N689" s="9">
        <v>8.4140389123968026E-2</v>
      </c>
      <c r="O689" s="9">
        <v>1.424808376163722E-2</v>
      </c>
      <c r="P689" s="9">
        <v>7.633283749643234E-3</v>
      </c>
      <c r="Q689" s="9">
        <v>6.3445464620302859E-3</v>
      </c>
      <c r="R689" s="9">
        <v>2.6624571460861529E-2</v>
      </c>
      <c r="S689" s="9">
        <v>4.0951754844602999E-2</v>
      </c>
      <c r="T689" s="9">
        <v>1.1157843387020829E-2</v>
      </c>
      <c r="U689" s="9">
        <v>3.5013903589413663E-2</v>
      </c>
      <c r="V689" s="9">
        <v>3.1437012829753967E-2</v>
      </c>
      <c r="W689" s="9">
        <v>4.7839338818487578E-2</v>
      </c>
      <c r="X689" s="9">
        <v>0.1206315419226535</v>
      </c>
      <c r="Y689" s="9">
        <v>7.346693786825001E-2</v>
      </c>
      <c r="Z689" s="9">
        <v>5.4894358934751523E-2</v>
      </c>
      <c r="AA689" s="9">
        <v>2.1018409934752819E-2</v>
      </c>
      <c r="AB689" s="9">
        <v>1.8482271856112481E-2</v>
      </c>
      <c r="AC689" s="9">
        <v>0.23864878410149551</v>
      </c>
      <c r="AD689" s="9">
        <v>3.2134178513706629E-3</v>
      </c>
      <c r="AE689" s="9">
        <v>6.734491556738878E-2</v>
      </c>
      <c r="AF689" s="9">
        <v>2.6487884955788891E-3</v>
      </c>
      <c r="AG689" s="9">
        <v>2.9899984875303199E-2</v>
      </c>
      <c r="AH689" s="9">
        <v>5.3257599601702049E-3</v>
      </c>
      <c r="AI689" s="9">
        <v>9.9285472365943667E-3</v>
      </c>
      <c r="AJ689" s="9">
        <v>1.1716519164769479E-2</v>
      </c>
      <c r="AK689" s="9">
        <v>3.4532503314713671E-2</v>
      </c>
      <c r="AL689" s="9">
        <v>2.856530888675532E-3</v>
      </c>
      <c r="AM689" s="9">
        <v>4.3877042929924649E-4</v>
      </c>
      <c r="AN689" s="9">
        <v>4.7216514392366972E-4</v>
      </c>
      <c r="AO689" s="9">
        <v>3.4592178515189419E-4</v>
      </c>
      <c r="AP689" s="9">
        <v>3.907196145674001E-4</v>
      </c>
      <c r="AQ689" s="9">
        <v>7.6139767716086506E-4</v>
      </c>
      <c r="AR689" s="9">
        <v>4.3231852480817202E-4</v>
      </c>
      <c r="AS689" s="9">
        <v>4.331339590731972E-4</v>
      </c>
      <c r="AT689" s="9">
        <v>5.7070422189089216E-4</v>
      </c>
      <c r="AU689" s="9">
        <v>4.8393001722083699E-4</v>
      </c>
      <c r="AV689" s="9">
        <v>4.5674239393914248E-4</v>
      </c>
      <c r="AW689" s="9">
        <v>6.6091146340716998E-4</v>
      </c>
      <c r="AX689" s="9">
        <v>1.125669588472919E-3</v>
      </c>
      <c r="AY689" s="9">
        <v>6.6267719941424225E-4</v>
      </c>
      <c r="AZ689" s="9">
        <v>4.7330372292741878E-4</v>
      </c>
      <c r="BA689" s="9">
        <v>7.2876319412462545E-4</v>
      </c>
      <c r="BB689" s="9">
        <v>9.2169872414932361E-4</v>
      </c>
      <c r="BC689" s="9">
        <v>5.0134953532095499E-4</v>
      </c>
      <c r="BD689" s="9">
        <v>5.03539554080156E-4</v>
      </c>
      <c r="BE689" s="9">
        <v>6.0242508364341593E-5</v>
      </c>
      <c r="BF689" s="9">
        <v>4.3688074811244223E-4</v>
      </c>
      <c r="BG689" s="9">
        <v>6.8614629181575635E-4</v>
      </c>
      <c r="BH689" s="9">
        <v>6.9121891006374925E-4</v>
      </c>
      <c r="BI689" s="9">
        <v>4.4803162658133119E-4</v>
      </c>
      <c r="BJ689" s="9">
        <v>8.3312356291596044E-4</v>
      </c>
      <c r="BK689" s="9">
        <v>3.6711158562227722E-4</v>
      </c>
    </row>
    <row r="690" spans="1:63" s="95" customFormat="1" x14ac:dyDescent="0.25">
      <c r="A690" s="95" t="s">
        <v>1657</v>
      </c>
      <c r="B690" s="95" t="s">
        <v>37</v>
      </c>
      <c r="C690" s="95" t="s">
        <v>1658</v>
      </c>
      <c r="D690" s="95" t="s">
        <v>52</v>
      </c>
      <c r="E690" s="95" t="s">
        <v>1951</v>
      </c>
      <c r="F690" s="118" t="s">
        <v>1963</v>
      </c>
      <c r="G690" s="119">
        <v>17116774.628800001</v>
      </c>
      <c r="H690" s="119">
        <v>58238</v>
      </c>
      <c r="I690" s="119">
        <v>10</v>
      </c>
      <c r="J690" s="95">
        <v>293.91075635839144</v>
      </c>
      <c r="K690" s="120">
        <v>0.4370760065151586</v>
      </c>
      <c r="L690" s="120">
        <v>0.35702937137440149</v>
      </c>
      <c r="M690" s="120">
        <v>0.2058946221104398</v>
      </c>
      <c r="N690" s="9">
        <v>7.6534758581434451E-2</v>
      </c>
      <c r="O690" s="9">
        <v>7.4231014907470104E-3</v>
      </c>
      <c r="P690" s="9">
        <v>5.8717231340800089E-3</v>
      </c>
      <c r="Q690" s="9">
        <v>5.2800657840121196E-3</v>
      </c>
      <c r="R690" s="9">
        <v>1.9463889820612802E-2</v>
      </c>
      <c r="S690" s="9">
        <v>5.2345985369519767E-2</v>
      </c>
      <c r="T690" s="9">
        <v>1.5061681848925011E-2</v>
      </c>
      <c r="U690" s="9">
        <v>2.954791261432747E-2</v>
      </c>
      <c r="V690" s="9">
        <v>2.6528542504368369E-2</v>
      </c>
      <c r="W690" s="9">
        <v>4.7338372616959293E-2</v>
      </c>
      <c r="X690" s="9">
        <v>0.13191789468390261</v>
      </c>
      <c r="Y690" s="9">
        <v>6.8409552580860983E-2</v>
      </c>
      <c r="Z690" s="9">
        <v>5.71993462690744E-2</v>
      </c>
      <c r="AA690" s="9">
        <v>2.234235127042981E-2</v>
      </c>
      <c r="AB690" s="9">
        <v>1.5521085740881801E-2</v>
      </c>
      <c r="AC690" s="9">
        <v>0.26681587573487819</v>
      </c>
      <c r="AD690" s="9">
        <v>5.3672943182316154E-3</v>
      </c>
      <c r="AE690" s="9">
        <v>5.879777324494527E-2</v>
      </c>
      <c r="AF690" s="9">
        <v>1.619206810525997E-3</v>
      </c>
      <c r="AG690" s="9">
        <v>3.4383812773395757E-2</v>
      </c>
      <c r="AH690" s="9">
        <v>2.1783113135071469E-3</v>
      </c>
      <c r="AI690" s="9">
        <v>6.1872625847514493E-3</v>
      </c>
      <c r="AJ690" s="9">
        <v>1.139048641106221E-2</v>
      </c>
      <c r="AK690" s="9">
        <v>2.9817047386812689E-2</v>
      </c>
      <c r="AL690" s="9">
        <v>2.6566651117537342E-3</v>
      </c>
      <c r="AM690" s="9">
        <v>2.2500563963136531E-4</v>
      </c>
      <c r="AN690" s="9">
        <v>1.3868347479320821E-4</v>
      </c>
      <c r="AO690" s="9">
        <v>1.5001473824760269E-4</v>
      </c>
      <c r="AP690" s="9">
        <v>1.833182984181877E-4</v>
      </c>
      <c r="AQ690" s="9">
        <v>3.1380539883711878E-4</v>
      </c>
      <c r="AR690" s="9">
        <v>3.1154196906062269E-4</v>
      </c>
      <c r="AS690" s="9">
        <v>3.2962283914862663E-4</v>
      </c>
      <c r="AT690" s="9">
        <v>2.7151836637873719E-4</v>
      </c>
      <c r="AU690" s="9">
        <v>2.3022714692014541E-4</v>
      </c>
      <c r="AV690" s="9">
        <v>2.5480111918592667E-4</v>
      </c>
      <c r="AW690" s="9">
        <v>4.0746280409526811E-4</v>
      </c>
      <c r="AX690" s="9">
        <v>5.9093212029881503E-4</v>
      </c>
      <c r="AY690" s="9">
        <v>3.8928460409880342E-4</v>
      </c>
      <c r="AZ690" s="9">
        <v>2.8364216416926642E-4</v>
      </c>
      <c r="BA690" s="9">
        <v>3.4502854519229229E-4</v>
      </c>
      <c r="BB690" s="9">
        <v>5.8095605093214911E-4</v>
      </c>
      <c r="BC690" s="9">
        <v>4.7209638809779319E-4</v>
      </c>
      <c r="BD690" s="9">
        <v>2.478514759884585E-4</v>
      </c>
      <c r="BE690" s="9">
        <v>2.07615579193866E-5</v>
      </c>
      <c r="BF690" s="9">
        <v>2.8323559027852751E-4</v>
      </c>
      <c r="BG690" s="9">
        <v>1.5821837936591849E-4</v>
      </c>
      <c r="BH690" s="9">
        <v>2.428456365459032E-4</v>
      </c>
      <c r="BI690" s="9">
        <v>2.4555805640502518E-4</v>
      </c>
      <c r="BJ690" s="9">
        <v>4.0555321002852312E-4</v>
      </c>
      <c r="BK690" s="9">
        <v>1.9248541632690779E-4</v>
      </c>
    </row>
    <row r="691" spans="1:63" s="95" customFormat="1" x14ac:dyDescent="0.25">
      <c r="A691" s="95" t="s">
        <v>1659</v>
      </c>
      <c r="B691" s="95" t="s">
        <v>37</v>
      </c>
      <c r="C691" s="95" t="s">
        <v>1660</v>
      </c>
      <c r="D691" s="95" t="s">
        <v>52</v>
      </c>
      <c r="E691" s="95" t="s">
        <v>1951</v>
      </c>
      <c r="F691" s="118" t="s">
        <v>1963</v>
      </c>
      <c r="G691" s="119">
        <v>20576287.571199998</v>
      </c>
      <c r="H691" s="119">
        <v>68333</v>
      </c>
      <c r="I691" s="119">
        <v>62.1</v>
      </c>
      <c r="J691" s="95">
        <v>301.11787234864556</v>
      </c>
      <c r="K691" s="120">
        <v>0.44593264851252717</v>
      </c>
      <c r="L691" s="120">
        <v>0.3463556057597546</v>
      </c>
      <c r="M691" s="120">
        <v>0.20771174572771819</v>
      </c>
      <c r="N691" s="9">
        <v>6.7952317828522027E-2</v>
      </c>
      <c r="O691" s="9">
        <v>5.9512528895728709E-3</v>
      </c>
      <c r="P691" s="9">
        <v>4.9738221852980817E-3</v>
      </c>
      <c r="Q691" s="9">
        <v>5.1341209876033106E-3</v>
      </c>
      <c r="R691" s="9">
        <v>1.918878970147973E-2</v>
      </c>
      <c r="S691" s="9">
        <v>4.1563091358121147E-2</v>
      </c>
      <c r="T691" s="9">
        <v>1.5647203675938991E-2</v>
      </c>
      <c r="U691" s="9">
        <v>2.6748834009002791E-2</v>
      </c>
      <c r="V691" s="9">
        <v>2.3024195703052992E-2</v>
      </c>
      <c r="W691" s="9">
        <v>5.1005762530657597E-2</v>
      </c>
      <c r="X691" s="9">
        <v>0.13492355819671789</v>
      </c>
      <c r="Y691" s="9">
        <v>5.8941638861871939E-2</v>
      </c>
      <c r="Z691" s="9">
        <v>6.2236497897187458E-2</v>
      </c>
      <c r="AA691" s="9">
        <v>2.735529294593611E-2</v>
      </c>
      <c r="AB691" s="9">
        <v>1.7268964117696919E-2</v>
      </c>
      <c r="AC691" s="9">
        <v>0.26382587039129018</v>
      </c>
      <c r="AD691" s="9">
        <v>3.2990305294684731E-3</v>
      </c>
      <c r="AE691" s="9">
        <v>6.4958777311460977E-2</v>
      </c>
      <c r="AF691" s="9">
        <v>2.8587648370115219E-3</v>
      </c>
      <c r="AG691" s="9">
        <v>3.7951522645268063E-2</v>
      </c>
      <c r="AH691" s="9">
        <v>4.4223154904002547E-3</v>
      </c>
      <c r="AI691" s="9">
        <v>1.142828987902748E-2</v>
      </c>
      <c r="AJ691" s="9">
        <v>1.442729392750078E-2</v>
      </c>
      <c r="AK691" s="9">
        <v>3.1552725146499858E-2</v>
      </c>
      <c r="AL691" s="9">
        <v>3.360066953412478E-3</v>
      </c>
      <c r="AM691" s="9">
        <v>2.4006841511913489E-4</v>
      </c>
      <c r="AN691" s="9">
        <v>1.3361148318915739E-4</v>
      </c>
      <c r="AO691" s="9">
        <v>1.5270549945167969E-4</v>
      </c>
      <c r="AP691" s="9">
        <v>2.1420452761781891E-4</v>
      </c>
      <c r="AQ691" s="9">
        <v>3.717700674948044E-4</v>
      </c>
      <c r="AR691" s="9">
        <v>2.9726041946505382E-4</v>
      </c>
      <c r="AS691" s="9">
        <v>4.1150642961298458E-4</v>
      </c>
      <c r="AT691" s="9">
        <v>2.9537472153491232E-4</v>
      </c>
      <c r="AU691" s="9">
        <v>2.4011742250145801E-4</v>
      </c>
      <c r="AV691" s="9">
        <v>3.2991595242544771E-4</v>
      </c>
      <c r="AW691" s="9">
        <v>5.0080436699730959E-4</v>
      </c>
      <c r="AX691" s="9">
        <v>6.118417626610269E-4</v>
      </c>
      <c r="AY691" s="9">
        <v>5.0899951996825844E-4</v>
      </c>
      <c r="AZ691" s="9">
        <v>4.1732975288929223E-4</v>
      </c>
      <c r="BA691" s="9">
        <v>4.6131256036399893E-4</v>
      </c>
      <c r="BB691" s="9">
        <v>6.9031141611537662E-4</v>
      </c>
      <c r="BC691" s="9">
        <v>3.487045908288602E-4</v>
      </c>
      <c r="BD691" s="9">
        <v>3.2905200069003389E-4</v>
      </c>
      <c r="BE691" s="9">
        <v>4.404860027732124E-5</v>
      </c>
      <c r="BF691" s="9">
        <v>3.7568085110566509E-4</v>
      </c>
      <c r="BG691" s="9">
        <v>3.8599596982034288E-4</v>
      </c>
      <c r="BH691" s="9">
        <v>5.3902519825242267E-4</v>
      </c>
      <c r="BI691" s="9">
        <v>3.737600336728031E-4</v>
      </c>
      <c r="BJ691" s="9">
        <v>5.1572257870585031E-4</v>
      </c>
      <c r="BK691" s="9">
        <v>2.9255330787979818E-4</v>
      </c>
    </row>
    <row r="692" spans="1:63" s="95" customFormat="1" x14ac:dyDescent="0.25">
      <c r="A692" s="95" t="s">
        <v>1661</v>
      </c>
      <c r="B692" s="95" t="s">
        <v>37</v>
      </c>
      <c r="C692" s="95" t="s">
        <v>1662</v>
      </c>
      <c r="D692" s="95" t="s">
        <v>52</v>
      </c>
      <c r="E692" s="95" t="s">
        <v>1951</v>
      </c>
      <c r="F692" s="118" t="s">
        <v>1963</v>
      </c>
      <c r="G692" s="119">
        <v>23551157.396199998</v>
      </c>
      <c r="H692" s="119">
        <v>77771</v>
      </c>
      <c r="I692" s="119">
        <v>42.6</v>
      </c>
      <c r="J692" s="95">
        <v>302.82698430263207</v>
      </c>
      <c r="K692" s="120">
        <v>0.44243395911031203</v>
      </c>
      <c r="L692" s="120">
        <v>0.35320155819023258</v>
      </c>
      <c r="M692" s="120">
        <v>0.20436448269945531</v>
      </c>
      <c r="N692" s="9">
        <v>7.3308011074799451E-2</v>
      </c>
      <c r="O692" s="9">
        <v>8.2691875454754867E-3</v>
      </c>
      <c r="P692" s="9">
        <v>8.2216361995755619E-3</v>
      </c>
      <c r="Q692" s="9">
        <v>7.9533539084492358E-3</v>
      </c>
      <c r="R692" s="9">
        <v>1.9222185672425059E-2</v>
      </c>
      <c r="S692" s="9">
        <v>4.4559710424946622E-2</v>
      </c>
      <c r="T692" s="9">
        <v>1.5720072120964951E-2</v>
      </c>
      <c r="U692" s="9">
        <v>2.305629473708868E-2</v>
      </c>
      <c r="V692" s="9">
        <v>2.239823701207105E-2</v>
      </c>
      <c r="W692" s="9">
        <v>4.9087299266593408E-2</v>
      </c>
      <c r="X692" s="9">
        <v>0.13952593325945589</v>
      </c>
      <c r="Y692" s="9">
        <v>6.3251682816984636E-2</v>
      </c>
      <c r="Z692" s="9">
        <v>5.9797948725575423E-2</v>
      </c>
      <c r="AA692" s="9">
        <v>2.334891084403596E-2</v>
      </c>
      <c r="AB692" s="9">
        <v>1.8024757483873999E-2</v>
      </c>
      <c r="AC692" s="9">
        <v>0.26418037601200678</v>
      </c>
      <c r="AD692" s="9">
        <v>5.0457134754607058E-3</v>
      </c>
      <c r="AE692" s="9">
        <v>5.4864346739230851E-2</v>
      </c>
      <c r="AF692" s="9">
        <v>1.294709457578855E-3</v>
      </c>
      <c r="AG692" s="9">
        <v>3.8053775076932243E-2</v>
      </c>
      <c r="AH692" s="9">
        <v>4.0753481203365796E-3</v>
      </c>
      <c r="AI692" s="9">
        <v>1.074569112444743E-2</v>
      </c>
      <c r="AJ692" s="9">
        <v>1.180058175728918E-2</v>
      </c>
      <c r="AK692" s="9">
        <v>2.9755402119397461E-2</v>
      </c>
      <c r="AL692" s="9">
        <v>4.4388350250044164E-3</v>
      </c>
      <c r="AM692" s="9">
        <v>2.9670186804411691E-4</v>
      </c>
      <c r="AN692" s="9">
        <v>2.126847323248445E-4</v>
      </c>
      <c r="AO692" s="9">
        <v>2.8917501834822119E-4</v>
      </c>
      <c r="AP692" s="9">
        <v>3.8014645862365993E-4</v>
      </c>
      <c r="AQ692" s="9">
        <v>4.2664601975621899E-4</v>
      </c>
      <c r="AR692" s="9">
        <v>3.6509820504603891E-4</v>
      </c>
      <c r="AS692" s="9">
        <v>4.7362270863637971E-4</v>
      </c>
      <c r="AT692" s="9">
        <v>2.9167289899173152E-4</v>
      </c>
      <c r="AU692" s="9">
        <v>2.6760309632487591E-4</v>
      </c>
      <c r="AV692" s="9">
        <v>3.6374020117617732E-4</v>
      </c>
      <c r="AW692" s="9">
        <v>5.9329863745189067E-4</v>
      </c>
      <c r="AX692" s="9">
        <v>7.5218919077665761E-4</v>
      </c>
      <c r="AY692" s="9">
        <v>5.6026901646693194E-4</v>
      </c>
      <c r="AZ692" s="9">
        <v>4.0807754566909771E-4</v>
      </c>
      <c r="BA692" s="9">
        <v>5.5161556983129812E-4</v>
      </c>
      <c r="BB692" s="9">
        <v>7.9189267085047661E-4</v>
      </c>
      <c r="BC692" s="9">
        <v>6.1098705526394903E-4</v>
      </c>
      <c r="BD692" s="9">
        <v>3.1838676031361522E-4</v>
      </c>
      <c r="BE692" s="9">
        <v>2.2854098496808649E-5</v>
      </c>
      <c r="BF692" s="9">
        <v>4.3154460802491662E-4</v>
      </c>
      <c r="BG692" s="9">
        <v>4.0750773262449258E-4</v>
      </c>
      <c r="BH692" s="9">
        <v>5.806310635135517E-4</v>
      </c>
      <c r="BI692" s="9">
        <v>3.502268935518146E-4</v>
      </c>
      <c r="BJ692" s="9">
        <v>5.5716418063349955E-4</v>
      </c>
      <c r="BK692" s="9">
        <v>4.427557187520251E-4</v>
      </c>
    </row>
    <row r="693" spans="1:63" s="95" customFormat="1" x14ac:dyDescent="0.25">
      <c r="A693" s="95" t="s">
        <v>1663</v>
      </c>
      <c r="B693" s="95" t="s">
        <v>37</v>
      </c>
      <c r="C693" s="95" t="s">
        <v>1664</v>
      </c>
      <c r="D693" s="95" t="s">
        <v>52</v>
      </c>
      <c r="E693" s="95" t="s">
        <v>1951</v>
      </c>
      <c r="F693" s="118" t="s">
        <v>1963</v>
      </c>
      <c r="G693" s="119">
        <v>17614630.761</v>
      </c>
      <c r="H693" s="119">
        <v>49951</v>
      </c>
      <c r="I693" s="119">
        <v>12</v>
      </c>
      <c r="J693" s="95">
        <v>352.63820065664351</v>
      </c>
      <c r="K693" s="120">
        <v>0.49799912717097872</v>
      </c>
      <c r="L693" s="120">
        <v>0.3539026189415872</v>
      </c>
      <c r="M693" s="120">
        <v>0.148098253887434</v>
      </c>
      <c r="N693" s="9">
        <v>6.5151485214829746E-2</v>
      </c>
      <c r="O693" s="9">
        <v>8.0861157451656319E-3</v>
      </c>
      <c r="P693" s="9">
        <v>1.072902731871554E-2</v>
      </c>
      <c r="Q693" s="9">
        <v>8.377158366887601E-3</v>
      </c>
      <c r="R693" s="9">
        <v>2.8043651942874281E-2</v>
      </c>
      <c r="S693" s="9">
        <v>4.1950500872306097E-2</v>
      </c>
      <c r="T693" s="9">
        <v>1.226092396728044E-2</v>
      </c>
      <c r="U693" s="9">
        <v>2.9097711524926989E-2</v>
      </c>
      <c r="V693" s="9">
        <v>4.7722961261965749E-2</v>
      </c>
      <c r="W693" s="9">
        <v>4.4314631500107511E-2</v>
      </c>
      <c r="X693" s="9">
        <v>0.1344600257892534</v>
      </c>
      <c r="Y693" s="9">
        <v>5.1716949716335961E-2</v>
      </c>
      <c r="Z693" s="9">
        <v>5.3912583094291359E-2</v>
      </c>
      <c r="AA693" s="9">
        <v>2.3138504552791529E-2</v>
      </c>
      <c r="AB693" s="9">
        <v>2.2527893369954179E-2</v>
      </c>
      <c r="AC693" s="9">
        <v>0.24778592340648009</v>
      </c>
      <c r="AD693" s="9">
        <v>1.206552160692591E-2</v>
      </c>
      <c r="AE693" s="9">
        <v>8.1010573862562732E-2</v>
      </c>
      <c r="AF693" s="9">
        <v>1.1887214205075439E-2</v>
      </c>
      <c r="AG693" s="9">
        <v>2.179012905344602E-2</v>
      </c>
      <c r="AH693" s="9">
        <v>1.7952424035262769E-3</v>
      </c>
      <c r="AI693" s="9">
        <v>3.101559096882972E-3</v>
      </c>
      <c r="AJ693" s="9">
        <v>1.407396222828803E-2</v>
      </c>
      <c r="AK693" s="9">
        <v>2.3161512535190439E-2</v>
      </c>
      <c r="AL693" s="9">
        <v>1.83823736393608E-3</v>
      </c>
      <c r="AM693" s="9">
        <v>1.9720096471893651E-4</v>
      </c>
      <c r="AN693" s="9">
        <v>1.5553541687091831E-4</v>
      </c>
      <c r="AO693" s="9">
        <v>2.8221411940334261E-4</v>
      </c>
      <c r="AP693" s="9">
        <v>2.9944236035667188E-4</v>
      </c>
      <c r="AQ693" s="9">
        <v>4.6549537428159483E-4</v>
      </c>
      <c r="AR693" s="9">
        <v>2.570516283149618E-4</v>
      </c>
      <c r="AS693" s="9">
        <v>2.7625939294553521E-4</v>
      </c>
      <c r="AT693" s="9">
        <v>2.7528418864449352E-4</v>
      </c>
      <c r="AU693" s="9">
        <v>4.2640329634870562E-4</v>
      </c>
      <c r="AV693" s="9">
        <v>2.4557557945087481E-4</v>
      </c>
      <c r="AW693" s="9">
        <v>4.2758993705092001E-4</v>
      </c>
      <c r="AX693" s="9">
        <v>4.5994274911238841E-4</v>
      </c>
      <c r="AY693" s="9">
        <v>3.7776031429018393E-4</v>
      </c>
      <c r="AZ693" s="9">
        <v>3.0243164345788933E-4</v>
      </c>
      <c r="BA693" s="9">
        <v>5.1558887578052881E-4</v>
      </c>
      <c r="BB693" s="9">
        <v>5.5546701050546393E-4</v>
      </c>
      <c r="BC693" s="9">
        <v>1.0926256624231049E-3</v>
      </c>
      <c r="BD693" s="9">
        <v>3.5157854694087092E-4</v>
      </c>
      <c r="BE693" s="9">
        <v>1.5692340889046251E-4</v>
      </c>
      <c r="BF693" s="9">
        <v>1.848007038614465E-4</v>
      </c>
      <c r="BG693" s="9">
        <v>1.3424870655566129E-4</v>
      </c>
      <c r="BH693" s="9">
        <v>1.2533196395917329E-4</v>
      </c>
      <c r="BI693" s="9">
        <v>3.1237647937067489E-4</v>
      </c>
      <c r="BJ693" s="9">
        <v>3.2433973129477109E-4</v>
      </c>
      <c r="BK693" s="9">
        <v>1.3712373537402831E-4</v>
      </c>
    </row>
    <row r="694" spans="1:63" s="95" customFormat="1" x14ac:dyDescent="0.25">
      <c r="A694" s="95" t="s">
        <v>1673</v>
      </c>
      <c r="B694" s="95" t="s">
        <v>693</v>
      </c>
      <c r="C694" s="95" t="s">
        <v>1674</v>
      </c>
      <c r="D694" s="95" t="s">
        <v>52</v>
      </c>
      <c r="E694" s="95" t="s">
        <v>1953</v>
      </c>
      <c r="F694" s="118" t="s">
        <v>1963</v>
      </c>
      <c r="G694" s="119">
        <v>29268053.4692</v>
      </c>
      <c r="H694" s="119">
        <v>83665</v>
      </c>
      <c r="I694" s="119">
        <v>30</v>
      </c>
      <c r="J694" s="95">
        <v>349.82434075419832</v>
      </c>
      <c r="K694" s="120">
        <v>0.42698503081863148</v>
      </c>
      <c r="L694" s="120">
        <v>0.38713266938745061</v>
      </c>
      <c r="M694" s="120">
        <v>0.18588229979391799</v>
      </c>
      <c r="N694" s="9">
        <v>7.8242285792486488E-2</v>
      </c>
      <c r="O694" s="9">
        <v>1.1533306465869289E-2</v>
      </c>
      <c r="P694" s="9">
        <v>8.2960054472998174E-3</v>
      </c>
      <c r="Q694" s="9">
        <v>6.7757008484689791E-3</v>
      </c>
      <c r="R694" s="9">
        <v>2.2244945558612311E-2</v>
      </c>
      <c r="S694" s="9">
        <v>4.7791664429973367E-2</v>
      </c>
      <c r="T694" s="9">
        <v>1.659494367522947E-2</v>
      </c>
      <c r="U694" s="9">
        <v>3.1074961478928461E-2</v>
      </c>
      <c r="V694" s="9">
        <v>4.0103917685301943E-2</v>
      </c>
      <c r="W694" s="9">
        <v>5.5802896878115918E-2</v>
      </c>
      <c r="X694" s="9">
        <v>0.1370808266706578</v>
      </c>
      <c r="Y694" s="9">
        <v>6.1764775541643453E-2</v>
      </c>
      <c r="Z694" s="9">
        <v>5.3936426405609868E-2</v>
      </c>
      <c r="AA694" s="9">
        <v>1.641169376554176E-2</v>
      </c>
      <c r="AB694" s="9">
        <v>1.4072165777442851E-2</v>
      </c>
      <c r="AC694" s="9">
        <v>0.26695542811713469</v>
      </c>
      <c r="AD694" s="9">
        <v>3.5750595877724802E-3</v>
      </c>
      <c r="AE694" s="9">
        <v>6.3927150382187312E-2</v>
      </c>
      <c r="AF694" s="9">
        <v>5.384585236382504E-4</v>
      </c>
      <c r="AG694" s="9">
        <v>1.9858340087046469E-2</v>
      </c>
      <c r="AH694" s="9">
        <v>3.0404136789530189E-3</v>
      </c>
      <c r="AI694" s="9">
        <v>2.642606426354081E-3</v>
      </c>
      <c r="AJ694" s="9">
        <v>8.7008093368880057E-3</v>
      </c>
      <c r="AK694" s="9">
        <v>2.737149986721395E-2</v>
      </c>
      <c r="AL694" s="9">
        <v>1.6637175716299141E-3</v>
      </c>
      <c r="AM694" s="9">
        <v>3.930425775529353E-4</v>
      </c>
      <c r="AN694" s="9">
        <v>3.6817689539716571E-4</v>
      </c>
      <c r="AO694" s="9">
        <v>3.6216024095128062E-4</v>
      </c>
      <c r="AP694" s="9">
        <v>4.0196115925163602E-4</v>
      </c>
      <c r="AQ694" s="9">
        <v>6.1280952004418661E-4</v>
      </c>
      <c r="AR694" s="9">
        <v>4.8601393280428069E-4</v>
      </c>
      <c r="AS694" s="9">
        <v>6.205588755682659E-4</v>
      </c>
      <c r="AT694" s="9">
        <v>4.8791749165355937E-4</v>
      </c>
      <c r="AU694" s="9">
        <v>5.9469368149467805E-4</v>
      </c>
      <c r="AV694" s="9">
        <v>5.1322539192994398E-4</v>
      </c>
      <c r="AW694" s="9">
        <v>7.2347637758787375E-4</v>
      </c>
      <c r="AX694" s="9">
        <v>9.11643620049526E-4</v>
      </c>
      <c r="AY694" s="9">
        <v>6.2722262261770314E-4</v>
      </c>
      <c r="AZ694" s="9">
        <v>3.5600713501378637E-4</v>
      </c>
      <c r="BA694" s="9">
        <v>5.3451174719584967E-4</v>
      </c>
      <c r="BB694" s="9">
        <v>9.9319323159131889E-4</v>
      </c>
      <c r="BC694" s="9">
        <v>5.3730630227271812E-4</v>
      </c>
      <c r="BD694" s="9">
        <v>4.6044669382273298E-4</v>
      </c>
      <c r="BE694" s="9">
        <v>1.179704554804574E-5</v>
      </c>
      <c r="BF694" s="9">
        <v>2.7951178105159458E-4</v>
      </c>
      <c r="BG694" s="9">
        <v>3.7734017375396493E-4</v>
      </c>
      <c r="BH694" s="9">
        <v>1.7722607782561569E-4</v>
      </c>
      <c r="BI694" s="9">
        <v>3.2050510521836349E-4</v>
      </c>
      <c r="BJ694" s="9">
        <v>6.3612898775428756E-4</v>
      </c>
      <c r="BK694" s="9">
        <v>2.059700168104943E-4</v>
      </c>
    </row>
    <row r="695" spans="1:63" s="95" customFormat="1" x14ac:dyDescent="0.25">
      <c r="A695" s="95" t="s">
        <v>1705</v>
      </c>
      <c r="B695" s="95" t="s">
        <v>693</v>
      </c>
      <c r="C695" s="95" t="s">
        <v>1706</v>
      </c>
      <c r="D695" s="95" t="s">
        <v>52</v>
      </c>
      <c r="E695" s="95" t="s">
        <v>1948</v>
      </c>
      <c r="F695" s="118" t="s">
        <v>1963</v>
      </c>
      <c r="G695" s="119">
        <v>17352900.606799997</v>
      </c>
      <c r="H695" s="119">
        <v>54353</v>
      </c>
      <c r="I695" s="119">
        <v>50</v>
      </c>
      <c r="J695" s="95">
        <v>319.26297732967817</v>
      </c>
      <c r="K695" s="120">
        <v>0.48601190009660999</v>
      </c>
      <c r="L695" s="120">
        <v>0.34424064625234868</v>
      </c>
      <c r="M695" s="120">
        <v>0.16974745365104121</v>
      </c>
      <c r="N695" s="9">
        <v>4.7014158926909889E-2</v>
      </c>
      <c r="O695" s="9">
        <v>9.0743508129375542E-3</v>
      </c>
      <c r="P695" s="9">
        <v>9.9175811845863167E-3</v>
      </c>
      <c r="Q695" s="9">
        <v>1.181124297775569E-2</v>
      </c>
      <c r="R695" s="9">
        <v>2.712751490758589E-2</v>
      </c>
      <c r="S695" s="9">
        <v>2.3270850069960009E-2</v>
      </c>
      <c r="T695" s="9">
        <v>1.02714922835757E-2</v>
      </c>
      <c r="U695" s="9">
        <v>2.2005180159791939E-2</v>
      </c>
      <c r="V695" s="9">
        <v>4.6114710174524669E-2</v>
      </c>
      <c r="W695" s="9">
        <v>4.8215764267391117E-2</v>
      </c>
      <c r="X695" s="9">
        <v>0.12065425124240919</v>
      </c>
      <c r="Y695" s="9">
        <v>4.1681178983684647E-2</v>
      </c>
      <c r="Z695" s="9">
        <v>4.2310075181592292E-2</v>
      </c>
      <c r="AA695" s="9">
        <v>1.9141057400037569E-2</v>
      </c>
      <c r="AB695" s="9">
        <v>1.9241455314753669E-2</v>
      </c>
      <c r="AC695" s="9">
        <v>0.20454402923964499</v>
      </c>
      <c r="AD695" s="9">
        <v>1.016468090489301E-2</v>
      </c>
      <c r="AE695" s="9">
        <v>0.13674181228420121</v>
      </c>
      <c r="AF695" s="9">
        <v>4.1382505285724749E-2</v>
      </c>
      <c r="AG695" s="9">
        <v>5.2436417915701972E-2</v>
      </c>
      <c r="AH695" s="9">
        <v>6.3753046803438724E-3</v>
      </c>
      <c r="AI695" s="9">
        <v>3.1596449573615278E-3</v>
      </c>
      <c r="AJ695" s="9">
        <v>1.1994444647619911E-2</v>
      </c>
      <c r="AK695" s="9">
        <v>2.6410529205050218E-2</v>
      </c>
      <c r="AL695" s="9">
        <v>8.9397669919625052E-3</v>
      </c>
      <c r="AM695" s="9">
        <v>1.400367450063848E-4</v>
      </c>
      <c r="AN695" s="9">
        <v>1.7176454793953411E-4</v>
      </c>
      <c r="AO695" s="9">
        <v>2.5671590290205908E-4</v>
      </c>
      <c r="AP695" s="9">
        <v>4.1547102103892049E-4</v>
      </c>
      <c r="AQ695" s="9">
        <v>4.4311804276766207E-4</v>
      </c>
      <c r="AR695" s="9">
        <v>1.4032145478685989E-4</v>
      </c>
      <c r="AS695" s="9">
        <v>2.277487593356784E-4</v>
      </c>
      <c r="AT695" s="9">
        <v>2.0486887569959029E-4</v>
      </c>
      <c r="AU695" s="9">
        <v>4.0547237820386383E-4</v>
      </c>
      <c r="AV695" s="9">
        <v>2.6293942693862102E-4</v>
      </c>
      <c r="AW695" s="9">
        <v>3.7757700415474418E-4</v>
      </c>
      <c r="AX695" s="9">
        <v>3.6478711611545199E-4</v>
      </c>
      <c r="AY695" s="9">
        <v>2.9174176718541132E-4</v>
      </c>
      <c r="AZ695" s="9">
        <v>2.4619911636846332E-4</v>
      </c>
      <c r="BA695" s="9">
        <v>4.3336067093114179E-4</v>
      </c>
      <c r="BB695" s="9">
        <v>4.5122906783735421E-4</v>
      </c>
      <c r="BC695" s="9">
        <v>9.0583201533685404E-4</v>
      </c>
      <c r="BD695" s="9">
        <v>5.8399699366290081E-4</v>
      </c>
      <c r="BE695" s="9">
        <v>5.3759230801733488E-4</v>
      </c>
      <c r="BF695" s="9">
        <v>4.3762835825857408E-4</v>
      </c>
      <c r="BG695" s="9">
        <v>4.691552482496987E-4</v>
      </c>
      <c r="BH695" s="9">
        <v>1.256460068579071E-4</v>
      </c>
      <c r="BI695" s="9">
        <v>2.6198155228574957E-4</v>
      </c>
      <c r="BJ695" s="9">
        <v>3.6394768458876419E-4</v>
      </c>
      <c r="BK695" s="9">
        <v>6.5624478790813484E-4</v>
      </c>
    </row>
    <row r="696" spans="1:63" s="95" customFormat="1" x14ac:dyDescent="0.25">
      <c r="A696" s="95" t="s">
        <v>1769</v>
      </c>
      <c r="B696" s="95" t="s">
        <v>37</v>
      </c>
      <c r="C696" s="95" t="s">
        <v>1770</v>
      </c>
      <c r="D696" s="95" t="s">
        <v>52</v>
      </c>
      <c r="E696" s="95" t="s">
        <v>1948</v>
      </c>
      <c r="F696" s="118" t="s">
        <v>1963</v>
      </c>
      <c r="G696" s="119">
        <v>19656490.452199999</v>
      </c>
      <c r="H696" s="119">
        <v>51654</v>
      </c>
      <c r="I696" s="119">
        <v>46.4</v>
      </c>
      <c r="J696" s="95">
        <v>380.54149634491034</v>
      </c>
      <c r="K696" s="120">
        <v>0.50150869954086408</v>
      </c>
      <c r="L696" s="120">
        <v>0.33654962942189698</v>
      </c>
      <c r="M696" s="120">
        <v>0.161941671037239</v>
      </c>
      <c r="N696" s="9">
        <v>6.0773637653360711E-2</v>
      </c>
      <c r="O696" s="9">
        <v>1.31268508103255E-2</v>
      </c>
      <c r="P696" s="9">
        <v>1.1700785488805829E-2</v>
      </c>
      <c r="Q696" s="9">
        <v>8.9611115467239828E-3</v>
      </c>
      <c r="R696" s="9">
        <v>2.52387957486413E-2</v>
      </c>
      <c r="S696" s="9">
        <v>4.0205045091437547E-2</v>
      </c>
      <c r="T696" s="9">
        <v>1.1520135658771691E-2</v>
      </c>
      <c r="U696" s="9">
        <v>2.5680056957873249E-2</v>
      </c>
      <c r="V696" s="9">
        <v>3.1228930299972799E-2</v>
      </c>
      <c r="W696" s="9">
        <v>4.6118767091876581E-2</v>
      </c>
      <c r="X696" s="9">
        <v>0.12842743898966341</v>
      </c>
      <c r="Y696" s="9">
        <v>4.3513983446996439E-2</v>
      </c>
      <c r="Z696" s="9">
        <v>5.6412818390934642E-2</v>
      </c>
      <c r="AA696" s="9">
        <v>2.4695646289861099E-2</v>
      </c>
      <c r="AB696" s="9">
        <v>2.37558162763622E-2</v>
      </c>
      <c r="AC696" s="9">
        <v>0.2096492912562091</v>
      </c>
      <c r="AD696" s="9">
        <v>4.8726000854620597E-3</v>
      </c>
      <c r="AE696" s="9">
        <v>8.2462792965743756E-2</v>
      </c>
      <c r="AF696" s="9">
        <v>3.5628888177145039E-2</v>
      </c>
      <c r="AG696" s="9">
        <v>5.2794767376730237E-2</v>
      </c>
      <c r="AH696" s="9">
        <v>6.3111079912895156E-3</v>
      </c>
      <c r="AI696" s="9">
        <v>7.0019263228089804E-3</v>
      </c>
      <c r="AJ696" s="9">
        <v>1.1956851532103029E-2</v>
      </c>
      <c r="AK696" s="9">
        <v>3.003307060586392E-2</v>
      </c>
      <c r="AL696" s="9">
        <v>7.9288839450373291E-3</v>
      </c>
      <c r="AM696" s="9">
        <v>2.0518975119781629E-4</v>
      </c>
      <c r="AN696" s="9">
        <v>2.8164731241549131E-4</v>
      </c>
      <c r="AO696" s="9">
        <v>3.4331210953525171E-4</v>
      </c>
      <c r="AP696" s="9">
        <v>3.573009024761774E-4</v>
      </c>
      <c r="AQ696" s="9">
        <v>4.6731007932377918E-4</v>
      </c>
      <c r="AR696" s="9">
        <v>2.7480174128438433E-4</v>
      </c>
      <c r="AS696" s="9">
        <v>2.8953906335459968E-4</v>
      </c>
      <c r="AT696" s="9">
        <v>2.7100302240805791E-4</v>
      </c>
      <c r="AU696" s="9">
        <v>3.1124758864755248E-4</v>
      </c>
      <c r="AV696" s="9">
        <v>2.8508307975226582E-4</v>
      </c>
      <c r="AW696" s="9">
        <v>4.5556235143238099E-4</v>
      </c>
      <c r="AX696" s="9">
        <v>4.3167354590784642E-4</v>
      </c>
      <c r="AY696" s="9">
        <v>4.409199060452717E-4</v>
      </c>
      <c r="AZ696" s="9">
        <v>3.6005434544974938E-4</v>
      </c>
      <c r="BA696" s="9">
        <v>6.064690362886045E-4</v>
      </c>
      <c r="BB696" s="9">
        <v>5.2424072663615764E-4</v>
      </c>
      <c r="BC696" s="9">
        <v>4.9220019486289463E-4</v>
      </c>
      <c r="BD696" s="9">
        <v>3.9920356982270789E-4</v>
      </c>
      <c r="BE696" s="9">
        <v>5.2464511478241536E-4</v>
      </c>
      <c r="BF696" s="9">
        <v>4.9944815971477764E-4</v>
      </c>
      <c r="BG696" s="9">
        <v>5.2643934726164866E-4</v>
      </c>
      <c r="BH696" s="9">
        <v>3.1561311322745401E-4</v>
      </c>
      <c r="BI696" s="9">
        <v>2.9602916448726491E-4</v>
      </c>
      <c r="BJ696" s="9">
        <v>4.6912512224596908E-4</v>
      </c>
      <c r="BK696" s="9">
        <v>6.5974912838276411E-4</v>
      </c>
    </row>
    <row r="697" spans="1:63" s="95" customFormat="1" x14ac:dyDescent="0.25">
      <c r="A697" s="95" t="s">
        <v>1771</v>
      </c>
      <c r="B697" s="95" t="s">
        <v>37</v>
      </c>
      <c r="C697" s="95" t="s">
        <v>1772</v>
      </c>
      <c r="D697" s="95" t="s">
        <v>52</v>
      </c>
      <c r="E697" s="95" t="s">
        <v>1950</v>
      </c>
      <c r="F697" s="118" t="s">
        <v>1963</v>
      </c>
      <c r="G697" s="119">
        <v>9031634.1933999993</v>
      </c>
      <c r="H697" s="119">
        <v>30375</v>
      </c>
      <c r="I697" s="119">
        <v>24.15</v>
      </c>
      <c r="J697" s="95">
        <v>297.33775122304525</v>
      </c>
      <c r="K697" s="120">
        <v>0.44939371628732522</v>
      </c>
      <c r="L697" s="120">
        <v>0.38020909611916959</v>
      </c>
      <c r="M697" s="120">
        <v>0.17039718759350519</v>
      </c>
      <c r="N697" s="9">
        <v>5.7431626231950472E-2</v>
      </c>
      <c r="O697" s="9">
        <v>1.198450413798656E-2</v>
      </c>
      <c r="P697" s="9">
        <v>1.165084572595363E-2</v>
      </c>
      <c r="Q697" s="9">
        <v>8.5242608336716028E-3</v>
      </c>
      <c r="R697" s="9">
        <v>3.7070777885228612E-2</v>
      </c>
      <c r="S697" s="9">
        <v>3.5951298566676053E-2</v>
      </c>
      <c r="T697" s="9">
        <v>1.36738277473457E-2</v>
      </c>
      <c r="U697" s="9">
        <v>3.5423612253427758E-2</v>
      </c>
      <c r="V697" s="9">
        <v>3.7202438545825119E-2</v>
      </c>
      <c r="W697" s="9">
        <v>4.2207630990216717E-2</v>
      </c>
      <c r="X697" s="9">
        <v>0.13114353117215649</v>
      </c>
      <c r="Y697" s="9">
        <v>3.9568742422643161E-2</v>
      </c>
      <c r="Z697" s="9">
        <v>6.1902965217089392E-2</v>
      </c>
      <c r="AA697" s="9">
        <v>2.8209553681793519E-2</v>
      </c>
      <c r="AB697" s="9">
        <v>2.1827585424906801E-2</v>
      </c>
      <c r="AC697" s="9">
        <v>0.21969557869886561</v>
      </c>
      <c r="AD697" s="9">
        <v>7.439950060538999E-3</v>
      </c>
      <c r="AE697" s="9">
        <v>7.5706144898578659E-2</v>
      </c>
      <c r="AF697" s="9">
        <v>2.3325411244231879E-2</v>
      </c>
      <c r="AG697" s="9">
        <v>4.2333345889537181E-2</v>
      </c>
      <c r="AH697" s="9">
        <v>4.4237412685408511E-3</v>
      </c>
      <c r="AI697" s="9">
        <v>5.9465519357811856E-3</v>
      </c>
      <c r="AJ697" s="9">
        <v>1.3391562218682771E-2</v>
      </c>
      <c r="AK697" s="9">
        <v>2.7581833097714881E-2</v>
      </c>
      <c r="AL697" s="9">
        <v>6.3826798506564563E-3</v>
      </c>
      <c r="AM697" s="9">
        <v>8.9178033060472754E-5</v>
      </c>
      <c r="AN697" s="9">
        <v>1.1825825714595871E-4</v>
      </c>
      <c r="AO697" s="9">
        <v>1.572164187105369E-4</v>
      </c>
      <c r="AP697" s="9">
        <v>1.5631307351477919E-4</v>
      </c>
      <c r="AQ697" s="9">
        <v>3.1567090921090632E-4</v>
      </c>
      <c r="AR697" s="9">
        <v>1.1301077445157069E-4</v>
      </c>
      <c r="AS697" s="9">
        <v>1.580541920592376E-4</v>
      </c>
      <c r="AT697" s="9">
        <v>1.7192432969526859E-4</v>
      </c>
      <c r="AU697" s="9">
        <v>1.705244421993961E-4</v>
      </c>
      <c r="AV697" s="9">
        <v>1.1999166308548691E-4</v>
      </c>
      <c r="AW697" s="9">
        <v>2.139455311919888E-4</v>
      </c>
      <c r="AX697" s="9">
        <v>1.8052825440103551E-4</v>
      </c>
      <c r="AY697" s="9">
        <v>2.2251521065275691E-4</v>
      </c>
      <c r="AZ697" s="9">
        <v>1.891516865856762E-4</v>
      </c>
      <c r="BA697" s="9">
        <v>2.5627763868796131E-4</v>
      </c>
      <c r="BB697" s="9">
        <v>2.5265332488519338E-4</v>
      </c>
      <c r="BC697" s="9">
        <v>3.4563473086722882E-4</v>
      </c>
      <c r="BD697" s="9">
        <v>1.6855197682967519E-4</v>
      </c>
      <c r="BE697" s="9">
        <v>1.5796432467411349E-4</v>
      </c>
      <c r="BF697" s="9">
        <v>1.8418254692020679E-4</v>
      </c>
      <c r="BG697" s="9">
        <v>1.697066229505027E-4</v>
      </c>
      <c r="BH697" s="9">
        <v>1.2327331113657611E-4</v>
      </c>
      <c r="BI697" s="9">
        <v>1.5248083050263371E-4</v>
      </c>
      <c r="BJ697" s="9">
        <v>1.9814285766001381E-4</v>
      </c>
      <c r="BK697" s="9">
        <v>2.4425089721544148E-4</v>
      </c>
    </row>
    <row r="698" spans="1:63" s="95" customFormat="1" x14ac:dyDescent="0.25">
      <c r="A698" s="95" t="s">
        <v>1773</v>
      </c>
      <c r="B698" s="95" t="s">
        <v>37</v>
      </c>
      <c r="C698" s="95" t="s">
        <v>1774</v>
      </c>
      <c r="D698" s="95" t="s">
        <v>52</v>
      </c>
      <c r="E698" s="95" t="s">
        <v>1950</v>
      </c>
      <c r="F698" s="118" t="s">
        <v>1963</v>
      </c>
      <c r="G698" s="119">
        <v>15528512.268399999</v>
      </c>
      <c r="H698" s="119">
        <v>47133</v>
      </c>
      <c r="I698" s="119">
        <v>17.3</v>
      </c>
      <c r="J698" s="95">
        <v>329.46157190079134</v>
      </c>
      <c r="K698" s="120">
        <v>0.44785889189693839</v>
      </c>
      <c r="L698" s="120">
        <v>0.3654867468968373</v>
      </c>
      <c r="M698" s="120">
        <v>0.18665436120622431</v>
      </c>
      <c r="N698" s="9">
        <v>8.1600122269285036E-2</v>
      </c>
      <c r="O698" s="9">
        <v>1.152420083361207E-2</v>
      </c>
      <c r="P698" s="9">
        <v>7.7632955928513868E-3</v>
      </c>
      <c r="Q698" s="9">
        <v>6.7814956991852733E-3</v>
      </c>
      <c r="R698" s="9">
        <v>2.2595874082309939E-2</v>
      </c>
      <c r="S698" s="9">
        <v>4.4283170409760528E-2</v>
      </c>
      <c r="T698" s="9">
        <v>1.6160038590686789E-2</v>
      </c>
      <c r="U698" s="9">
        <v>3.4054685034826941E-2</v>
      </c>
      <c r="V698" s="9">
        <v>3.093631824530475E-2</v>
      </c>
      <c r="W698" s="9">
        <v>5.0335150794421857E-2</v>
      </c>
      <c r="X698" s="9">
        <v>0.131945781971125</v>
      </c>
      <c r="Y698" s="9">
        <v>6.1850326785413551E-2</v>
      </c>
      <c r="Z698" s="9">
        <v>6.146690476055814E-2</v>
      </c>
      <c r="AA698" s="9">
        <v>2.321363766247727E-2</v>
      </c>
      <c r="AB698" s="9">
        <v>1.96515152695588E-2</v>
      </c>
      <c r="AC698" s="9">
        <v>0.2018553787295618</v>
      </c>
      <c r="AD698" s="9">
        <v>5.6132295921038433E-3</v>
      </c>
      <c r="AE698" s="9">
        <v>7.0812169291986651E-2</v>
      </c>
      <c r="AF698" s="9">
        <v>6.3545668527887752E-3</v>
      </c>
      <c r="AG698" s="9">
        <v>4.7504447990002537E-2</v>
      </c>
      <c r="AH698" s="9">
        <v>4.1109725874648884E-3</v>
      </c>
      <c r="AI698" s="9">
        <v>1.2661294223982751E-2</v>
      </c>
      <c r="AJ698" s="9">
        <v>1.2241298369268129E-2</v>
      </c>
      <c r="AK698" s="9">
        <v>3.1681473248889307E-2</v>
      </c>
      <c r="AL698" s="9">
        <v>3.0026511125740012E-3</v>
      </c>
      <c r="AM698" s="9">
        <v>2.179053407602488E-4</v>
      </c>
      <c r="AN698" s="9">
        <v>1.955656215820617E-4</v>
      </c>
      <c r="AO698" s="9">
        <v>1.8015937229200879E-4</v>
      </c>
      <c r="AP698" s="9">
        <v>2.138623589784328E-4</v>
      </c>
      <c r="AQ698" s="9">
        <v>3.3090421394383452E-4</v>
      </c>
      <c r="AR698" s="9">
        <v>2.3939455350984151E-4</v>
      </c>
      <c r="AS698" s="9">
        <v>3.2123924604265372E-4</v>
      </c>
      <c r="AT698" s="9">
        <v>2.8424422655253157E-4</v>
      </c>
      <c r="AU698" s="9">
        <v>2.438676236473477E-4</v>
      </c>
      <c r="AV698" s="9">
        <v>2.4609441614808889E-4</v>
      </c>
      <c r="AW698" s="9">
        <v>3.7018783885255611E-4</v>
      </c>
      <c r="AX698" s="9">
        <v>4.8529433719703759E-4</v>
      </c>
      <c r="AY698" s="9">
        <v>3.7997925358722599E-4</v>
      </c>
      <c r="AZ698" s="9">
        <v>2.6768713179749578E-4</v>
      </c>
      <c r="BA698" s="9">
        <v>3.9679971392118241E-4</v>
      </c>
      <c r="BB698" s="9">
        <v>3.9922186318236858E-4</v>
      </c>
      <c r="BC698" s="9">
        <v>4.4846695868316038E-4</v>
      </c>
      <c r="BD698" s="9">
        <v>2.711320812112775E-4</v>
      </c>
      <c r="BE698" s="9">
        <v>7.4009240725714267E-5</v>
      </c>
      <c r="BF698" s="9">
        <v>3.5544339223152178E-4</v>
      </c>
      <c r="BG698" s="9">
        <v>2.7122139398365368E-4</v>
      </c>
      <c r="BH698" s="9">
        <v>4.5139031446021159E-4</v>
      </c>
      <c r="BI698" s="9">
        <v>2.3970758628085359E-4</v>
      </c>
      <c r="BJ698" s="9">
        <v>3.9140913283365169E-4</v>
      </c>
      <c r="BK698" s="9">
        <v>1.9760970490213849E-4</v>
      </c>
    </row>
    <row r="699" spans="1:63" s="95" customFormat="1" x14ac:dyDescent="0.25">
      <c r="A699" s="95" t="s">
        <v>1787</v>
      </c>
      <c r="B699" s="95" t="s">
        <v>693</v>
      </c>
      <c r="C699" s="95" t="s">
        <v>1788</v>
      </c>
      <c r="D699" s="95" t="s">
        <v>52</v>
      </c>
      <c r="E699" s="95" t="s">
        <v>1953</v>
      </c>
      <c r="F699" s="118" t="s">
        <v>1963</v>
      </c>
      <c r="G699" s="119">
        <v>9616795.3051999994</v>
      </c>
      <c r="H699" s="119">
        <v>31081</v>
      </c>
      <c r="I699" s="119">
        <v>10</v>
      </c>
      <c r="J699" s="95">
        <v>309.41074306489492</v>
      </c>
      <c r="K699" s="120">
        <v>0.38933608667341402</v>
      </c>
      <c r="L699" s="120">
        <v>0.39250881941926907</v>
      </c>
      <c r="M699" s="120">
        <v>0.2181550939073168</v>
      </c>
      <c r="N699" s="9">
        <v>7.3867879939696748E-2</v>
      </c>
      <c r="O699" s="9">
        <v>7.1295364560465622E-3</v>
      </c>
      <c r="P699" s="9">
        <v>6.8576892761981582E-3</v>
      </c>
      <c r="Q699" s="9">
        <v>6.0770025344262018E-3</v>
      </c>
      <c r="R699" s="9">
        <v>2.7272535940540282E-2</v>
      </c>
      <c r="S699" s="9">
        <v>4.277984732119066E-2</v>
      </c>
      <c r="T699" s="9">
        <v>1.729403466915955E-2</v>
      </c>
      <c r="U699" s="9">
        <v>2.389660534185015E-2</v>
      </c>
      <c r="V699" s="9">
        <v>2.717653156524134E-2</v>
      </c>
      <c r="W699" s="9">
        <v>4.8561543374077192E-2</v>
      </c>
      <c r="X699" s="9">
        <v>0.1377688252746864</v>
      </c>
      <c r="Y699" s="9">
        <v>6.4750887698130338E-2</v>
      </c>
      <c r="Z699" s="9">
        <v>5.8168381195657252E-2</v>
      </c>
      <c r="AA699" s="9">
        <v>2.3350755721138879E-2</v>
      </c>
      <c r="AB699" s="9">
        <v>1.473242955459418E-2</v>
      </c>
      <c r="AC699" s="9">
        <v>0.27806022579216932</v>
      </c>
      <c r="AD699" s="9">
        <v>2.5601166746382549E-3</v>
      </c>
      <c r="AE699" s="9">
        <v>5.2474628127424393E-2</v>
      </c>
      <c r="AF699" s="9">
        <v>1.3797838124358501E-4</v>
      </c>
      <c r="AG699" s="9">
        <v>2.942571313910522E-2</v>
      </c>
      <c r="AH699" s="9">
        <v>4.8134658802980526E-3</v>
      </c>
      <c r="AI699" s="9">
        <v>4.9937159554717123E-3</v>
      </c>
      <c r="AJ699" s="9">
        <v>1.534283876870415E-2</v>
      </c>
      <c r="AK699" s="9">
        <v>2.8839315437899471E-2</v>
      </c>
      <c r="AL699" s="9">
        <v>3.6675159804120121E-3</v>
      </c>
      <c r="AM699" s="9">
        <v>1.218570672730345E-4</v>
      </c>
      <c r="AN699" s="9">
        <v>7.4741362481587614E-5</v>
      </c>
      <c r="AO699" s="9">
        <v>9.8312007101856256E-5</v>
      </c>
      <c r="AP699" s="9">
        <v>1.1839034922757029E-4</v>
      </c>
      <c r="AQ699" s="9">
        <v>2.4672701045092959E-4</v>
      </c>
      <c r="AR699" s="9">
        <v>1.42867291525066E-4</v>
      </c>
      <c r="AS699" s="9">
        <v>2.1237361105076559E-4</v>
      </c>
      <c r="AT699" s="9">
        <v>1.2321654227172521E-4</v>
      </c>
      <c r="AU699" s="9">
        <v>1.323419623846373E-4</v>
      </c>
      <c r="AV699" s="9">
        <v>1.466698637574079E-4</v>
      </c>
      <c r="AW699" s="9">
        <v>2.387787164915723E-4</v>
      </c>
      <c r="AX699" s="9">
        <v>3.1385349824789011E-4</v>
      </c>
      <c r="AY699" s="9">
        <v>2.221383494735353E-4</v>
      </c>
      <c r="AZ699" s="9">
        <v>1.6634251195430839E-4</v>
      </c>
      <c r="BA699" s="9">
        <v>1.8376707477647331E-4</v>
      </c>
      <c r="BB699" s="9">
        <v>3.3972764129714148E-4</v>
      </c>
      <c r="BC699" s="9">
        <v>1.2635587092002669E-4</v>
      </c>
      <c r="BD699" s="9">
        <v>1.241196093999036E-4</v>
      </c>
      <c r="BE699" s="9">
        <v>9.9272523811169199E-7</v>
      </c>
      <c r="BF699" s="9">
        <v>1.3601324054622851E-4</v>
      </c>
      <c r="BG699" s="9">
        <v>1.9618024949405921E-4</v>
      </c>
      <c r="BH699" s="9">
        <v>1.099805767486272E-4</v>
      </c>
      <c r="BI699" s="9">
        <v>1.8560002843694931E-4</v>
      </c>
      <c r="BJ699" s="9">
        <v>2.2010431423643591E-4</v>
      </c>
      <c r="BK699" s="9">
        <v>1.4910542098923459E-4</v>
      </c>
    </row>
    <row r="700" spans="1:63" s="95" customFormat="1" x14ac:dyDescent="0.25">
      <c r="A700" s="95" t="s">
        <v>1813</v>
      </c>
      <c r="B700" s="95" t="s">
        <v>37</v>
      </c>
      <c r="C700" s="95" t="s">
        <v>1814</v>
      </c>
      <c r="D700" s="95" t="s">
        <v>52</v>
      </c>
      <c r="E700" s="95" t="s">
        <v>1948</v>
      </c>
      <c r="F700" s="118" t="s">
        <v>1963</v>
      </c>
      <c r="G700" s="119">
        <v>11716328.1686</v>
      </c>
      <c r="H700" s="119">
        <v>35626</v>
      </c>
      <c r="I700" s="119">
        <v>23.4</v>
      </c>
      <c r="J700" s="95">
        <v>328.87015574580363</v>
      </c>
      <c r="K700" s="120">
        <v>0.44603489280894543</v>
      </c>
      <c r="L700" s="120">
        <v>0.37864640819036521</v>
      </c>
      <c r="M700" s="120">
        <v>0.17531869900068939</v>
      </c>
      <c r="N700" s="9">
        <v>7.7409254166131328E-2</v>
      </c>
      <c r="O700" s="9">
        <v>8.7083078703641577E-3</v>
      </c>
      <c r="P700" s="9">
        <v>9.2998546419439023E-3</v>
      </c>
      <c r="Q700" s="9">
        <v>5.7906108662338484E-3</v>
      </c>
      <c r="R700" s="9">
        <v>4.4942874376747148E-2</v>
      </c>
      <c r="S700" s="9">
        <v>4.7053173200297158E-2</v>
      </c>
      <c r="T700" s="9">
        <v>1.193664787353872E-2</v>
      </c>
      <c r="U700" s="9">
        <v>3.0697490195372271E-2</v>
      </c>
      <c r="V700" s="9">
        <v>6.4624820145770367E-2</v>
      </c>
      <c r="W700" s="9">
        <v>4.6270697735472523E-2</v>
      </c>
      <c r="X700" s="9">
        <v>0.10992223285061969</v>
      </c>
      <c r="Y700" s="9">
        <v>5.2221504921731637E-2</v>
      </c>
      <c r="Z700" s="9">
        <v>4.4169312152857923E-2</v>
      </c>
      <c r="AA700" s="9">
        <v>2.326490310060654E-2</v>
      </c>
      <c r="AB700" s="9">
        <v>1.7178737039905662E-2</v>
      </c>
      <c r="AC700" s="9">
        <v>0.2376981951539808</v>
      </c>
      <c r="AD700" s="9">
        <v>3.6397823774793649E-3</v>
      </c>
      <c r="AE700" s="9">
        <v>8.7607053879688757E-2</v>
      </c>
      <c r="AF700" s="9">
        <v>7.6241565682748369E-5</v>
      </c>
      <c r="AG700" s="9">
        <v>1.9684619239714589E-2</v>
      </c>
      <c r="AH700" s="9">
        <v>4.6423338867451107E-3</v>
      </c>
      <c r="AI700" s="9">
        <v>7.1079622954359168E-3</v>
      </c>
      <c r="AJ700" s="9">
        <v>9.8398643722737225E-3</v>
      </c>
      <c r="AK700" s="9">
        <v>3.1537084135802987E-2</v>
      </c>
      <c r="AL700" s="9">
        <v>4.6764419556031816E-3</v>
      </c>
      <c r="AM700" s="9">
        <v>1.515762137477108E-4</v>
      </c>
      <c r="AN700" s="9">
        <v>1.083618910121499E-4</v>
      </c>
      <c r="AO700" s="9">
        <v>1.582515615873884E-4</v>
      </c>
      <c r="AP700" s="9">
        <v>1.3390424633999109E-4</v>
      </c>
      <c r="AQ700" s="9">
        <v>4.8260865133533992E-4</v>
      </c>
      <c r="AR700" s="9">
        <v>1.8652007546365361E-4</v>
      </c>
      <c r="AS700" s="9">
        <v>1.7399216541635811E-4</v>
      </c>
      <c r="AT700" s="9">
        <v>1.8787922491856181E-4</v>
      </c>
      <c r="AU700" s="9">
        <v>3.7354761962772338E-4</v>
      </c>
      <c r="AV700" s="9">
        <v>1.6588134207673881E-4</v>
      </c>
      <c r="AW700" s="9">
        <v>2.261378631575285E-4</v>
      </c>
      <c r="AX700" s="9">
        <v>3.0045104197549179E-4</v>
      </c>
      <c r="AY700" s="9">
        <v>2.002166927816018E-4</v>
      </c>
      <c r="AZ700" s="9">
        <v>1.967191536607814E-4</v>
      </c>
      <c r="BA700" s="9">
        <v>2.5434760075149861E-4</v>
      </c>
      <c r="BB700" s="9">
        <v>3.4471563454448591E-4</v>
      </c>
      <c r="BC700" s="9">
        <v>2.1323287844911011E-4</v>
      </c>
      <c r="BD700" s="9">
        <v>2.4596493086209622E-4</v>
      </c>
      <c r="BE700" s="9">
        <v>6.5110781528792754E-7</v>
      </c>
      <c r="BF700" s="9">
        <v>1.080001339157078E-4</v>
      </c>
      <c r="BG700" s="9">
        <v>2.245829808132461E-4</v>
      </c>
      <c r="BH700" s="9">
        <v>1.8581482329502571E-4</v>
      </c>
      <c r="BI700" s="9">
        <v>1.4128775156609609E-4</v>
      </c>
      <c r="BJ700" s="9">
        <v>2.8569867680418808E-4</v>
      </c>
      <c r="BK700" s="9">
        <v>2.256732331555003E-4</v>
      </c>
    </row>
    <row r="701" spans="1:63" s="95" customFormat="1" x14ac:dyDescent="0.25">
      <c r="A701" s="95" t="s">
        <v>1817</v>
      </c>
      <c r="B701" s="95" t="s">
        <v>37</v>
      </c>
      <c r="C701" s="95" t="s">
        <v>1818</v>
      </c>
      <c r="D701" s="95" t="s">
        <v>52</v>
      </c>
      <c r="E701" s="95" t="s">
        <v>1948</v>
      </c>
      <c r="F701" s="118" t="s">
        <v>1963</v>
      </c>
      <c r="G701" s="119">
        <v>27287563.849199999</v>
      </c>
      <c r="H701" s="119">
        <v>77171</v>
      </c>
      <c r="I701" s="119">
        <v>52.5</v>
      </c>
      <c r="J701" s="95">
        <v>353.59868148916041</v>
      </c>
      <c r="K701" s="120">
        <v>0.47967568138536371</v>
      </c>
      <c r="L701" s="120">
        <v>0.35394910463004142</v>
      </c>
      <c r="M701" s="120">
        <v>0.16637521398459501</v>
      </c>
      <c r="N701" s="9">
        <v>9.1570238636942317E-2</v>
      </c>
      <c r="O701" s="9">
        <v>1.5712961689811081E-2</v>
      </c>
      <c r="P701" s="9">
        <v>7.4231157109634089E-3</v>
      </c>
      <c r="Q701" s="9">
        <v>8.2384372379374071E-3</v>
      </c>
      <c r="R701" s="9">
        <v>2.2967522058469809E-2</v>
      </c>
      <c r="S701" s="9">
        <v>4.22457662949417E-2</v>
      </c>
      <c r="T701" s="9">
        <v>1.549641858307977E-2</v>
      </c>
      <c r="U701" s="9">
        <v>3.3720007358231413E-2</v>
      </c>
      <c r="V701" s="9">
        <v>4.7790033330069807E-2</v>
      </c>
      <c r="W701" s="9">
        <v>5.5366790538903338E-2</v>
      </c>
      <c r="X701" s="9">
        <v>0.1199512321722834</v>
      </c>
      <c r="Y701" s="9">
        <v>5.2331866882812522E-2</v>
      </c>
      <c r="Z701" s="9">
        <v>5.5122415872999667E-2</v>
      </c>
      <c r="AA701" s="9">
        <v>2.6090154443659721E-2</v>
      </c>
      <c r="AB701" s="9">
        <v>1.7159792787273941E-2</v>
      </c>
      <c r="AC701" s="9">
        <v>0.18540583580359199</v>
      </c>
      <c r="AD701" s="9">
        <v>4.8419923145484886E-3</v>
      </c>
      <c r="AE701" s="9">
        <v>8.0272171437307305E-2</v>
      </c>
      <c r="AF701" s="9">
        <v>7.3506635960447738E-3</v>
      </c>
      <c r="AG701" s="9">
        <v>5.7109606672442442E-2</v>
      </c>
      <c r="AH701" s="9">
        <v>5.5704116294725834E-3</v>
      </c>
      <c r="AI701" s="9">
        <v>4.5303406847917969E-3</v>
      </c>
      <c r="AJ701" s="9">
        <v>1.0169171843937079E-2</v>
      </c>
      <c r="AK701" s="9">
        <v>2.552026277572875E-2</v>
      </c>
      <c r="AL701" s="9">
        <v>8.0427896437554516E-3</v>
      </c>
      <c r="AM701" s="9">
        <v>3.3454029693214861E-4</v>
      </c>
      <c r="AN701" s="9">
        <v>3.6480163234717852E-4</v>
      </c>
      <c r="AO701" s="9">
        <v>2.356752598784259E-4</v>
      </c>
      <c r="AP701" s="9">
        <v>3.5544362270052688E-4</v>
      </c>
      <c r="AQ701" s="9">
        <v>4.6015518588425272E-4</v>
      </c>
      <c r="AR701" s="9">
        <v>3.1244658215934029E-4</v>
      </c>
      <c r="AS701" s="9">
        <v>4.2143885180828602E-4</v>
      </c>
      <c r="AT701" s="9">
        <v>3.8505207833653532E-4</v>
      </c>
      <c r="AU701" s="9">
        <v>5.1539461885650127E-4</v>
      </c>
      <c r="AV701" s="9">
        <v>3.7033670817138229E-4</v>
      </c>
      <c r="AW701" s="9">
        <v>4.6041384694843587E-4</v>
      </c>
      <c r="AX701" s="9">
        <v>5.6175439631599719E-4</v>
      </c>
      <c r="AY701" s="9">
        <v>4.661909207306721E-4</v>
      </c>
      <c r="AZ701" s="9">
        <v>4.1160246768050029E-4</v>
      </c>
      <c r="BA701" s="9">
        <v>4.7402841239762818E-4</v>
      </c>
      <c r="BB701" s="9">
        <v>5.0166571055841559E-4</v>
      </c>
      <c r="BC701" s="9">
        <v>5.2924744236578381E-4</v>
      </c>
      <c r="BD701" s="9">
        <v>4.2048939470343391E-4</v>
      </c>
      <c r="BE701" s="9">
        <v>1.171233727799759E-4</v>
      </c>
      <c r="BF701" s="9">
        <v>5.8460478405332657E-4</v>
      </c>
      <c r="BG701" s="9">
        <v>5.0278658147491018E-4</v>
      </c>
      <c r="BH701" s="9">
        <v>2.2096425503183211E-4</v>
      </c>
      <c r="BI701" s="9">
        <v>2.7243124080959059E-4</v>
      </c>
      <c r="BJ701" s="9">
        <v>4.3134796624803401E-4</v>
      </c>
      <c r="BK701" s="9">
        <v>7.2414766288631264E-4</v>
      </c>
    </row>
    <row r="702" spans="1:63" s="95" customFormat="1" x14ac:dyDescent="0.25">
      <c r="A702" s="95" t="s">
        <v>1841</v>
      </c>
      <c r="B702" s="95" t="s">
        <v>37</v>
      </c>
      <c r="C702" s="95" t="s">
        <v>1842</v>
      </c>
      <c r="D702" s="95" t="s">
        <v>52</v>
      </c>
      <c r="E702" s="95" t="s">
        <v>1948</v>
      </c>
      <c r="F702" s="118" t="s">
        <v>1963</v>
      </c>
      <c r="G702" s="119">
        <v>9309112.4031999987</v>
      </c>
      <c r="H702" s="119">
        <v>26655</v>
      </c>
      <c r="I702" s="119">
        <v>36.9</v>
      </c>
      <c r="J702" s="95">
        <v>349.24450959294688</v>
      </c>
      <c r="K702" s="120">
        <v>0.49993072985344011</v>
      </c>
      <c r="L702" s="120">
        <v>0.32875477519724128</v>
      </c>
      <c r="M702" s="120">
        <v>0.17131449494931869</v>
      </c>
      <c r="N702" s="9">
        <v>0.1130506416851462</v>
      </c>
      <c r="O702" s="9">
        <v>3.3460324283010781E-2</v>
      </c>
      <c r="P702" s="9">
        <v>8.1692750965118004E-3</v>
      </c>
      <c r="Q702" s="9">
        <v>5.5653597158331226E-3</v>
      </c>
      <c r="R702" s="9">
        <v>3.3887156330052973E-2</v>
      </c>
      <c r="S702" s="9">
        <v>6.1554321644437623E-2</v>
      </c>
      <c r="T702" s="9">
        <v>1.5863959754697569E-2</v>
      </c>
      <c r="U702" s="9">
        <v>3.9814988390910869E-2</v>
      </c>
      <c r="V702" s="9">
        <v>7.2763890026282155E-2</v>
      </c>
      <c r="W702" s="9">
        <v>8.3821300514419869E-2</v>
      </c>
      <c r="X702" s="9">
        <v>9.8519069120727609E-2</v>
      </c>
      <c r="Y702" s="9">
        <v>3.5571465946502109E-2</v>
      </c>
      <c r="Z702" s="9">
        <v>4.9089273421662812E-2</v>
      </c>
      <c r="AA702" s="9">
        <v>2.837958314512036E-2</v>
      </c>
      <c r="AB702" s="9">
        <v>1.2224370793173079E-2</v>
      </c>
      <c r="AC702" s="9">
        <v>0.1214231300462159</v>
      </c>
      <c r="AD702" s="9">
        <v>3.2188166215682411E-3</v>
      </c>
      <c r="AE702" s="9">
        <v>9.8565522024515739E-2</v>
      </c>
      <c r="AF702" s="9">
        <v>8.7881759519582606E-4</v>
      </c>
      <c r="AG702" s="9">
        <v>2.8858549461119081E-2</v>
      </c>
      <c r="AH702" s="9">
        <v>1.808973278279955E-3</v>
      </c>
      <c r="AI702" s="9">
        <v>5.3117022481371928E-3</v>
      </c>
      <c r="AJ702" s="9">
        <v>1.4867278258177999E-2</v>
      </c>
      <c r="AK702" s="9">
        <v>3.065639699246115E-2</v>
      </c>
      <c r="AL702" s="9">
        <v>2.67583360583999E-3</v>
      </c>
      <c r="AM702" s="9">
        <v>1.3353230865382199E-4</v>
      </c>
      <c r="AN702" s="9">
        <v>2.5115862728913087E-4</v>
      </c>
      <c r="AO702" s="9">
        <v>8.3855300394781047E-5</v>
      </c>
      <c r="AP702" s="9">
        <v>7.7631568872012907E-5</v>
      </c>
      <c r="AQ702" s="9">
        <v>2.195050613371609E-4</v>
      </c>
      <c r="AR702" s="9">
        <v>1.4718731043344161E-4</v>
      </c>
      <c r="AS702" s="9">
        <v>1.39487106181455E-4</v>
      </c>
      <c r="AT702" s="9">
        <v>1.4699333331662329E-4</v>
      </c>
      <c r="AU702" s="9">
        <v>2.5371006059264948E-4</v>
      </c>
      <c r="AV702" s="9">
        <v>1.812679574510235E-4</v>
      </c>
      <c r="AW702" s="9">
        <v>1.2225966360151699E-4</v>
      </c>
      <c r="AX702" s="9">
        <v>1.234528865857134E-4</v>
      </c>
      <c r="AY702" s="9">
        <v>1.3422747040953199E-4</v>
      </c>
      <c r="AZ702" s="9">
        <v>1.447526641725723E-4</v>
      </c>
      <c r="BA702" s="9">
        <v>1.0917874112541329E-4</v>
      </c>
      <c r="BB702" s="9">
        <v>1.0622131544357041E-4</v>
      </c>
      <c r="BC702" s="9">
        <v>1.137496689142845E-4</v>
      </c>
      <c r="BD702" s="9">
        <v>1.6692996247143441E-4</v>
      </c>
      <c r="BE702" s="9">
        <v>4.5272554461941114E-6</v>
      </c>
      <c r="BF702" s="9">
        <v>9.5509578352255162E-5</v>
      </c>
      <c r="BG702" s="9">
        <v>5.278952753941999E-5</v>
      </c>
      <c r="BH702" s="9">
        <v>8.37614367194258E-5</v>
      </c>
      <c r="BI702" s="9">
        <v>1.2877217339705039E-4</v>
      </c>
      <c r="BJ702" s="9">
        <v>1.6752628508384841E-4</v>
      </c>
      <c r="BK702" s="9">
        <v>7.7893059211583954E-5</v>
      </c>
    </row>
    <row r="703" spans="1:63" s="95" customFormat="1" x14ac:dyDescent="0.25">
      <c r="A703" s="95" t="s">
        <v>1847</v>
      </c>
      <c r="B703" s="95" t="s">
        <v>37</v>
      </c>
      <c r="C703" s="95" t="s">
        <v>1848</v>
      </c>
      <c r="D703" s="95" t="s">
        <v>52</v>
      </c>
      <c r="E703" s="95" t="s">
        <v>1948</v>
      </c>
      <c r="F703" s="118" t="s">
        <v>1963</v>
      </c>
      <c r="G703" s="119">
        <v>12495054.0386</v>
      </c>
      <c r="H703" s="119">
        <v>41869</v>
      </c>
      <c r="I703" s="119">
        <v>36.5</v>
      </c>
      <c r="J703" s="95">
        <v>298.43211059733932</v>
      </c>
      <c r="K703" s="120">
        <v>0.42785419708141298</v>
      </c>
      <c r="L703" s="120">
        <v>0.36959872252615777</v>
      </c>
      <c r="M703" s="120">
        <v>0.2025470803924293</v>
      </c>
      <c r="N703" s="9">
        <v>8.0362672621898681E-2</v>
      </c>
      <c r="O703" s="9">
        <v>9.855732579957319E-3</v>
      </c>
      <c r="P703" s="9">
        <v>4.8370379424325398E-3</v>
      </c>
      <c r="Q703" s="9">
        <v>9.1121825933238674E-3</v>
      </c>
      <c r="R703" s="9">
        <v>2.2603619688735799E-2</v>
      </c>
      <c r="S703" s="9">
        <v>3.5969953588470993E-2</v>
      </c>
      <c r="T703" s="9">
        <v>1.049024570597526E-2</v>
      </c>
      <c r="U703" s="9">
        <v>3.9810664539306817E-2</v>
      </c>
      <c r="V703" s="9">
        <v>2.0388821846095851E-2</v>
      </c>
      <c r="W703" s="9">
        <v>3.8983226861873693E-2</v>
      </c>
      <c r="X703" s="9">
        <v>0.14990419301654509</v>
      </c>
      <c r="Y703" s="9">
        <v>7.6870909615524605E-2</v>
      </c>
      <c r="Z703" s="9">
        <v>6.3162118570692399E-2</v>
      </c>
      <c r="AA703" s="9">
        <v>2.4097268300173651E-2</v>
      </c>
      <c r="AB703" s="9">
        <v>1.6618160116126959E-2</v>
      </c>
      <c r="AC703" s="9">
        <v>0.22386468175137289</v>
      </c>
      <c r="AD703" s="9">
        <v>4.8586953620950698E-3</v>
      </c>
      <c r="AE703" s="9">
        <v>4.7252590939665828E-2</v>
      </c>
      <c r="AF703" s="9">
        <v>2.6228827531950411E-3</v>
      </c>
      <c r="AG703" s="9">
        <v>5.3476046488981598E-2</v>
      </c>
      <c r="AH703" s="9">
        <v>7.0400538060275903E-3</v>
      </c>
      <c r="AI703" s="9">
        <v>4.1215504877060256E-3</v>
      </c>
      <c r="AJ703" s="9">
        <v>1.068646921152301E-2</v>
      </c>
      <c r="AK703" s="9">
        <v>3.8637822079837458E-2</v>
      </c>
      <c r="AL703" s="9">
        <v>4.3723995324619382E-3</v>
      </c>
      <c r="AM703" s="9">
        <v>9.2113909212477107E-5</v>
      </c>
      <c r="AN703" s="9">
        <v>7.1790070918499862E-5</v>
      </c>
      <c r="AO703" s="9">
        <v>4.8181909586089782E-5</v>
      </c>
      <c r="AP703" s="9">
        <v>1.233459950302037E-4</v>
      </c>
      <c r="AQ703" s="9">
        <v>1.420839166384728E-4</v>
      </c>
      <c r="AR703" s="9">
        <v>8.3465925535458971E-5</v>
      </c>
      <c r="AS703" s="9">
        <v>8.9508780806754455E-5</v>
      </c>
      <c r="AT703" s="9">
        <v>1.4262904956064199E-4</v>
      </c>
      <c r="AU703" s="9">
        <v>6.8987662094405921E-5</v>
      </c>
      <c r="AV703" s="9">
        <v>8.1809162701465828E-5</v>
      </c>
      <c r="AW703" s="9">
        <v>1.8052368653369429E-4</v>
      </c>
      <c r="AX703" s="9">
        <v>2.5889223334994097E-4</v>
      </c>
      <c r="AY703" s="9">
        <v>1.675980674109634E-4</v>
      </c>
      <c r="AZ703" s="9">
        <v>1.192740271524727E-4</v>
      </c>
      <c r="BA703" s="9">
        <v>1.4402968905383661E-4</v>
      </c>
      <c r="BB703" s="9">
        <v>1.900436442146795E-4</v>
      </c>
      <c r="BC703" s="9">
        <v>1.6662151999559399E-4</v>
      </c>
      <c r="BD703" s="9">
        <v>7.7659110549789588E-5</v>
      </c>
      <c r="BE703" s="9">
        <v>1.3112111990765441E-5</v>
      </c>
      <c r="BF703" s="9">
        <v>1.7174703098468461E-4</v>
      </c>
      <c r="BG703" s="9">
        <v>1.99365092284015E-4</v>
      </c>
      <c r="BH703" s="9">
        <v>6.3070828513966842E-5</v>
      </c>
      <c r="BI703" s="9">
        <v>8.9821915197959361E-5</v>
      </c>
      <c r="BJ703" s="9">
        <v>2.048953022083896E-4</v>
      </c>
      <c r="BK703" s="9">
        <v>1.2351423489493781E-4</v>
      </c>
    </row>
    <row r="704" spans="1:63" s="95" customFormat="1" x14ac:dyDescent="0.25">
      <c r="A704" s="95" t="s">
        <v>1853</v>
      </c>
      <c r="B704" s="95" t="s">
        <v>37</v>
      </c>
      <c r="C704" s="95" t="s">
        <v>1854</v>
      </c>
      <c r="D704" s="95" t="s">
        <v>52</v>
      </c>
      <c r="E704" s="95" t="s">
        <v>1949</v>
      </c>
      <c r="F704" s="118" t="s">
        <v>1963</v>
      </c>
      <c r="G704" s="119">
        <v>10937780.593799999</v>
      </c>
      <c r="H704" s="119">
        <v>36454</v>
      </c>
      <c r="I704" s="119">
        <v>19</v>
      </c>
      <c r="J704" s="95">
        <v>300.04335858342017</v>
      </c>
      <c r="K704" s="120">
        <v>0.43239268288977017</v>
      </c>
      <c r="L704" s="120">
        <v>0.35361787724136001</v>
      </c>
      <c r="M704" s="120">
        <v>0.2139894398688697</v>
      </c>
      <c r="N704" s="9">
        <v>5.689111210821881E-2</v>
      </c>
      <c r="O704" s="9">
        <v>1.0940599948382019E-2</v>
      </c>
      <c r="P704" s="9">
        <v>1.0791944277859671E-2</v>
      </c>
      <c r="Q704" s="9">
        <v>1.5642540690165449E-2</v>
      </c>
      <c r="R704" s="9">
        <v>2.9373079769440119E-2</v>
      </c>
      <c r="S704" s="9">
        <v>2.8243967529829519E-2</v>
      </c>
      <c r="T704" s="9">
        <v>9.733287202708947E-3</v>
      </c>
      <c r="U704" s="9">
        <v>2.757277421769597E-2</v>
      </c>
      <c r="V704" s="9">
        <v>4.057550428213446E-2</v>
      </c>
      <c r="W704" s="9">
        <v>4.1815483158483858E-2</v>
      </c>
      <c r="X704" s="9">
        <v>0.1114517378346071</v>
      </c>
      <c r="Y704" s="9">
        <v>4.3623974682484773E-2</v>
      </c>
      <c r="Z704" s="9">
        <v>5.0328939283388198E-2</v>
      </c>
      <c r="AA704" s="9">
        <v>2.5733501059518899E-2</v>
      </c>
      <c r="AB704" s="9">
        <v>2.5405055884709409E-2</v>
      </c>
      <c r="AC704" s="9">
        <v>0.25438466818411892</v>
      </c>
      <c r="AD704" s="9">
        <v>2.3305168753013812E-3</v>
      </c>
      <c r="AE704" s="9">
        <v>0.10103744757018369</v>
      </c>
      <c r="AF704" s="9">
        <v>1.229748316870375E-2</v>
      </c>
      <c r="AG704" s="9">
        <v>4.0305751415394282E-2</v>
      </c>
      <c r="AH704" s="9">
        <v>6.7129546526098153E-3</v>
      </c>
      <c r="AI704" s="9">
        <v>2.034487784707027E-3</v>
      </c>
      <c r="AJ704" s="9">
        <v>1.40175588738986E-2</v>
      </c>
      <c r="AK704" s="9">
        <v>2.5462153384251889E-2</v>
      </c>
      <c r="AL704" s="9">
        <v>1.3293476161203511E-2</v>
      </c>
      <c r="AM704" s="9">
        <v>1.8324154848928999E-4</v>
      </c>
      <c r="AN704" s="9">
        <v>2.2393671182832531E-4</v>
      </c>
      <c r="AO704" s="9">
        <v>3.0207368683105457E-4</v>
      </c>
      <c r="AP704" s="9">
        <v>5.9500226655000502E-4</v>
      </c>
      <c r="AQ704" s="9">
        <v>5.1883002501338011E-4</v>
      </c>
      <c r="AR704" s="9">
        <v>1.8416357091757791E-4</v>
      </c>
      <c r="AS704" s="9">
        <v>2.333717093539716E-4</v>
      </c>
      <c r="AT704" s="9">
        <v>2.775860988005331E-4</v>
      </c>
      <c r="AU704" s="9">
        <v>3.8579083852122452E-4</v>
      </c>
      <c r="AV704" s="9">
        <v>2.4658688213804677E-4</v>
      </c>
      <c r="AW704" s="9">
        <v>3.7715159209885448E-4</v>
      </c>
      <c r="AX704" s="9">
        <v>4.1284870073750269E-4</v>
      </c>
      <c r="AY704" s="9">
        <v>3.7526562401989311E-4</v>
      </c>
      <c r="AZ704" s="9">
        <v>3.5791972557820608E-4</v>
      </c>
      <c r="BA704" s="9">
        <v>6.1872537316237989E-4</v>
      </c>
      <c r="BB704" s="9">
        <v>6.0683048222482576E-4</v>
      </c>
      <c r="BC704" s="9">
        <v>2.2458066413574769E-4</v>
      </c>
      <c r="BD704" s="9">
        <v>4.6661408026866152E-4</v>
      </c>
      <c r="BE704" s="9">
        <v>1.7275025494661419E-4</v>
      </c>
      <c r="BF704" s="9">
        <v>3.6375222262356781E-4</v>
      </c>
      <c r="BG704" s="9">
        <v>5.3418973802059648E-4</v>
      </c>
      <c r="BH704" s="9">
        <v>8.748461524859982E-5</v>
      </c>
      <c r="BI704" s="9">
        <v>3.3107710466509667E-4</v>
      </c>
      <c r="BJ704" s="9">
        <v>3.7942258668780411E-4</v>
      </c>
      <c r="BK704" s="9">
        <v>1.055223421317401E-3</v>
      </c>
    </row>
    <row r="705" spans="1:63" s="95" customFormat="1" x14ac:dyDescent="0.25">
      <c r="A705" s="95" t="s">
        <v>1865</v>
      </c>
      <c r="B705" s="95" t="s">
        <v>37</v>
      </c>
      <c r="C705" s="95" t="s">
        <v>1866</v>
      </c>
      <c r="D705" s="95" t="s">
        <v>52</v>
      </c>
      <c r="E705" s="95" t="s">
        <v>1948</v>
      </c>
      <c r="F705" s="118" t="s">
        <v>1963</v>
      </c>
      <c r="G705" s="119">
        <v>8237012.3889999995</v>
      </c>
      <c r="H705" s="119">
        <v>23711</v>
      </c>
      <c r="I705" s="119">
        <v>35.9</v>
      </c>
      <c r="J705" s="95">
        <v>347.39202855214876</v>
      </c>
      <c r="K705" s="120">
        <v>0.45742942539554488</v>
      </c>
      <c r="L705" s="120">
        <v>0.35987730487952557</v>
      </c>
      <c r="M705" s="120">
        <v>0.18269326972492961</v>
      </c>
      <c r="N705" s="9">
        <v>9.1335860705487576E-2</v>
      </c>
      <c r="O705" s="9">
        <v>1.2804147405564979E-2</v>
      </c>
      <c r="P705" s="9">
        <v>6.89452385328724E-3</v>
      </c>
      <c r="Q705" s="9">
        <v>9.0044511948021884E-3</v>
      </c>
      <c r="R705" s="9">
        <v>2.524830428351147E-2</v>
      </c>
      <c r="S705" s="9">
        <v>4.0887126665459697E-2</v>
      </c>
      <c r="T705" s="9">
        <v>1.3139986877405739E-2</v>
      </c>
      <c r="U705" s="9">
        <v>2.7150915780654261E-2</v>
      </c>
      <c r="V705" s="9">
        <v>5.1210760106940152E-2</v>
      </c>
      <c r="W705" s="9">
        <v>4.9313229008536713E-2</v>
      </c>
      <c r="X705" s="9">
        <v>0.1163290107719069</v>
      </c>
      <c r="Y705" s="9">
        <v>4.5856250740969821E-2</v>
      </c>
      <c r="Z705" s="9">
        <v>4.8677181790181837E-2</v>
      </c>
      <c r="AA705" s="9">
        <v>2.3791746878702131E-2</v>
      </c>
      <c r="AB705" s="9">
        <v>1.6170120060036999E-2</v>
      </c>
      <c r="AC705" s="9">
        <v>0.21139329989899089</v>
      </c>
      <c r="AD705" s="9">
        <v>2.5320526063483889E-3</v>
      </c>
      <c r="AE705" s="9">
        <v>0.1086732866153511</v>
      </c>
      <c r="AF705" s="9">
        <v>1.649287795102667E-2</v>
      </c>
      <c r="AG705" s="9">
        <v>3.6451273327345698E-2</v>
      </c>
      <c r="AH705" s="9">
        <v>3.5518075567980579E-3</v>
      </c>
      <c r="AI705" s="9">
        <v>7.732869184685116E-3</v>
      </c>
      <c r="AJ705" s="9">
        <v>1.1328966210557701E-2</v>
      </c>
      <c r="AK705" s="9">
        <v>1.9681164876783879E-2</v>
      </c>
      <c r="AL705" s="9">
        <v>4.3487856486648102E-3</v>
      </c>
      <c r="AM705" s="9">
        <v>4.6523173222252603E-4</v>
      </c>
      <c r="AN705" s="9">
        <v>4.1446064443147179E-4</v>
      </c>
      <c r="AO705" s="9">
        <v>3.0518694662229042E-4</v>
      </c>
      <c r="AP705" s="9">
        <v>5.4164788161319729E-4</v>
      </c>
      <c r="AQ705" s="9">
        <v>7.0527145322191198E-4</v>
      </c>
      <c r="AR705" s="9">
        <v>4.2161212213718418E-4</v>
      </c>
      <c r="AS705" s="9">
        <v>4.9823252371563036E-4</v>
      </c>
      <c r="AT705" s="9">
        <v>4.3226513186287401E-4</v>
      </c>
      <c r="AU705" s="9">
        <v>7.700123305881166E-4</v>
      </c>
      <c r="AV705" s="9">
        <v>4.5988025635364097E-4</v>
      </c>
      <c r="AW705" s="9">
        <v>6.2253763203349286E-4</v>
      </c>
      <c r="AX705" s="9">
        <v>6.8629795802699345E-4</v>
      </c>
      <c r="AY705" s="9">
        <v>5.7397754933371007E-4</v>
      </c>
      <c r="AZ705" s="9">
        <v>5.2331304633988318E-4</v>
      </c>
      <c r="BA705" s="9">
        <v>6.2278693018741566E-4</v>
      </c>
      <c r="BB705" s="9">
        <v>7.9747329236752324E-4</v>
      </c>
      <c r="BC705" s="9">
        <v>3.8587026022937919E-4</v>
      </c>
      <c r="BD705" s="9">
        <v>7.9368239769235884E-4</v>
      </c>
      <c r="BE705" s="9">
        <v>3.6639317822351262E-4</v>
      </c>
      <c r="BF705" s="9">
        <v>5.2023529247310831E-4</v>
      </c>
      <c r="BG705" s="9">
        <v>4.4697139262136001E-4</v>
      </c>
      <c r="BH705" s="9">
        <v>5.2585467178999361E-4</v>
      </c>
      <c r="BI705" s="9">
        <v>4.2315113972693779E-4</v>
      </c>
      <c r="BJ705" s="9">
        <v>4.6379634715231421E-4</v>
      </c>
      <c r="BK705" s="9">
        <v>5.4591161746119833E-4</v>
      </c>
    </row>
    <row r="706" spans="1:63" s="95" customFormat="1" x14ac:dyDescent="0.25">
      <c r="A706" s="95" t="s">
        <v>1869</v>
      </c>
      <c r="B706" s="95" t="s">
        <v>37</v>
      </c>
      <c r="C706" s="95" t="s">
        <v>1870</v>
      </c>
      <c r="D706" s="95" t="s">
        <v>52</v>
      </c>
      <c r="E706" s="95" t="s">
        <v>1949</v>
      </c>
      <c r="F706" s="118" t="s">
        <v>1963</v>
      </c>
      <c r="G706" s="119">
        <v>16206152.5558</v>
      </c>
      <c r="H706" s="119">
        <v>43377</v>
      </c>
      <c r="I706" s="119">
        <v>33.6</v>
      </c>
      <c r="J706" s="95">
        <v>373.61165031698829</v>
      </c>
      <c r="K706" s="120">
        <v>0.47833256774623051</v>
      </c>
      <c r="L706" s="120">
        <v>0.36077914945866768</v>
      </c>
      <c r="M706" s="120">
        <v>0.16088828279510189</v>
      </c>
      <c r="N706" s="9">
        <v>2.6052555532776259E-2</v>
      </c>
      <c r="O706" s="9">
        <v>3.9690625992868014E-3</v>
      </c>
      <c r="P706" s="9">
        <v>1.260738249589833E-2</v>
      </c>
      <c r="Q706" s="9">
        <v>7.2213922644686493E-3</v>
      </c>
      <c r="R706" s="9">
        <v>2.497599848570892E-2</v>
      </c>
      <c r="S706" s="9">
        <v>4.2284574183061398E-2</v>
      </c>
      <c r="T706" s="9">
        <v>9.9973066741195632E-3</v>
      </c>
      <c r="U706" s="9">
        <v>2.3380503526762301E-2</v>
      </c>
      <c r="V706" s="9">
        <v>3.8576016175462448E-2</v>
      </c>
      <c r="W706" s="9">
        <v>2.829076284346382E-2</v>
      </c>
      <c r="X706" s="9">
        <v>0.14089447396501209</v>
      </c>
      <c r="Y706" s="9">
        <v>4.638006760509264E-2</v>
      </c>
      <c r="Z706" s="9">
        <v>5.2086889351110659E-2</v>
      </c>
      <c r="AA706" s="9">
        <v>2.0733587358434221E-2</v>
      </c>
      <c r="AB706" s="9">
        <v>2.2179599474694979E-2</v>
      </c>
      <c r="AC706" s="9">
        <v>0.22982698499245979</v>
      </c>
      <c r="AD706" s="9">
        <v>6.2610340045762712E-3</v>
      </c>
      <c r="AE706" s="9">
        <v>7.6277980871942319E-2</v>
      </c>
      <c r="AF706" s="9">
        <v>3.3623260435476678E-2</v>
      </c>
      <c r="AG706" s="9">
        <v>8.1230454891630929E-2</v>
      </c>
      <c r="AH706" s="9">
        <v>1.009853208452983E-2</v>
      </c>
      <c r="AI706" s="9">
        <v>1.2035273584779539E-3</v>
      </c>
      <c r="AJ706" s="9">
        <v>1.8241446268333461E-2</v>
      </c>
      <c r="AK706" s="9">
        <v>2.7053086878927459E-2</v>
      </c>
      <c r="AL706" s="9">
        <v>1.655351967829221E-2</v>
      </c>
      <c r="AM706" s="9">
        <v>5.608613903880791E-5</v>
      </c>
      <c r="AN706" s="9">
        <v>5.429974521589455E-5</v>
      </c>
      <c r="AO706" s="9">
        <v>2.3586517085952261E-4</v>
      </c>
      <c r="AP706" s="9">
        <v>1.835937731702358E-4</v>
      </c>
      <c r="AQ706" s="9">
        <v>2.9486563442866542E-4</v>
      </c>
      <c r="AR706" s="9">
        <v>1.8428316798084181E-4</v>
      </c>
      <c r="AS706" s="9">
        <v>1.6021285797985791E-4</v>
      </c>
      <c r="AT706" s="9">
        <v>1.5732465680220841E-4</v>
      </c>
      <c r="AU706" s="9">
        <v>2.4514951788548109E-4</v>
      </c>
      <c r="AV706" s="9">
        <v>1.115072723925581E-4</v>
      </c>
      <c r="AW706" s="9">
        <v>3.186755506394927E-4</v>
      </c>
      <c r="AX706" s="9">
        <v>2.9337476259843541E-4</v>
      </c>
      <c r="AY706" s="9">
        <v>2.5958232129863219E-4</v>
      </c>
      <c r="AZ706" s="9">
        <v>1.9274667400593631E-4</v>
      </c>
      <c r="BA706" s="9">
        <v>3.6104152525392032E-4</v>
      </c>
      <c r="BB706" s="9">
        <v>3.6644024039381422E-4</v>
      </c>
      <c r="BC706" s="9">
        <v>4.0326623129557817E-4</v>
      </c>
      <c r="BD706" s="9">
        <v>2.3545089518415199E-4</v>
      </c>
      <c r="BE706" s="9">
        <v>3.1569519292761399E-4</v>
      </c>
      <c r="BF706" s="9">
        <v>4.8998547168284542E-4</v>
      </c>
      <c r="BG706" s="9">
        <v>5.3711312038341491E-4</v>
      </c>
      <c r="BH706" s="9">
        <v>3.459061239497807E-5</v>
      </c>
      <c r="BI706" s="9">
        <v>2.8796633050064612E-4</v>
      </c>
      <c r="BJ706" s="9">
        <v>2.6944526866160131E-4</v>
      </c>
      <c r="BK706" s="9">
        <v>8.7825755559462588E-4</v>
      </c>
    </row>
    <row r="707" spans="1:63" s="95" customFormat="1" x14ac:dyDescent="0.25">
      <c r="A707" s="95" t="s">
        <v>1875</v>
      </c>
      <c r="B707" s="95" t="s">
        <v>37</v>
      </c>
      <c r="C707" s="95" t="s">
        <v>1876</v>
      </c>
      <c r="D707" s="95" t="s">
        <v>52</v>
      </c>
      <c r="E707" s="95" t="s">
        <v>1948</v>
      </c>
      <c r="F707" s="118" t="s">
        <v>1963</v>
      </c>
      <c r="G707" s="119">
        <v>5977712.6701999987</v>
      </c>
      <c r="H707" s="119">
        <v>19294</v>
      </c>
      <c r="I707" s="119">
        <v>29.3</v>
      </c>
      <c r="J707" s="95">
        <v>309.82236292111531</v>
      </c>
      <c r="K707" s="120">
        <v>0.44770299362385818</v>
      </c>
      <c r="L707" s="120">
        <v>0.37943943482837328</v>
      </c>
      <c r="M707" s="120">
        <v>0.1728575715477686</v>
      </c>
      <c r="N707" s="9">
        <v>8.4949779405514708E-2</v>
      </c>
      <c r="O707" s="9">
        <v>1.8789846608723119E-2</v>
      </c>
      <c r="P707" s="9">
        <v>6.8419147355819167E-3</v>
      </c>
      <c r="Q707" s="9">
        <v>7.9640526758647228E-3</v>
      </c>
      <c r="R707" s="9">
        <v>2.9594795873960172E-2</v>
      </c>
      <c r="S707" s="9">
        <v>4.0560017472463607E-2</v>
      </c>
      <c r="T707" s="9">
        <v>1.7844425128385778E-2</v>
      </c>
      <c r="U707" s="9">
        <v>3.0238664496041949E-2</v>
      </c>
      <c r="V707" s="9">
        <v>4.9856044409332757E-2</v>
      </c>
      <c r="W707" s="9">
        <v>5.5592033723892917E-2</v>
      </c>
      <c r="X707" s="9">
        <v>0.1206693176451733</v>
      </c>
      <c r="Y707" s="9">
        <v>5.4739486818179597E-2</v>
      </c>
      <c r="Z707" s="9">
        <v>5.4459473449799442E-2</v>
      </c>
      <c r="AA707" s="9">
        <v>2.3417131213245349E-2</v>
      </c>
      <c r="AB707" s="9">
        <v>2.6185071465942941E-2</v>
      </c>
      <c r="AC707" s="9">
        <v>0.1865679972744439</v>
      </c>
      <c r="AD707" s="9">
        <v>4.7759765668878747E-3</v>
      </c>
      <c r="AE707" s="9">
        <v>8.2368398928028233E-2</v>
      </c>
      <c r="AF707" s="9">
        <v>5.220431202058712E-3</v>
      </c>
      <c r="AG707" s="9">
        <v>4.5645189942401548E-2</v>
      </c>
      <c r="AH707" s="9">
        <v>3.009506789687263E-3</v>
      </c>
      <c r="AI707" s="9">
        <v>5.8297903188562483E-3</v>
      </c>
      <c r="AJ707" s="9">
        <v>9.4708905374704909E-3</v>
      </c>
      <c r="AK707" s="9">
        <v>3.3785037280688039E-2</v>
      </c>
      <c r="AL707" s="9">
        <v>1.624726037375415E-3</v>
      </c>
      <c r="AM707" s="9">
        <v>9.0060880560579939E-5</v>
      </c>
      <c r="AN707" s="9">
        <v>1.2659069886706781E-4</v>
      </c>
      <c r="AO707" s="9">
        <v>6.3035508905344469E-5</v>
      </c>
      <c r="AP707" s="9">
        <v>9.9710261304478115E-5</v>
      </c>
      <c r="AQ707" s="9">
        <v>1.7206215934933761E-4</v>
      </c>
      <c r="AR707" s="9">
        <v>8.7050357884569488E-5</v>
      </c>
      <c r="AS707" s="9">
        <v>1.4082690475877491E-4</v>
      </c>
      <c r="AT707" s="9">
        <v>1.0020150832770539E-4</v>
      </c>
      <c r="AU707" s="9">
        <v>1.56027161004685E-4</v>
      </c>
      <c r="AV707" s="9">
        <v>1.0790456444929889E-4</v>
      </c>
      <c r="AW707" s="9">
        <v>1.3440652764622321E-4</v>
      </c>
      <c r="AX707" s="9">
        <v>1.7051430330219E-4</v>
      </c>
      <c r="AY707" s="9">
        <v>1.336561193040926E-4</v>
      </c>
      <c r="AZ707" s="9">
        <v>1.072049529863529E-4</v>
      </c>
      <c r="BA707" s="9">
        <v>2.0990652502125219E-4</v>
      </c>
      <c r="BB707" s="9">
        <v>1.4649001001862481E-4</v>
      </c>
      <c r="BC707" s="9">
        <v>1.5148746594429479E-4</v>
      </c>
      <c r="BD707" s="9">
        <v>1.2520754530154801E-4</v>
      </c>
      <c r="BE707" s="9">
        <v>2.4138108810180729E-5</v>
      </c>
      <c r="BF707" s="9">
        <v>1.3559012340651371E-4</v>
      </c>
      <c r="BG707" s="9">
        <v>7.8826375643211138E-5</v>
      </c>
      <c r="BH707" s="9">
        <v>8.2513296492986454E-5</v>
      </c>
      <c r="BI707" s="9">
        <v>7.3627826570078853E-5</v>
      </c>
      <c r="BJ707" s="9">
        <v>1.6570929007935051E-4</v>
      </c>
      <c r="BK707" s="9">
        <v>4.2450264944784138E-5</v>
      </c>
    </row>
    <row r="708" spans="1:63" s="95" customFormat="1" x14ac:dyDescent="0.25">
      <c r="A708" s="95" t="s">
        <v>1877</v>
      </c>
      <c r="B708" s="95" t="s">
        <v>693</v>
      </c>
      <c r="C708" s="95" t="s">
        <v>1878</v>
      </c>
      <c r="D708" s="95" t="s">
        <v>52</v>
      </c>
      <c r="E708" s="95" t="s">
        <v>1949</v>
      </c>
      <c r="F708" s="118" t="s">
        <v>1963</v>
      </c>
      <c r="G708" s="119">
        <v>10283554.6438</v>
      </c>
      <c r="H708" s="119">
        <v>29096</v>
      </c>
      <c r="I708" s="119">
        <v>10</v>
      </c>
      <c r="J708" s="95">
        <v>353.43533969617818</v>
      </c>
      <c r="K708" s="120">
        <v>0.44107988928137087</v>
      </c>
      <c r="L708" s="120">
        <v>0.38254508866728337</v>
      </c>
      <c r="M708" s="120">
        <v>0.1763750220513457</v>
      </c>
      <c r="N708" s="9">
        <v>6.1003318878696387E-2</v>
      </c>
      <c r="O708" s="9">
        <v>1.152105404088844E-2</v>
      </c>
      <c r="P708" s="9">
        <v>1.1305427967527039E-2</v>
      </c>
      <c r="Q708" s="9">
        <v>7.1416709246395873E-3</v>
      </c>
      <c r="R708" s="9">
        <v>5.0414027049840292E-2</v>
      </c>
      <c r="S708" s="9">
        <v>4.9325204165448749E-2</v>
      </c>
      <c r="T708" s="9">
        <v>8.8184629400479067E-3</v>
      </c>
      <c r="U708" s="9">
        <v>3.6417807938378517E-2</v>
      </c>
      <c r="V708" s="9">
        <v>3.8764672344827888E-2</v>
      </c>
      <c r="W708" s="9">
        <v>4.6253969427099272E-2</v>
      </c>
      <c r="X708" s="9">
        <v>0.12725996711559179</v>
      </c>
      <c r="Y708" s="9">
        <v>5.4086078647366732E-2</v>
      </c>
      <c r="Z708" s="9">
        <v>5.687178259192311E-2</v>
      </c>
      <c r="AA708" s="9">
        <v>2.097475754125663E-2</v>
      </c>
      <c r="AB708" s="9">
        <v>1.5475032480968549E-2</v>
      </c>
      <c r="AC708" s="9">
        <v>0.1942851925617759</v>
      </c>
      <c r="AD708" s="9">
        <v>1.980741148085352E-3</v>
      </c>
      <c r="AE708" s="9">
        <v>7.2676660146593797E-2</v>
      </c>
      <c r="AF708" s="9">
        <v>1.90116781409672E-2</v>
      </c>
      <c r="AG708" s="9">
        <v>5.7719785158394647E-2</v>
      </c>
      <c r="AH708" s="9">
        <v>4.5550602254740254E-3</v>
      </c>
      <c r="AI708" s="9">
        <v>4.1653084126262868E-3</v>
      </c>
      <c r="AJ708" s="9">
        <v>9.8015540099314537E-3</v>
      </c>
      <c r="AK708" s="9">
        <v>3.3024007630486053E-2</v>
      </c>
      <c r="AL708" s="9">
        <v>7.1467785111643516E-3</v>
      </c>
      <c r="AM708" s="9">
        <v>6.2759272803823368E-5</v>
      </c>
      <c r="AN708" s="9">
        <v>7.5321902732961889E-5</v>
      </c>
      <c r="AO708" s="9">
        <v>1.010753185683747E-4</v>
      </c>
      <c r="AP708" s="9">
        <v>8.6767297559566293E-5</v>
      </c>
      <c r="AQ708" s="9">
        <v>2.8442771742747341E-4</v>
      </c>
      <c r="AR708" s="9">
        <v>1.0272870772832141E-4</v>
      </c>
      <c r="AS708" s="9">
        <v>6.7534621875596572E-5</v>
      </c>
      <c r="AT708" s="9">
        <v>1.171051405344893E-4</v>
      </c>
      <c r="AU708" s="9">
        <v>1.1772508459989939E-4</v>
      </c>
      <c r="AV708" s="9">
        <v>8.7121785784852437E-5</v>
      </c>
      <c r="AW708" s="9">
        <v>1.3755165401417311E-4</v>
      </c>
      <c r="AX708" s="9">
        <v>1.634918448784238E-4</v>
      </c>
      <c r="AY708" s="9">
        <v>1.3544493096474141E-4</v>
      </c>
      <c r="AZ708" s="9">
        <v>9.3181268096112857E-5</v>
      </c>
      <c r="BA708" s="9">
        <v>1.203799754933569E-4</v>
      </c>
      <c r="BB708" s="9">
        <v>1.4803386120836509E-4</v>
      </c>
      <c r="BC708" s="9">
        <v>6.0966707718912878E-5</v>
      </c>
      <c r="BD708" s="9">
        <v>1.072050747515805E-4</v>
      </c>
      <c r="BE708" s="9">
        <v>8.5303691010814398E-5</v>
      </c>
      <c r="BF708" s="9">
        <v>1.6638273124751899E-4</v>
      </c>
      <c r="BG708" s="9">
        <v>1.1577661837391759E-4</v>
      </c>
      <c r="BH708" s="9">
        <v>5.7209568566826887E-5</v>
      </c>
      <c r="BI708" s="9">
        <v>7.3942921690145475E-5</v>
      </c>
      <c r="BJ708" s="9">
        <v>1.5718197307553451E-4</v>
      </c>
      <c r="BK708" s="9">
        <v>1.8120121004705939E-4</v>
      </c>
    </row>
    <row r="709" spans="1:63" s="95" customFormat="1" x14ac:dyDescent="0.25">
      <c r="A709" s="95" t="s">
        <v>1889</v>
      </c>
      <c r="B709" s="95" t="s">
        <v>134</v>
      </c>
      <c r="C709" s="95" t="s">
        <v>1890</v>
      </c>
      <c r="D709" s="95" t="s">
        <v>52</v>
      </c>
      <c r="E709" s="95" t="s">
        <v>1949</v>
      </c>
      <c r="F709" s="118" t="s">
        <v>1963</v>
      </c>
      <c r="G709" s="119">
        <v>14171536.3982</v>
      </c>
      <c r="H709" s="119">
        <v>51263</v>
      </c>
      <c r="I709" s="119">
        <v>23.3</v>
      </c>
      <c r="J709" s="95">
        <v>276.44766007061622</v>
      </c>
      <c r="K709" s="120">
        <v>0.39263766681108492</v>
      </c>
      <c r="L709" s="120">
        <v>0.36671529695321831</v>
      </c>
      <c r="M709" s="120">
        <v>0.240647036235697</v>
      </c>
      <c r="N709" s="9">
        <v>0.1140164861589008</v>
      </c>
      <c r="O709" s="9">
        <v>1.063115889008342E-2</v>
      </c>
      <c r="P709" s="9">
        <v>5.7022893665547207E-3</v>
      </c>
      <c r="Q709" s="9">
        <v>7.0976035010748102E-3</v>
      </c>
      <c r="R709" s="9">
        <v>3.1599878860287152E-2</v>
      </c>
      <c r="S709" s="9">
        <v>5.3007099235828879E-2</v>
      </c>
      <c r="T709" s="9">
        <v>1.5209872301800679E-2</v>
      </c>
      <c r="U709" s="9">
        <v>4.1562017460750632E-2</v>
      </c>
      <c r="V709" s="9">
        <v>1.6110634703350259E-2</v>
      </c>
      <c r="W709" s="9">
        <v>6.5024627556114947E-2</v>
      </c>
      <c r="X709" s="9">
        <v>0.12377822947673479</v>
      </c>
      <c r="Y709" s="9">
        <v>8.5580904626933602E-2</v>
      </c>
      <c r="Z709" s="9">
        <v>5.2991691417543452E-2</v>
      </c>
      <c r="AA709" s="9">
        <v>1.9100904251966429E-2</v>
      </c>
      <c r="AB709" s="9">
        <v>1.1487481933937491E-2</v>
      </c>
      <c r="AC709" s="9">
        <v>0.2110036083050236</v>
      </c>
      <c r="AD709" s="9">
        <v>2.4102264630087951E-3</v>
      </c>
      <c r="AE709" s="9">
        <v>4.3023548240300823E-2</v>
      </c>
      <c r="AF709" s="9">
        <v>1.241602458503325E-4</v>
      </c>
      <c r="AG709" s="9">
        <v>2.7742549393500852E-2</v>
      </c>
      <c r="AH709" s="9">
        <v>4.9667295183914318E-3</v>
      </c>
      <c r="AI709" s="9">
        <v>6.9855073040800521E-3</v>
      </c>
      <c r="AJ709" s="9">
        <v>1.155836629380182E-2</v>
      </c>
      <c r="AK709" s="9">
        <v>3.5979889056184447E-2</v>
      </c>
      <c r="AL709" s="9">
        <v>3.3045354379957802E-3</v>
      </c>
      <c r="AM709" s="9">
        <v>1.733955018144609E-4</v>
      </c>
      <c r="AN709" s="9">
        <v>1.027437499836038E-4</v>
      </c>
      <c r="AO709" s="9">
        <v>7.5362118568827379E-5</v>
      </c>
      <c r="AP709" s="9">
        <v>1.2747167890092979E-4</v>
      </c>
      <c r="AQ709" s="9">
        <v>2.6354311738457128E-4</v>
      </c>
      <c r="AR709" s="9">
        <v>1.6319344371633519E-4</v>
      </c>
      <c r="AS709" s="9">
        <v>1.721887928756279E-4</v>
      </c>
      <c r="AT709" s="9">
        <v>1.9756250036786599E-4</v>
      </c>
      <c r="AU709" s="9">
        <v>7.2325472453048427E-5</v>
      </c>
      <c r="AV709" s="9">
        <v>1.8105118358401081E-4</v>
      </c>
      <c r="AW709" s="9">
        <v>1.977716385374947E-4</v>
      </c>
      <c r="AX709" s="9">
        <v>3.8241349274722709E-4</v>
      </c>
      <c r="AY709" s="9">
        <v>1.865603861669306E-4</v>
      </c>
      <c r="AZ709" s="9">
        <v>1.2543863799509031E-4</v>
      </c>
      <c r="BA709" s="9">
        <v>1.3209709221409651E-4</v>
      </c>
      <c r="BB709" s="9">
        <v>2.3766048670093181E-4</v>
      </c>
      <c r="BC709" s="9">
        <v>1.09665141924079E-4</v>
      </c>
      <c r="BD709" s="9">
        <v>9.3815012907156066E-5</v>
      </c>
      <c r="BE709" s="9">
        <v>8.2352287821778987E-7</v>
      </c>
      <c r="BF709" s="9">
        <v>1.182158328572626E-4</v>
      </c>
      <c r="BG709" s="9">
        <v>1.8661346706240939E-4</v>
      </c>
      <c r="BH709" s="9">
        <v>1.4182905047146739E-4</v>
      </c>
      <c r="BI709" s="9">
        <v>1.2889731117330541E-4</v>
      </c>
      <c r="BJ709" s="9">
        <v>2.5315034004522651E-4</v>
      </c>
      <c r="BK709" s="9">
        <v>1.238531108517316E-4</v>
      </c>
    </row>
    <row r="710" spans="1:63" s="95" customFormat="1" x14ac:dyDescent="0.25">
      <c r="A710" s="95" t="s">
        <v>1811</v>
      </c>
      <c r="B710" s="95" t="s">
        <v>37</v>
      </c>
      <c r="C710" s="95" t="s">
        <v>1812</v>
      </c>
      <c r="D710" s="95" t="s">
        <v>52</v>
      </c>
      <c r="E710" s="95" t="s">
        <v>1949</v>
      </c>
      <c r="F710" s="118" t="s">
        <v>1963</v>
      </c>
      <c r="G710" s="119">
        <v>15735152.159399999</v>
      </c>
      <c r="H710" s="119">
        <v>51526</v>
      </c>
      <c r="I710" s="119">
        <v>22</v>
      </c>
      <c r="J710" s="95">
        <v>305.38276131273528</v>
      </c>
      <c r="K710" s="120">
        <v>0.42612795740049342</v>
      </c>
      <c r="L710" s="120">
        <v>0.37475059292949109</v>
      </c>
      <c r="M710" s="120">
        <v>0.19912144967001541</v>
      </c>
      <c r="N710" s="9">
        <v>9.0773126232940149E-2</v>
      </c>
      <c r="O710" s="9">
        <v>1.383149002453057E-2</v>
      </c>
      <c r="P710" s="9">
        <v>6.1824251640667073E-3</v>
      </c>
      <c r="Q710" s="9">
        <v>1.768345698694241E-2</v>
      </c>
      <c r="R710" s="9">
        <v>1.8421672928122249E-2</v>
      </c>
      <c r="S710" s="9">
        <v>4.5396442830351803E-2</v>
      </c>
      <c r="T710" s="9">
        <v>1.354144438222182E-2</v>
      </c>
      <c r="U710" s="9">
        <v>3.2466173085059807E-2</v>
      </c>
      <c r="V710" s="9">
        <v>3.4854725754897668E-2</v>
      </c>
      <c r="W710" s="9">
        <v>5.6832359351824249E-2</v>
      </c>
      <c r="X710" s="9">
        <v>0.12616453489501811</v>
      </c>
      <c r="Y710" s="9">
        <v>4.4769342488520283E-2</v>
      </c>
      <c r="Z710" s="9">
        <v>4.3435237567403057E-2</v>
      </c>
      <c r="AA710" s="9">
        <v>2.4165583216906612E-2</v>
      </c>
      <c r="AB710" s="9">
        <v>1.7884798553618641E-2</v>
      </c>
      <c r="AC710" s="9">
        <v>0.22122122497773719</v>
      </c>
      <c r="AD710" s="9">
        <v>2.80340984265456E-3</v>
      </c>
      <c r="AE710" s="9">
        <v>9.8560583674677626E-2</v>
      </c>
      <c r="AF710" s="9">
        <v>7.7938141568706871E-3</v>
      </c>
      <c r="AG710" s="9">
        <v>3.027546961792137E-2</v>
      </c>
      <c r="AH710" s="9">
        <v>2.5908264088537638E-3</v>
      </c>
      <c r="AI710" s="9">
        <v>7.9008717430642441E-3</v>
      </c>
      <c r="AJ710" s="9">
        <v>1.295435086406686E-2</v>
      </c>
      <c r="AK710" s="9">
        <v>2.3105784230024771E-2</v>
      </c>
      <c r="AL710" s="9">
        <v>6.390851021704648E-3</v>
      </c>
      <c r="AM710" s="9">
        <v>2.0371690718576851E-4</v>
      </c>
      <c r="AN710" s="9">
        <v>1.9726197564436259E-4</v>
      </c>
      <c r="AO710" s="9">
        <v>1.2057640234637621E-4</v>
      </c>
      <c r="AP710" s="9">
        <v>4.6867172006142768E-4</v>
      </c>
      <c r="AQ710" s="9">
        <v>2.2672266361031481E-4</v>
      </c>
      <c r="AR710" s="9">
        <v>2.0624816777684319E-4</v>
      </c>
      <c r="AS710" s="9">
        <v>2.2622672621789639E-4</v>
      </c>
      <c r="AT710" s="9">
        <v>2.2773962438345691E-4</v>
      </c>
      <c r="AU710" s="9">
        <v>2.3090849231766761E-4</v>
      </c>
      <c r="AV710" s="9">
        <v>2.3351715322704269E-4</v>
      </c>
      <c r="AW710" s="9">
        <v>2.9747922630427118E-4</v>
      </c>
      <c r="AX710" s="9">
        <v>2.9521380148562809E-4</v>
      </c>
      <c r="AY710" s="9">
        <v>2.2565941519704641E-4</v>
      </c>
      <c r="AZ710" s="9">
        <v>2.3419320498087911E-4</v>
      </c>
      <c r="BA710" s="9">
        <v>3.0349537422494658E-4</v>
      </c>
      <c r="BB710" s="9">
        <v>3.6769988984737149E-4</v>
      </c>
      <c r="BC710" s="9">
        <v>1.8823351631301421E-4</v>
      </c>
      <c r="BD710" s="9">
        <v>3.1715312248297822E-4</v>
      </c>
      <c r="BE710" s="9">
        <v>7.6285633588874202E-5</v>
      </c>
      <c r="BF710" s="9">
        <v>1.903793210298196E-4</v>
      </c>
      <c r="BG710" s="9">
        <v>1.4365157574505459E-4</v>
      </c>
      <c r="BH710" s="9">
        <v>2.367237668863485E-4</v>
      </c>
      <c r="BI710" s="9">
        <v>2.1318795660643831E-4</v>
      </c>
      <c r="BJ710" s="9">
        <v>2.3990484315052009E-4</v>
      </c>
      <c r="BK710" s="9">
        <v>3.5347182836133022E-4</v>
      </c>
    </row>
    <row r="711" spans="1:63" s="95" customFormat="1" x14ac:dyDescent="0.25">
      <c r="A711" s="95" t="s">
        <v>1903</v>
      </c>
      <c r="B711" s="95" t="s">
        <v>37</v>
      </c>
      <c r="C711" s="95" t="s">
        <v>1904</v>
      </c>
      <c r="D711" s="95" t="s">
        <v>52</v>
      </c>
      <c r="E711" s="95" t="s">
        <v>1948</v>
      </c>
      <c r="F711" s="118" t="s">
        <v>1962</v>
      </c>
      <c r="G711" s="119">
        <v>6095253.1133999992</v>
      </c>
      <c r="H711" s="119">
        <v>19421</v>
      </c>
      <c r="I711" s="119">
        <v>0</v>
      </c>
      <c r="J711" s="95">
        <v>313.84857182431386</v>
      </c>
      <c r="K711" s="120">
        <v>0.43971544430578441</v>
      </c>
      <c r="L711" s="120">
        <v>0.35959445322600531</v>
      </c>
      <c r="M711" s="120">
        <v>0.2006901024682104</v>
      </c>
      <c r="N711" s="9">
        <v>5.9620025297601638E-2</v>
      </c>
      <c r="O711" s="9">
        <v>1.12829039948294E-2</v>
      </c>
      <c r="P711" s="9">
        <v>1.09493636858955E-2</v>
      </c>
      <c r="Q711" s="9">
        <v>8.8008199237052595E-3</v>
      </c>
      <c r="R711" s="9">
        <v>3.2800006835934439E-2</v>
      </c>
      <c r="S711" s="9">
        <v>6.0469919780999033E-2</v>
      </c>
      <c r="T711" s="9">
        <v>9.8312296122753176E-3</v>
      </c>
      <c r="U711" s="9">
        <v>3.7063318126498837E-2</v>
      </c>
      <c r="V711" s="9">
        <v>3.3034329458033571E-2</v>
      </c>
      <c r="W711" s="9">
        <v>4.7373168699807129E-2</v>
      </c>
      <c r="X711" s="9">
        <v>0.10279140940054091</v>
      </c>
      <c r="Y711" s="9">
        <v>5.5639308496631873E-2</v>
      </c>
      <c r="Z711" s="9">
        <v>5.7058379431266258E-2</v>
      </c>
      <c r="AA711" s="9">
        <v>2.6665398369086879E-2</v>
      </c>
      <c r="AB711" s="9">
        <v>2.5062434605898219E-2</v>
      </c>
      <c r="AC711" s="9">
        <v>0.1781433629758018</v>
      </c>
      <c r="AD711" s="9">
        <v>4.7075625881177084E-3</v>
      </c>
      <c r="AE711" s="9">
        <v>8.5906656042446156E-2</v>
      </c>
      <c r="AF711" s="9">
        <v>7.319825893741372E-3</v>
      </c>
      <c r="AG711" s="9">
        <v>8.0001589922384028E-2</v>
      </c>
      <c r="AH711" s="9">
        <v>6.4184273449180238E-3</v>
      </c>
      <c r="AI711" s="9">
        <v>6.3360930838477162E-3</v>
      </c>
      <c r="AJ711" s="9">
        <v>1.177430128541767E-2</v>
      </c>
      <c r="AK711" s="9">
        <v>3.1748252444050037E-2</v>
      </c>
      <c r="AL711" s="9">
        <v>9.2019127002713422E-3</v>
      </c>
      <c r="AM711" s="9">
        <v>6.2412247808161725E-5</v>
      </c>
      <c r="AN711" s="9">
        <v>7.5059071930807652E-5</v>
      </c>
      <c r="AO711" s="9">
        <v>9.9609376500808545E-5</v>
      </c>
      <c r="AP711" s="9">
        <v>1.088009281220649E-4</v>
      </c>
      <c r="AQ711" s="9">
        <v>1.8829885928230299E-4</v>
      </c>
      <c r="AR711" s="9">
        <v>1.2814909832055161E-4</v>
      </c>
      <c r="AS711" s="9">
        <v>7.6611620149771422E-5</v>
      </c>
      <c r="AT711" s="9">
        <v>1.2127176115880851E-4</v>
      </c>
      <c r="AU711" s="9">
        <v>1.020825754522037E-4</v>
      </c>
      <c r="AV711" s="9">
        <v>9.0795311619589278E-5</v>
      </c>
      <c r="AW711" s="9">
        <v>1.1305351247165379E-4</v>
      </c>
      <c r="AX711" s="9">
        <v>1.711376451740773E-4</v>
      </c>
      <c r="AY711" s="9">
        <v>1.3827337927214159E-4</v>
      </c>
      <c r="AZ711" s="9">
        <v>1.205404954681728E-4</v>
      </c>
      <c r="BA711" s="9">
        <v>1.9838058517328091E-4</v>
      </c>
      <c r="BB711" s="9">
        <v>1.381160789673767E-4</v>
      </c>
      <c r="BC711" s="9">
        <v>1.4743967031191491E-4</v>
      </c>
      <c r="BD711" s="9">
        <v>1.2894378847468259E-4</v>
      </c>
      <c r="BE711" s="9">
        <v>3.3419607881069659E-5</v>
      </c>
      <c r="BF711" s="9">
        <v>2.346580137044685E-4</v>
      </c>
      <c r="BG711" s="9">
        <v>1.6600019390706041E-4</v>
      </c>
      <c r="BH711" s="9">
        <v>8.8551574357993051E-5</v>
      </c>
      <c r="BI711" s="9">
        <v>9.0383684783449541E-5</v>
      </c>
      <c r="BJ711" s="9">
        <v>1.537609359534414E-4</v>
      </c>
      <c r="BK711" s="9">
        <v>2.3740076180311139E-4</v>
      </c>
    </row>
    <row r="712" spans="1:63" s="95" customFormat="1" x14ac:dyDescent="0.25">
      <c r="A712" s="95" t="s">
        <v>1905</v>
      </c>
      <c r="B712" s="95" t="s">
        <v>37</v>
      </c>
      <c r="C712" s="95" t="s">
        <v>1906</v>
      </c>
      <c r="D712" s="95" t="s">
        <v>52</v>
      </c>
      <c r="E712" s="95" t="s">
        <v>1948</v>
      </c>
      <c r="F712" s="118" t="s">
        <v>1963</v>
      </c>
      <c r="G712" s="119">
        <v>18282876.158</v>
      </c>
      <c r="H712" s="119">
        <v>49493</v>
      </c>
      <c r="I712" s="119">
        <v>32.4</v>
      </c>
      <c r="J712" s="95">
        <v>369.40327234154324</v>
      </c>
      <c r="K712" s="120">
        <v>0.50773260717342095</v>
      </c>
      <c r="L712" s="120">
        <v>0.34406843561553169</v>
      </c>
      <c r="M712" s="120">
        <v>0.14819895721104731</v>
      </c>
      <c r="N712" s="9">
        <v>5.365646944665154E-2</v>
      </c>
      <c r="O712" s="9">
        <v>9.663546825851901E-3</v>
      </c>
      <c r="P712" s="9">
        <v>1.0649375734845E-2</v>
      </c>
      <c r="Q712" s="9">
        <v>7.5579976362563318E-3</v>
      </c>
      <c r="R712" s="9">
        <v>2.9786619861032919E-2</v>
      </c>
      <c r="S712" s="9">
        <v>3.3833075865879143E-2</v>
      </c>
      <c r="T712" s="9">
        <v>1.14779796361122E-2</v>
      </c>
      <c r="U712" s="9">
        <v>3.3821250965096993E-2</v>
      </c>
      <c r="V712" s="9">
        <v>4.2785637032565327E-2</v>
      </c>
      <c r="W712" s="9">
        <v>5.0676704011831983E-2</v>
      </c>
      <c r="X712" s="9">
        <v>0.12797353231910119</v>
      </c>
      <c r="Y712" s="9">
        <v>4.1836358101476262E-2</v>
      </c>
      <c r="Z712" s="9">
        <v>6.2638088096199501E-2</v>
      </c>
      <c r="AA712" s="9">
        <v>2.272407852425927E-2</v>
      </c>
      <c r="AB712" s="9">
        <v>2.1757582662845412E-2</v>
      </c>
      <c r="AC712" s="9">
        <v>0.20216487403596831</v>
      </c>
      <c r="AD712" s="9">
        <v>3.7702729648044701E-3</v>
      </c>
      <c r="AE712" s="9">
        <v>8.2457826992216585E-2</v>
      </c>
      <c r="AF712" s="9">
        <v>2.7784682158131881E-2</v>
      </c>
      <c r="AG712" s="9">
        <v>6.6359363242475128E-2</v>
      </c>
      <c r="AH712" s="9">
        <v>5.1138978591052349E-3</v>
      </c>
      <c r="AI712" s="9">
        <v>6.2931793275785427E-3</v>
      </c>
      <c r="AJ712" s="9">
        <v>9.801363657575321E-3</v>
      </c>
      <c r="AK712" s="9">
        <v>2.8187636586505971E-2</v>
      </c>
      <c r="AL712" s="9">
        <v>7.2286064556335867E-3</v>
      </c>
      <c r="AM712" s="9">
        <v>1.6835090309595099E-4</v>
      </c>
      <c r="AN712" s="9">
        <v>1.926790702824588E-4</v>
      </c>
      <c r="AO712" s="9">
        <v>2.9036962243425638E-4</v>
      </c>
      <c r="AP712" s="9">
        <v>2.8004763293208241E-4</v>
      </c>
      <c r="AQ712" s="9">
        <v>5.1251982239056853E-4</v>
      </c>
      <c r="AR712" s="9">
        <v>2.1489847523335759E-4</v>
      </c>
      <c r="AS712" s="9">
        <v>2.6808217999967852E-4</v>
      </c>
      <c r="AT712" s="9">
        <v>3.3168111410080488E-4</v>
      </c>
      <c r="AU712" s="9">
        <v>3.9627786484538032E-4</v>
      </c>
      <c r="AV712" s="9">
        <v>2.9110860204409019E-4</v>
      </c>
      <c r="AW712" s="9">
        <v>4.21854888259306E-4</v>
      </c>
      <c r="AX712" s="9">
        <v>3.8568556862531088E-4</v>
      </c>
      <c r="AY712" s="9">
        <v>4.5496011653902948E-4</v>
      </c>
      <c r="AZ712" s="9">
        <v>3.0788382014697589E-4</v>
      </c>
      <c r="BA712" s="9">
        <v>5.1618126972822402E-4</v>
      </c>
      <c r="BB712" s="9">
        <v>4.6978157823085768E-4</v>
      </c>
      <c r="BC712" s="9">
        <v>3.5392132519268169E-4</v>
      </c>
      <c r="BD712" s="9">
        <v>3.7095496362100759E-4</v>
      </c>
      <c r="BE712" s="9">
        <v>3.8020841169171809E-4</v>
      </c>
      <c r="BF712" s="9">
        <v>5.8338421150443533E-4</v>
      </c>
      <c r="BG712" s="9">
        <v>3.9641283229038598E-4</v>
      </c>
      <c r="BH712" s="9">
        <v>2.6360918268974239E-4</v>
      </c>
      <c r="BI712" s="9">
        <v>2.2550547498572789E-4</v>
      </c>
      <c r="BJ712" s="9">
        <v>4.0916694531665328E-4</v>
      </c>
      <c r="BK712" s="9">
        <v>5.5895168530574783E-4</v>
      </c>
    </row>
    <row r="713" spans="1:63" s="95" customFormat="1" x14ac:dyDescent="0.25">
      <c r="A713" s="95" t="s">
        <v>1917</v>
      </c>
      <c r="B713" s="95" t="s">
        <v>37</v>
      </c>
      <c r="C713" s="95" t="s">
        <v>1918</v>
      </c>
      <c r="D713" s="95" t="s">
        <v>52</v>
      </c>
      <c r="E713" s="95" t="s">
        <v>1948</v>
      </c>
      <c r="F713" s="118" t="s">
        <v>1963</v>
      </c>
      <c r="G713" s="119">
        <v>8457908.9663999993</v>
      </c>
      <c r="H713" s="119">
        <v>24712</v>
      </c>
      <c r="I713" s="119">
        <v>33.1</v>
      </c>
      <c r="J713" s="95">
        <v>342.25918446099058</v>
      </c>
      <c r="K713" s="120">
        <v>0.46111821757820021</v>
      </c>
      <c r="L713" s="120">
        <v>0.36559093580623492</v>
      </c>
      <c r="M713" s="120">
        <v>0.1732908466155649</v>
      </c>
      <c r="N713" s="9">
        <v>5.2913810935863018E-2</v>
      </c>
      <c r="O713" s="9">
        <v>1.5119557490826521E-2</v>
      </c>
      <c r="P713" s="9">
        <v>1.542395999198105E-2</v>
      </c>
      <c r="Q713" s="9">
        <v>1.015108096837901E-2</v>
      </c>
      <c r="R713" s="9">
        <v>4.4095894806271033E-2</v>
      </c>
      <c r="S713" s="9">
        <v>4.4130263266046611E-2</v>
      </c>
      <c r="T713" s="9">
        <v>9.8623710573615946E-3</v>
      </c>
      <c r="U713" s="9">
        <v>2.584721459359857E-2</v>
      </c>
      <c r="V713" s="9">
        <v>3.2153106453172389E-2</v>
      </c>
      <c r="W713" s="9">
        <v>5.0676773153681062E-2</v>
      </c>
      <c r="X713" s="9">
        <v>0.12066900879755631</v>
      </c>
      <c r="Y713" s="9">
        <v>4.6508618728226869E-2</v>
      </c>
      <c r="Z713" s="9">
        <v>4.5264554053913039E-2</v>
      </c>
      <c r="AA713" s="9">
        <v>2.1588110640360401E-2</v>
      </c>
      <c r="AB713" s="9">
        <v>2.4660736662962139E-2</v>
      </c>
      <c r="AC713" s="9">
        <v>0.2091197818307452</v>
      </c>
      <c r="AD713" s="9">
        <v>3.9091423194274576E-3</v>
      </c>
      <c r="AE713" s="9">
        <v>8.9979793208514264E-2</v>
      </c>
      <c r="AF713" s="9">
        <v>1.746095943429677E-2</v>
      </c>
      <c r="AG713" s="9">
        <v>5.2831379278510462E-2</v>
      </c>
      <c r="AH713" s="9">
        <v>1.1720677457148131E-2</v>
      </c>
      <c r="AI713" s="9">
        <v>5.1707928189465629E-3</v>
      </c>
      <c r="AJ713" s="9">
        <v>1.400555232861906E-2</v>
      </c>
      <c r="AK713" s="9">
        <v>2.851967956770363E-2</v>
      </c>
      <c r="AL713" s="9">
        <v>8.2171801558889087E-3</v>
      </c>
      <c r="AM713" s="9">
        <v>7.6998764453445434E-5</v>
      </c>
      <c r="AN713" s="9">
        <v>1.398164996213976E-4</v>
      </c>
      <c r="AO713" s="9">
        <v>1.9504924674248431E-4</v>
      </c>
      <c r="AP713" s="9">
        <v>1.7444511166800729E-4</v>
      </c>
      <c r="AQ713" s="9">
        <v>3.5189165001044533E-4</v>
      </c>
      <c r="AR713" s="9">
        <v>1.3000190835218029E-4</v>
      </c>
      <c r="AS713" s="9">
        <v>1.068329430384559E-4</v>
      </c>
      <c r="AT713" s="9">
        <v>1.175617880333786E-4</v>
      </c>
      <c r="AU713" s="9">
        <v>1.3811667286166721E-4</v>
      </c>
      <c r="AV713" s="9">
        <v>1.350134357238706E-4</v>
      </c>
      <c r="AW713" s="9">
        <v>1.844845628658121E-4</v>
      </c>
      <c r="AX713" s="9">
        <v>1.988539931975693E-4</v>
      </c>
      <c r="AY713" s="9">
        <v>1.524805455208933E-4</v>
      </c>
      <c r="AZ713" s="9">
        <v>1.3565524128023791E-4</v>
      </c>
      <c r="BA713" s="9">
        <v>2.7134323773698869E-4</v>
      </c>
      <c r="BB713" s="9">
        <v>2.253755284056151E-4</v>
      </c>
      <c r="BC713" s="9">
        <v>1.7019107334908479E-4</v>
      </c>
      <c r="BD713" s="9">
        <v>1.877394967767404E-4</v>
      </c>
      <c r="BE713" s="9">
        <v>1.108168367203861E-4</v>
      </c>
      <c r="BF713" s="9">
        <v>2.1540995406195529E-4</v>
      </c>
      <c r="BG713" s="9">
        <v>4.2137593339642058E-4</v>
      </c>
      <c r="BH713" s="9">
        <v>1.004543902797297E-4</v>
      </c>
      <c r="BI713" s="9">
        <v>1.4944871517582131E-4</v>
      </c>
      <c r="BJ713" s="9">
        <v>1.9200293949922981E-4</v>
      </c>
      <c r="BK713" s="9">
        <v>2.9468895257036317E-4</v>
      </c>
    </row>
    <row r="714" spans="1:63" s="95" customFormat="1" x14ac:dyDescent="0.25">
      <c r="A714" s="95" t="s">
        <v>1919</v>
      </c>
      <c r="B714" s="95" t="s">
        <v>736</v>
      </c>
      <c r="C714" s="95" t="s">
        <v>1920</v>
      </c>
      <c r="D714" s="95" t="s">
        <v>52</v>
      </c>
      <c r="E714" s="95" t="s">
        <v>1953</v>
      </c>
      <c r="F714" s="118" t="s">
        <v>1963</v>
      </c>
      <c r="G714" s="119">
        <v>10615756.146199999</v>
      </c>
      <c r="H714" s="119">
        <v>34351</v>
      </c>
      <c r="I714" s="119">
        <v>28.4</v>
      </c>
      <c r="J714" s="95">
        <v>309.0377615265931</v>
      </c>
      <c r="K714" s="120">
        <v>0.46492323550491721</v>
      </c>
      <c r="L714" s="120">
        <v>0.3590422618568242</v>
      </c>
      <c r="M714" s="120">
        <v>0.17603450263825859</v>
      </c>
      <c r="N714" s="9">
        <v>7.706048812393522E-2</v>
      </c>
      <c r="O714" s="9">
        <v>9.3355969210347552E-3</v>
      </c>
      <c r="P714" s="9">
        <v>1.4870115755324039E-2</v>
      </c>
      <c r="Q714" s="9">
        <v>8.9529515106406051E-3</v>
      </c>
      <c r="R714" s="9">
        <v>2.630243827446058E-2</v>
      </c>
      <c r="S714" s="9">
        <v>3.359816515327356E-2</v>
      </c>
      <c r="T714" s="9">
        <v>1.3052187638194211E-2</v>
      </c>
      <c r="U714" s="9">
        <v>2.3824069842191289E-2</v>
      </c>
      <c r="V714" s="9">
        <v>4.1978782476605823E-2</v>
      </c>
      <c r="W714" s="9">
        <v>5.6361339993580888E-2</v>
      </c>
      <c r="X714" s="9">
        <v>0.1372345984107966</v>
      </c>
      <c r="Y714" s="9">
        <v>4.8236773864370357E-2</v>
      </c>
      <c r="Z714" s="9">
        <v>4.6257932262863823E-2</v>
      </c>
      <c r="AA714" s="9">
        <v>2.3898815964385971E-2</v>
      </c>
      <c r="AB714" s="9">
        <v>2.31585082592995E-2</v>
      </c>
      <c r="AC714" s="9">
        <v>0.24310584859331461</v>
      </c>
      <c r="AD714" s="9">
        <v>4.2737250359721974E-3</v>
      </c>
      <c r="AE714" s="9">
        <v>8.3789224275761326E-2</v>
      </c>
      <c r="AF714" s="9">
        <v>2.9689804636113252E-4</v>
      </c>
      <c r="AG714" s="9">
        <v>2.892569251980763E-2</v>
      </c>
      <c r="AH714" s="9">
        <v>2.7838290215390781E-3</v>
      </c>
      <c r="AI714" s="9">
        <v>8.9982029241135516E-3</v>
      </c>
      <c r="AJ714" s="9">
        <v>1.299581304793644E-2</v>
      </c>
      <c r="AK714" s="9">
        <v>2.5508370806302048E-2</v>
      </c>
      <c r="AL714" s="9">
        <v>5.1996312779346949E-3</v>
      </c>
      <c r="AM714" s="9">
        <v>1.396601395244659E-4</v>
      </c>
      <c r="AN714" s="9">
        <v>1.075195498109689E-4</v>
      </c>
      <c r="AO714" s="9">
        <v>2.3420099586899149E-4</v>
      </c>
      <c r="AP714" s="9">
        <v>1.916190776309545E-4</v>
      </c>
      <c r="AQ714" s="9">
        <v>2.6141638977575339E-4</v>
      </c>
      <c r="AR714" s="9">
        <v>1.2326925480469591E-4</v>
      </c>
      <c r="AS714" s="9">
        <v>1.7608937972965309E-4</v>
      </c>
      <c r="AT714" s="9">
        <v>1.349566808519928E-4</v>
      </c>
      <c r="AU714" s="9">
        <v>2.2458410141631781E-4</v>
      </c>
      <c r="AV714" s="9">
        <v>1.870145283695173E-4</v>
      </c>
      <c r="AW714" s="9">
        <v>2.6130872006925452E-4</v>
      </c>
      <c r="AX714" s="9">
        <v>2.5686511692503731E-4</v>
      </c>
      <c r="AY714" s="9">
        <v>1.940744694518045E-4</v>
      </c>
      <c r="AZ714" s="9">
        <v>1.8703562217198711E-4</v>
      </c>
      <c r="BA714" s="9">
        <v>3.1735806469995661E-4</v>
      </c>
      <c r="BB714" s="9">
        <v>3.2631200272492721E-4</v>
      </c>
      <c r="BC714" s="9">
        <v>2.3173299413154641E-4</v>
      </c>
      <c r="BD714" s="9">
        <v>2.177332871321582E-4</v>
      </c>
      <c r="BE714" s="9">
        <v>2.3467724776677039E-6</v>
      </c>
      <c r="BF714" s="9">
        <v>1.4688707583876089E-4</v>
      </c>
      <c r="BG714" s="9">
        <v>1.2464807379492971E-4</v>
      </c>
      <c r="BH714" s="9">
        <v>2.1771761529377429E-4</v>
      </c>
      <c r="BI714" s="9">
        <v>1.72711557700099E-4</v>
      </c>
      <c r="BJ714" s="9">
        <v>2.1388087801182449E-4</v>
      </c>
      <c r="BK714" s="9">
        <v>2.322413753609271E-4</v>
      </c>
    </row>
    <row r="715" spans="1:63" s="95" customFormat="1" x14ac:dyDescent="0.25">
      <c r="A715" s="95" t="s">
        <v>1921</v>
      </c>
      <c r="B715" s="95" t="s">
        <v>37</v>
      </c>
      <c r="C715" s="95" t="s">
        <v>1922</v>
      </c>
      <c r="D715" s="95" t="s">
        <v>52</v>
      </c>
      <c r="E715" s="95" t="s">
        <v>1948</v>
      </c>
      <c r="F715" s="118" t="s">
        <v>1963</v>
      </c>
      <c r="G715" s="119">
        <v>5308013.8463999992</v>
      </c>
      <c r="H715" s="119">
        <v>14221</v>
      </c>
      <c r="I715" s="119">
        <v>47.4</v>
      </c>
      <c r="J715" s="95">
        <v>373.25179990155397</v>
      </c>
      <c r="K715" s="120">
        <v>0.48070074370943672</v>
      </c>
      <c r="L715" s="120">
        <v>0.35254531698719732</v>
      </c>
      <c r="M715" s="120">
        <v>0.1667539393033661</v>
      </c>
      <c r="N715" s="9">
        <v>7.022022241223419E-2</v>
      </c>
      <c r="O715" s="9">
        <v>1.398852447125494E-2</v>
      </c>
      <c r="P715" s="9">
        <v>1.1234012818676991E-2</v>
      </c>
      <c r="Q715" s="9">
        <v>7.5286574232842247E-3</v>
      </c>
      <c r="R715" s="9">
        <v>4.5142861808404301E-2</v>
      </c>
      <c r="S715" s="9">
        <v>4.3551659407868273E-2</v>
      </c>
      <c r="T715" s="9">
        <v>1.072964285824308E-2</v>
      </c>
      <c r="U715" s="9">
        <v>4.1488131908239287E-2</v>
      </c>
      <c r="V715" s="9">
        <v>4.2310257636592047E-2</v>
      </c>
      <c r="W715" s="9">
        <v>4.5315877131190632E-2</v>
      </c>
      <c r="X715" s="9">
        <v>0.11552630835722009</v>
      </c>
      <c r="Y715" s="9">
        <v>3.744401655009913E-2</v>
      </c>
      <c r="Z715" s="9">
        <v>5.1508209979646613E-2</v>
      </c>
      <c r="AA715" s="9">
        <v>2.6430009208023589E-2</v>
      </c>
      <c r="AB715" s="9">
        <v>1.521807772237146E-2</v>
      </c>
      <c r="AC715" s="9">
        <v>0.19521716603260211</v>
      </c>
      <c r="AD715" s="9">
        <v>1.4299009556348529E-2</v>
      </c>
      <c r="AE715" s="9">
        <v>7.7469394787715348E-2</v>
      </c>
      <c r="AF715" s="9">
        <v>2.108928874604505E-2</v>
      </c>
      <c r="AG715" s="9">
        <v>4.9959285253316728E-2</v>
      </c>
      <c r="AH715" s="9">
        <v>4.9831105807952849E-3</v>
      </c>
      <c r="AI715" s="9">
        <v>1.28174059672896E-2</v>
      </c>
      <c r="AJ715" s="9">
        <v>1.178039116876797E-2</v>
      </c>
      <c r="AK715" s="9">
        <v>2.4172866117603369E-2</v>
      </c>
      <c r="AL715" s="9">
        <v>1.0575612096167159E-2</v>
      </c>
      <c r="AM715" s="9">
        <v>6.4029065573981717E-5</v>
      </c>
      <c r="AN715" s="9">
        <v>8.1057181664130414E-5</v>
      </c>
      <c r="AO715" s="9">
        <v>8.9019172015610858E-5</v>
      </c>
      <c r="AP715" s="9">
        <v>8.1070769660635119E-5</v>
      </c>
      <c r="AQ715" s="9">
        <v>2.2573564245831091E-4</v>
      </c>
      <c r="AR715" s="9">
        <v>8.0392986860906035E-5</v>
      </c>
      <c r="AS715" s="9">
        <v>7.2829842173680447E-5</v>
      </c>
      <c r="AT715" s="9">
        <v>1.1824330564516629E-4</v>
      </c>
      <c r="AU715" s="9">
        <v>1.138856716461278E-4</v>
      </c>
      <c r="AV715" s="9">
        <v>7.5651696963004736E-5</v>
      </c>
      <c r="AW715" s="9">
        <v>1.106739549617128E-4</v>
      </c>
      <c r="AX715" s="9">
        <v>1.003190825068734E-4</v>
      </c>
      <c r="AY715" s="9">
        <v>1.087258712505825E-4</v>
      </c>
      <c r="AZ715" s="9">
        <v>1.040685504530602E-4</v>
      </c>
      <c r="BA715" s="9">
        <v>1.049235564800901E-4</v>
      </c>
      <c r="BB715" s="9">
        <v>1.3183474777682321E-4</v>
      </c>
      <c r="BC715" s="9">
        <v>3.9008702010775678E-4</v>
      </c>
      <c r="BD715" s="9">
        <v>1.0128405254112649E-4</v>
      </c>
      <c r="BE715" s="9">
        <v>8.3868683654752185E-5</v>
      </c>
      <c r="BF715" s="9">
        <v>1.276410251426672E-4</v>
      </c>
      <c r="BG715" s="9">
        <v>1.1225812538691881E-4</v>
      </c>
      <c r="BH715" s="9">
        <v>1.5603146027067541E-4</v>
      </c>
      <c r="BI715" s="9">
        <v>7.8768378386022685E-5</v>
      </c>
      <c r="BJ715" s="9">
        <v>1.019745108214945E-4</v>
      </c>
      <c r="BK715" s="9">
        <v>2.3765491877070669E-4</v>
      </c>
    </row>
    <row r="716" spans="1:63" s="95" customFormat="1" x14ac:dyDescent="0.25">
      <c r="A716" s="95" t="s">
        <v>1925</v>
      </c>
      <c r="B716" s="95" t="s">
        <v>37</v>
      </c>
      <c r="C716" s="95" t="s">
        <v>1926</v>
      </c>
      <c r="D716" s="95" t="s">
        <v>52</v>
      </c>
      <c r="E716" s="95" t="s">
        <v>1951</v>
      </c>
      <c r="F716" s="118" t="s">
        <v>1963</v>
      </c>
      <c r="G716" s="119">
        <v>12131030.18</v>
      </c>
      <c r="H716" s="119">
        <v>37031</v>
      </c>
      <c r="I716" s="119">
        <v>30.2</v>
      </c>
      <c r="J716" s="95">
        <v>327.59121222759308</v>
      </c>
      <c r="K716" s="120">
        <v>0.45505587343637949</v>
      </c>
      <c r="L716" s="120">
        <v>0.35694172807928909</v>
      </c>
      <c r="M716" s="120">
        <v>0.18800239848433131</v>
      </c>
      <c r="N716" s="9">
        <v>8.3451725643562208E-2</v>
      </c>
      <c r="O716" s="9">
        <v>1.2169613546752269E-2</v>
      </c>
      <c r="P716" s="9">
        <v>8.3830243109355353E-3</v>
      </c>
      <c r="Q716" s="9">
        <v>9.1377016127130936E-3</v>
      </c>
      <c r="R716" s="9">
        <v>2.8492821488758351E-2</v>
      </c>
      <c r="S716" s="9">
        <v>3.7512130005365962E-2</v>
      </c>
      <c r="T716" s="9">
        <v>1.201695701663638E-2</v>
      </c>
      <c r="U716" s="9">
        <v>3.2776590056271912E-2</v>
      </c>
      <c r="V716" s="9">
        <v>2.978299432188437E-2</v>
      </c>
      <c r="W716" s="9">
        <v>5.3729051280334443E-2</v>
      </c>
      <c r="X716" s="9">
        <v>0.14406685955222009</v>
      </c>
      <c r="Y716" s="9">
        <v>6.442836436131337E-2</v>
      </c>
      <c r="Z716" s="9">
        <v>5.4546889484688138E-2</v>
      </c>
      <c r="AA716" s="9">
        <v>2.417501817732582E-2</v>
      </c>
      <c r="AB716" s="9">
        <v>1.921244319290976E-2</v>
      </c>
      <c r="AC716" s="9">
        <v>0.2051898269216805</v>
      </c>
      <c r="AD716" s="9">
        <v>2.527732799440205E-3</v>
      </c>
      <c r="AE716" s="9">
        <v>6.8589109447777089E-2</v>
      </c>
      <c r="AF716" s="9">
        <v>1.8664294262377791E-2</v>
      </c>
      <c r="AG716" s="9">
        <v>4.4323676167286087E-2</v>
      </c>
      <c r="AH716" s="9">
        <v>3.7268233201651849E-3</v>
      </c>
      <c r="AI716" s="9">
        <v>2.6069491610138558E-3</v>
      </c>
      <c r="AJ716" s="9">
        <v>1.047530288470153E-2</v>
      </c>
      <c r="AK716" s="9">
        <v>2.434989536838909E-2</v>
      </c>
      <c r="AL716" s="9">
        <v>5.6642056154969844E-3</v>
      </c>
      <c r="AM716" s="9">
        <v>1.7382654648960709E-4</v>
      </c>
      <c r="AN716" s="9">
        <v>1.6108763174539761E-4</v>
      </c>
      <c r="AO716" s="9">
        <v>1.517452753899552E-4</v>
      </c>
      <c r="AP716" s="9">
        <v>2.247757987343083E-4</v>
      </c>
      <c r="AQ716" s="9">
        <v>3.2547101933780352E-4</v>
      </c>
      <c r="AR716" s="9">
        <v>1.5817979166573299E-4</v>
      </c>
      <c r="AS716" s="9">
        <v>1.8633070500758341E-4</v>
      </c>
      <c r="AT716" s="9">
        <v>2.1339403169372829E-4</v>
      </c>
      <c r="AU716" s="9">
        <v>1.8312919796040941E-4</v>
      </c>
      <c r="AV716" s="9">
        <v>2.0490062015694971E-4</v>
      </c>
      <c r="AW716" s="9">
        <v>3.1527856165713719E-4</v>
      </c>
      <c r="AX716" s="9">
        <v>3.9431567912475151E-4</v>
      </c>
      <c r="AY716" s="9">
        <v>2.6302210323838948E-4</v>
      </c>
      <c r="AZ716" s="9">
        <v>2.174476995014022E-4</v>
      </c>
      <c r="BA716" s="9">
        <v>3.0259491017432382E-4</v>
      </c>
      <c r="BB716" s="9">
        <v>3.1654359551983632E-4</v>
      </c>
      <c r="BC716" s="9">
        <v>1.5752610117082159E-4</v>
      </c>
      <c r="BD716" s="9">
        <v>2.0484807534238499E-4</v>
      </c>
      <c r="BE716" s="9">
        <v>1.695568281288698E-4</v>
      </c>
      <c r="BF716" s="9">
        <v>2.5868762726352732E-4</v>
      </c>
      <c r="BG716" s="9">
        <v>1.917881996275296E-4</v>
      </c>
      <c r="BH716" s="9">
        <v>7.249539358557051E-5</v>
      </c>
      <c r="BI716" s="9">
        <v>1.6000170088273789E-4</v>
      </c>
      <c r="BJ716" s="9">
        <v>2.3465315641120859E-4</v>
      </c>
      <c r="BK716" s="9">
        <v>2.9076767364175017E-4</v>
      </c>
    </row>
    <row r="717" spans="1:63" s="95" customFormat="1" x14ac:dyDescent="0.25">
      <c r="A717" s="95" t="s">
        <v>60</v>
      </c>
      <c r="B717" s="95" t="s">
        <v>37</v>
      </c>
      <c r="C717" s="95" t="s">
        <v>61</v>
      </c>
      <c r="D717" s="95" t="s">
        <v>39</v>
      </c>
      <c r="E717" s="95" t="s">
        <v>1948</v>
      </c>
      <c r="F717" s="118" t="s">
        <v>1962</v>
      </c>
      <c r="G717" s="119">
        <v>36695696.643799998</v>
      </c>
      <c r="H717" s="119">
        <v>80754</v>
      </c>
      <c r="I717" s="119">
        <v>59</v>
      </c>
      <c r="J717" s="95">
        <v>454.41336210961686</v>
      </c>
      <c r="K717" s="120">
        <v>0.50644087076477939</v>
      </c>
      <c r="L717" s="120">
        <v>0.34534839475344892</v>
      </c>
      <c r="M717" s="120">
        <v>0.14821073448177161</v>
      </c>
      <c r="N717" s="9">
        <v>8.233520812116818E-2</v>
      </c>
      <c r="O717" s="9">
        <v>1.23016683786157E-2</v>
      </c>
      <c r="P717" s="9">
        <v>8.2886512039006231E-3</v>
      </c>
      <c r="Q717" s="9">
        <v>9.7361781459587536E-3</v>
      </c>
      <c r="R717" s="9">
        <v>2.7302090624461289E-2</v>
      </c>
      <c r="S717" s="9">
        <v>3.7841686330677742E-2</v>
      </c>
      <c r="T717" s="9">
        <v>1.340997695804096E-2</v>
      </c>
      <c r="U717" s="9">
        <v>3.3681893281021641E-2</v>
      </c>
      <c r="V717" s="9">
        <v>3.2430087726470713E-2</v>
      </c>
      <c r="W717" s="9">
        <v>5.9231985917193739E-2</v>
      </c>
      <c r="X717" s="9">
        <v>0.1242271465048839</v>
      </c>
      <c r="Y717" s="9">
        <v>4.0154319413271897E-2</v>
      </c>
      <c r="Z717" s="9">
        <v>5.5196173155894757E-2</v>
      </c>
      <c r="AA717" s="9">
        <v>2.6833072626253941E-2</v>
      </c>
      <c r="AB717" s="9">
        <v>2.1997793550074848E-2</v>
      </c>
      <c r="AC717" s="9">
        <v>0.19324462589010499</v>
      </c>
      <c r="AD717" s="9">
        <v>8.6273889308394972E-3</v>
      </c>
      <c r="AE717" s="9">
        <v>6.9078376238741343E-2</v>
      </c>
      <c r="AF717" s="9">
        <v>1.4801023761961031E-2</v>
      </c>
      <c r="AG717" s="9">
        <v>6.2990587764478842E-2</v>
      </c>
      <c r="AH717" s="9">
        <v>6.0198671845154367E-3</v>
      </c>
      <c r="AI717" s="9">
        <v>7.0889650684970787E-3</v>
      </c>
      <c r="AJ717" s="9">
        <v>1.437847032508387E-2</v>
      </c>
      <c r="AK717" s="9">
        <v>3.1596920916619392E-2</v>
      </c>
      <c r="AL717" s="9">
        <v>7.2058419812698936E-3</v>
      </c>
      <c r="AM717" s="9">
        <v>5.1989355869370166E-4</v>
      </c>
      <c r="AN717" s="9">
        <v>4.9362539438785671E-4</v>
      </c>
      <c r="AO717" s="9">
        <v>4.5482715480919562E-4</v>
      </c>
      <c r="AP717" s="9">
        <v>7.2602095835830598E-4</v>
      </c>
      <c r="AQ717" s="9">
        <v>9.4541141036946785E-4</v>
      </c>
      <c r="AR717" s="9">
        <v>4.8372421074137009E-4</v>
      </c>
      <c r="AS717" s="9">
        <v>6.3032715872912877E-4</v>
      </c>
      <c r="AT717" s="9">
        <v>6.6475722107535949E-4</v>
      </c>
      <c r="AU717" s="9">
        <v>6.0448485861666656E-4</v>
      </c>
      <c r="AV717" s="9">
        <v>6.8476012632829621E-4</v>
      </c>
      <c r="AW717" s="9">
        <v>8.2412849336931983E-4</v>
      </c>
      <c r="AX717" s="9">
        <v>7.4498457079127955E-4</v>
      </c>
      <c r="AY717" s="9">
        <v>8.0682490089645416E-4</v>
      </c>
      <c r="AZ717" s="9">
        <v>7.3165523276932649E-4</v>
      </c>
      <c r="BA717" s="9">
        <v>1.050282702377295E-3</v>
      </c>
      <c r="BB717" s="9">
        <v>9.0371855619005318E-4</v>
      </c>
      <c r="BC717" s="9">
        <v>1.6298543880680959E-3</v>
      </c>
      <c r="BD717" s="9">
        <v>6.2541301254407657E-4</v>
      </c>
      <c r="BE717" s="9">
        <v>4.0760878483669379E-4</v>
      </c>
      <c r="BF717" s="9">
        <v>1.1144577630305731E-3</v>
      </c>
      <c r="BG717" s="9">
        <v>9.391134408644993E-4</v>
      </c>
      <c r="BH717" s="9">
        <v>5.975974769758637E-4</v>
      </c>
      <c r="BI717" s="9">
        <v>6.6576163432994107E-4</v>
      </c>
      <c r="BJ717" s="9">
        <v>9.2304342492666646E-4</v>
      </c>
      <c r="BK717" s="9">
        <v>1.121346713413902E-3</v>
      </c>
    </row>
    <row r="718" spans="1:63" s="95" customFormat="1" x14ac:dyDescent="0.25">
      <c r="A718" s="95" t="s">
        <v>62</v>
      </c>
      <c r="B718" s="95" t="s">
        <v>37</v>
      </c>
      <c r="C718" s="95" t="s">
        <v>63</v>
      </c>
      <c r="D718" s="95" t="s">
        <v>39</v>
      </c>
      <c r="E718" s="95" t="s">
        <v>1948</v>
      </c>
      <c r="F718" s="118" t="s">
        <v>1962</v>
      </c>
      <c r="G718" s="119">
        <v>29060594.3092</v>
      </c>
      <c r="H718" s="119">
        <v>77539</v>
      </c>
      <c r="I718" s="119">
        <v>74.400000000000006</v>
      </c>
      <c r="J718" s="95">
        <v>374.78680804756317</v>
      </c>
      <c r="K718" s="120">
        <v>0.46100397946791088</v>
      </c>
      <c r="L718" s="120">
        <v>0.35236625663152638</v>
      </c>
      <c r="M718" s="120">
        <v>0.18662976390056271</v>
      </c>
      <c r="N718" s="9">
        <v>7.1075019579041596E-2</v>
      </c>
      <c r="O718" s="9">
        <v>1.109499475463112E-2</v>
      </c>
      <c r="P718" s="9">
        <v>7.9479439443910973E-3</v>
      </c>
      <c r="Q718" s="9">
        <v>6.5985207503570118E-3</v>
      </c>
      <c r="R718" s="9">
        <v>1.7944280287652551E-2</v>
      </c>
      <c r="S718" s="9">
        <v>3.834141268259196E-2</v>
      </c>
      <c r="T718" s="9">
        <v>1.424194502950089E-2</v>
      </c>
      <c r="U718" s="9">
        <v>3.3388665799861883E-2</v>
      </c>
      <c r="V718" s="9">
        <v>2.72908762457169E-2</v>
      </c>
      <c r="W718" s="9">
        <v>4.8515396996391277E-2</v>
      </c>
      <c r="X718" s="9">
        <v>0.1258301945985395</v>
      </c>
      <c r="Y718" s="9">
        <v>5.3850671106566203E-2</v>
      </c>
      <c r="Z718" s="9">
        <v>6.0465619533552492E-2</v>
      </c>
      <c r="AA718" s="9">
        <v>2.2436731891475228E-2</v>
      </c>
      <c r="AB718" s="9">
        <v>1.638447204672823E-2</v>
      </c>
      <c r="AC718" s="9">
        <v>0.2411883298309587</v>
      </c>
      <c r="AD718" s="9">
        <v>5.0277186710020842E-3</v>
      </c>
      <c r="AE718" s="9">
        <v>6.8419619748361096E-2</v>
      </c>
      <c r="AF718" s="9">
        <v>8.4264055704488146E-3</v>
      </c>
      <c r="AG718" s="9">
        <v>4.9927438448665991E-2</v>
      </c>
      <c r="AH718" s="9">
        <v>6.0864704542223421E-3</v>
      </c>
      <c r="AI718" s="9">
        <v>1.499428520979529E-2</v>
      </c>
      <c r="AJ718" s="9">
        <v>1.436034021259976E-2</v>
      </c>
      <c r="AK718" s="9">
        <v>3.0288191449639641E-2</v>
      </c>
      <c r="AL718" s="9">
        <v>5.8744551573084187E-3</v>
      </c>
      <c r="AM718" s="9">
        <v>3.5412343823264892E-4</v>
      </c>
      <c r="AN718" s="9">
        <v>3.5129293427374068E-4</v>
      </c>
      <c r="AO718" s="9">
        <v>3.4413286638658902E-4</v>
      </c>
      <c r="AP718" s="9">
        <v>3.8825411553656983E-4</v>
      </c>
      <c r="AQ718" s="9">
        <v>4.9029765383345092E-4</v>
      </c>
      <c r="AR718" s="9">
        <v>3.8672681697577847E-4</v>
      </c>
      <c r="AS718" s="9">
        <v>5.2822156610880908E-4</v>
      </c>
      <c r="AT718" s="9">
        <v>5.1996542756199487E-4</v>
      </c>
      <c r="AU718" s="9">
        <v>4.0138729210934259E-4</v>
      </c>
      <c r="AV718" s="9">
        <v>4.4255840599292983E-4</v>
      </c>
      <c r="AW718" s="9">
        <v>6.5867643068184508E-4</v>
      </c>
      <c r="AX718" s="9">
        <v>7.8834254318219511E-4</v>
      </c>
      <c r="AY718" s="9">
        <v>6.9740919179411452E-4</v>
      </c>
      <c r="AZ718" s="9">
        <v>4.8273024542025482E-4</v>
      </c>
      <c r="BA718" s="9">
        <v>6.1726034600142034E-4</v>
      </c>
      <c r="BB718" s="9">
        <v>8.9000183071963595E-4</v>
      </c>
      <c r="BC718" s="9">
        <v>7.4946133575779417E-4</v>
      </c>
      <c r="BD718" s="9">
        <v>4.8878096437954385E-4</v>
      </c>
      <c r="BE718" s="9">
        <v>1.8310616758480919E-4</v>
      </c>
      <c r="BF718" s="9">
        <v>6.9700528806239468E-4</v>
      </c>
      <c r="BG718" s="9">
        <v>7.492133373701999E-4</v>
      </c>
      <c r="BH718" s="9">
        <v>9.9737969263137115E-4</v>
      </c>
      <c r="BI718" s="9">
        <v>5.2466203956411334E-4</v>
      </c>
      <c r="BJ718" s="9">
        <v>6.9816736882015809E-4</v>
      </c>
      <c r="BK718" s="9">
        <v>7.2132603643749527E-4</v>
      </c>
    </row>
    <row r="719" spans="1:63" s="95" customFormat="1" x14ac:dyDescent="0.25">
      <c r="A719" s="95" t="s">
        <v>131</v>
      </c>
      <c r="B719" s="95" t="s">
        <v>37</v>
      </c>
      <c r="C719" s="95" t="s">
        <v>132</v>
      </c>
      <c r="D719" s="95" t="s">
        <v>39</v>
      </c>
      <c r="E719" s="95" t="s">
        <v>1949</v>
      </c>
      <c r="F719" s="118" t="s">
        <v>1962</v>
      </c>
      <c r="G719" s="119">
        <v>23521156.999400001</v>
      </c>
      <c r="H719" s="119">
        <v>65404</v>
      </c>
      <c r="I719" s="119">
        <v>76.2</v>
      </c>
      <c r="J719" s="95">
        <v>359.62872300470923</v>
      </c>
      <c r="K719" s="120">
        <v>0.46814336674594248</v>
      </c>
      <c r="L719" s="120">
        <v>0.35055186899105012</v>
      </c>
      <c r="M719" s="120">
        <v>0.18130476426300721</v>
      </c>
      <c r="N719" s="9">
        <v>6.5569732273925013E-2</v>
      </c>
      <c r="O719" s="9">
        <v>9.8580171214427952E-3</v>
      </c>
      <c r="P719" s="9">
        <v>6.426099631463276E-3</v>
      </c>
      <c r="Q719" s="9">
        <v>6.2430765292743086E-3</v>
      </c>
      <c r="R719" s="9">
        <v>2.027876302415672E-2</v>
      </c>
      <c r="S719" s="9">
        <v>3.973329175403497E-2</v>
      </c>
      <c r="T719" s="9">
        <v>1.248448270270636E-2</v>
      </c>
      <c r="U719" s="9">
        <v>2.1514000895012889E-2</v>
      </c>
      <c r="V719" s="9">
        <v>2.710894653390504E-2</v>
      </c>
      <c r="W719" s="9">
        <v>4.9020246550321153E-2</v>
      </c>
      <c r="X719" s="9">
        <v>0.1179593248330023</v>
      </c>
      <c r="Y719" s="9">
        <v>5.755324295869807E-2</v>
      </c>
      <c r="Z719" s="9">
        <v>5.7603672144322902E-2</v>
      </c>
      <c r="AA719" s="9">
        <v>2.0163768628355561E-2</v>
      </c>
      <c r="AB719" s="9">
        <v>1.8889621435019571E-2</v>
      </c>
      <c r="AC719" s="9">
        <v>0.24113080238515849</v>
      </c>
      <c r="AD719" s="9">
        <v>5.411884850363223E-3</v>
      </c>
      <c r="AE719" s="9">
        <v>8.7028734210670394E-2</v>
      </c>
      <c r="AF719" s="9">
        <v>8.4286715016948163E-3</v>
      </c>
      <c r="AG719" s="9">
        <v>5.8034828795118239E-2</v>
      </c>
      <c r="AH719" s="9">
        <v>5.5668170410186884E-3</v>
      </c>
      <c r="AI719" s="9">
        <v>1.1335871139165839E-2</v>
      </c>
      <c r="AJ719" s="9">
        <v>1.677714404057035E-2</v>
      </c>
      <c r="AK719" s="9">
        <v>3.0446728409409061E-2</v>
      </c>
      <c r="AL719" s="9">
        <v>5.4322306111900167E-3</v>
      </c>
      <c r="AM719" s="9">
        <v>2.6487290633950148E-4</v>
      </c>
      <c r="AN719" s="9">
        <v>2.5306280867593261E-4</v>
      </c>
      <c r="AO719" s="9">
        <v>2.2558761532882239E-4</v>
      </c>
      <c r="AP719" s="9">
        <v>2.9782735337611208E-4</v>
      </c>
      <c r="AQ719" s="9">
        <v>4.4923302257107739E-4</v>
      </c>
      <c r="AR719" s="9">
        <v>3.249280219753472E-4</v>
      </c>
      <c r="AS719" s="9">
        <v>3.754168986253729E-4</v>
      </c>
      <c r="AT719" s="9">
        <v>2.7163956599726588E-4</v>
      </c>
      <c r="AU719" s="9">
        <v>3.232624215437714E-4</v>
      </c>
      <c r="AV719" s="9">
        <v>3.6254584999632531E-4</v>
      </c>
      <c r="AW719" s="9">
        <v>5.0062896788210999E-4</v>
      </c>
      <c r="AX719" s="9">
        <v>6.8310912426138471E-4</v>
      </c>
      <c r="AY719" s="9">
        <v>5.3867369995631766E-4</v>
      </c>
      <c r="AZ719" s="9">
        <v>3.5173295421735129E-4</v>
      </c>
      <c r="BA719" s="9">
        <v>5.7697317591863843E-4</v>
      </c>
      <c r="BB719" s="9">
        <v>7.2141263339905125E-4</v>
      </c>
      <c r="BC719" s="9">
        <v>6.5406853023042613E-4</v>
      </c>
      <c r="BD719" s="9">
        <v>5.0407218907194901E-4</v>
      </c>
      <c r="BE719" s="9">
        <v>1.4849648882713889E-4</v>
      </c>
      <c r="BF719" s="9">
        <v>6.5687379695253303E-4</v>
      </c>
      <c r="BG719" s="9">
        <v>5.5557586635964146E-4</v>
      </c>
      <c r="BH719" s="9">
        <v>6.1134462291519544E-4</v>
      </c>
      <c r="BI719" s="9">
        <v>4.9696910369518253E-4</v>
      </c>
      <c r="BJ719" s="9">
        <v>5.6901443057017929E-4</v>
      </c>
      <c r="BK719" s="9">
        <v>5.4080245727689588E-4</v>
      </c>
    </row>
    <row r="720" spans="1:63" s="95" customFormat="1" x14ac:dyDescent="0.25">
      <c r="A720" s="95" t="s">
        <v>205</v>
      </c>
      <c r="B720" s="95" t="s">
        <v>37</v>
      </c>
      <c r="C720" s="95" t="s">
        <v>206</v>
      </c>
      <c r="D720" s="95" t="s">
        <v>39</v>
      </c>
      <c r="E720" s="95" t="s">
        <v>1949</v>
      </c>
      <c r="F720" s="118" t="s">
        <v>1962</v>
      </c>
      <c r="G720" s="119">
        <v>24485102.1314</v>
      </c>
      <c r="H720" s="119">
        <v>60576</v>
      </c>
      <c r="I720" s="119">
        <v>28.44</v>
      </c>
      <c r="J720" s="95">
        <v>404.20467068475966</v>
      </c>
      <c r="K720" s="120">
        <v>0.47240893405805151</v>
      </c>
      <c r="L720" s="120">
        <v>0.35022993116977941</v>
      </c>
      <c r="M720" s="120">
        <v>0.17736113477216911</v>
      </c>
      <c r="N720" s="9">
        <v>6.9872207148752086E-2</v>
      </c>
      <c r="O720" s="9">
        <v>1.1445767562754391E-2</v>
      </c>
      <c r="P720" s="9">
        <v>7.7991082581720852E-3</v>
      </c>
      <c r="Q720" s="9">
        <v>5.6643828802610359E-3</v>
      </c>
      <c r="R720" s="9">
        <v>2.4252799896706818E-2</v>
      </c>
      <c r="S720" s="9">
        <v>2.938506859813271E-2</v>
      </c>
      <c r="T720" s="9">
        <v>1.298677972397904E-2</v>
      </c>
      <c r="U720" s="9">
        <v>3.5879814004403161E-2</v>
      </c>
      <c r="V720" s="9">
        <v>3.6008771683841929E-2</v>
      </c>
      <c r="W720" s="9">
        <v>3.9126871464682363E-2</v>
      </c>
      <c r="X720" s="9">
        <v>0.1226647420008361</v>
      </c>
      <c r="Y720" s="9">
        <v>4.8739240284810782E-2</v>
      </c>
      <c r="Z720" s="9">
        <v>5.6599753181072902E-2</v>
      </c>
      <c r="AA720" s="9">
        <v>2.1003755822651571E-2</v>
      </c>
      <c r="AB720" s="9">
        <v>1.7734862540544731E-2</v>
      </c>
      <c r="AC720" s="9">
        <v>0.20956410081887561</v>
      </c>
      <c r="AD720" s="9">
        <v>4.5799789798048459E-3</v>
      </c>
      <c r="AE720" s="9">
        <v>9.6538998480346708E-2</v>
      </c>
      <c r="AF720" s="9">
        <v>2.751754890282301E-2</v>
      </c>
      <c r="AG720" s="9">
        <v>6.5150653769870476E-2</v>
      </c>
      <c r="AH720" s="9">
        <v>5.3081409394555969E-3</v>
      </c>
      <c r="AI720" s="9">
        <v>4.656006216150115E-3</v>
      </c>
      <c r="AJ720" s="9">
        <v>1.617079094818458E-2</v>
      </c>
      <c r="AK720" s="9">
        <v>2.6322666392122052E-2</v>
      </c>
      <c r="AL720" s="9">
        <v>5.027189500765224E-3</v>
      </c>
      <c r="AM720" s="9">
        <v>2.9388631746267359E-4</v>
      </c>
      <c r="AN720" s="9">
        <v>3.0593168328166672E-4</v>
      </c>
      <c r="AO720" s="9">
        <v>2.8507131944478521E-4</v>
      </c>
      <c r="AP720" s="9">
        <v>2.8135802283156162E-4</v>
      </c>
      <c r="AQ720" s="9">
        <v>5.5941341277027654E-4</v>
      </c>
      <c r="AR720" s="9">
        <v>2.5020737569568448E-4</v>
      </c>
      <c r="AS720" s="9">
        <v>4.0661698732876838E-4</v>
      </c>
      <c r="AT720" s="9">
        <v>4.7169666641620718E-4</v>
      </c>
      <c r="AU720" s="9">
        <v>4.4708661331080082E-4</v>
      </c>
      <c r="AV720" s="9">
        <v>3.0130292585921751E-4</v>
      </c>
      <c r="AW720" s="9">
        <v>5.4205608687300354E-4</v>
      </c>
      <c r="AX720" s="9">
        <v>6.0233738632784427E-4</v>
      </c>
      <c r="AY720" s="9">
        <v>5.5110064334143113E-4</v>
      </c>
      <c r="AZ720" s="9">
        <v>3.8148642942725E-4</v>
      </c>
      <c r="BA720" s="9">
        <v>5.6402840178719103E-4</v>
      </c>
      <c r="BB720" s="9">
        <v>6.5281288649110666E-4</v>
      </c>
      <c r="BC720" s="9">
        <v>5.7634027545767777E-4</v>
      </c>
      <c r="BD720" s="9">
        <v>5.822019254779668E-4</v>
      </c>
      <c r="BE720" s="9">
        <v>5.0478632641613361E-4</v>
      </c>
      <c r="BF720" s="9">
        <v>7.6780827231200067E-4</v>
      </c>
      <c r="BG720" s="9">
        <v>5.5159414557180264E-4</v>
      </c>
      <c r="BH720" s="9">
        <v>2.614481217235497E-4</v>
      </c>
      <c r="BI720" s="9">
        <v>4.9875056147686203E-4</v>
      </c>
      <c r="BJ720" s="9">
        <v>5.1221619457429918E-4</v>
      </c>
      <c r="BK720" s="9">
        <v>5.2110650255953546E-4</v>
      </c>
    </row>
    <row r="721" spans="1:63" s="95" customFormat="1" x14ac:dyDescent="0.25">
      <c r="A721" s="95" t="s">
        <v>383</v>
      </c>
      <c r="B721" s="95" t="s">
        <v>37</v>
      </c>
      <c r="C721" s="95" t="s">
        <v>384</v>
      </c>
      <c r="D721" s="95" t="s">
        <v>39</v>
      </c>
      <c r="E721" s="95" t="s">
        <v>1949</v>
      </c>
      <c r="F721" s="118" t="s">
        <v>1962</v>
      </c>
      <c r="G721" s="119">
        <v>25687047.499399997</v>
      </c>
      <c r="H721" s="119">
        <v>68366</v>
      </c>
      <c r="I721" s="119">
        <v>36.07</v>
      </c>
      <c r="J721" s="95">
        <v>375.72839568498955</v>
      </c>
      <c r="K721" s="120">
        <v>0.42911597212822622</v>
      </c>
      <c r="L721" s="120">
        <v>0.36453454193133322</v>
      </c>
      <c r="M721" s="120">
        <v>0.2063494859404407</v>
      </c>
      <c r="N721" s="9">
        <v>6.3317850061041334E-2</v>
      </c>
      <c r="O721" s="9">
        <v>1.027208369264465E-2</v>
      </c>
      <c r="P721" s="9">
        <v>9.1785117302750387E-3</v>
      </c>
      <c r="Q721" s="9">
        <v>9.2491115938606646E-3</v>
      </c>
      <c r="R721" s="9">
        <v>1.9186290266356321E-2</v>
      </c>
      <c r="S721" s="9">
        <v>4.1010290641132208E-2</v>
      </c>
      <c r="T721" s="9">
        <v>1.073823507139355E-2</v>
      </c>
      <c r="U721" s="9">
        <v>2.7638801877417209E-2</v>
      </c>
      <c r="V721" s="9">
        <v>3.059354619780838E-2</v>
      </c>
      <c r="W721" s="9">
        <v>4.3577792132101847E-2</v>
      </c>
      <c r="X721" s="9">
        <v>0.1195985609773179</v>
      </c>
      <c r="Y721" s="9">
        <v>5.5778615052806173E-2</v>
      </c>
      <c r="Z721" s="9">
        <v>6.2014546204728759E-2</v>
      </c>
      <c r="AA721" s="9">
        <v>2.0647086297538579E-2</v>
      </c>
      <c r="AB721" s="9">
        <v>2.1699393496538301E-2</v>
      </c>
      <c r="AC721" s="9">
        <v>0.21182473473039659</v>
      </c>
      <c r="AD721" s="9">
        <v>3.0930537306683662E-3</v>
      </c>
      <c r="AE721" s="9">
        <v>9.9117959942462808E-2</v>
      </c>
      <c r="AF721" s="9">
        <v>1.5443180523926989E-2</v>
      </c>
      <c r="AG721" s="9">
        <v>6.1072622247743458E-2</v>
      </c>
      <c r="AH721" s="9">
        <v>7.5834870640370151E-3</v>
      </c>
      <c r="AI721" s="9">
        <v>5.8818840523205693E-3</v>
      </c>
      <c r="AJ721" s="9">
        <v>1.597519947147797E-2</v>
      </c>
      <c r="AK721" s="9">
        <v>3.0860476381863271E-2</v>
      </c>
      <c r="AL721" s="9">
        <v>4.6466865621420141E-3</v>
      </c>
      <c r="AM721" s="9">
        <v>2.7895850678005189E-4</v>
      </c>
      <c r="AN721" s="9">
        <v>2.8759188543056482E-4</v>
      </c>
      <c r="AO721" s="9">
        <v>3.5141426678495869E-4</v>
      </c>
      <c r="AP721" s="9">
        <v>4.8122176981789199E-4</v>
      </c>
      <c r="AQ721" s="9">
        <v>4.635542281941537E-4</v>
      </c>
      <c r="AR721" s="9">
        <v>3.6576722783663538E-4</v>
      </c>
      <c r="AS721" s="9">
        <v>3.5217254484107578E-4</v>
      </c>
      <c r="AT721" s="9">
        <v>3.8060139994366331E-4</v>
      </c>
      <c r="AU721" s="9">
        <v>3.9787964734458372E-4</v>
      </c>
      <c r="AV721" s="9">
        <v>3.5150539331252269E-4</v>
      </c>
      <c r="AW721" s="9">
        <v>5.5359094109445927E-4</v>
      </c>
      <c r="AX721" s="9">
        <v>7.2205010624855348E-4</v>
      </c>
      <c r="AY721" s="9">
        <v>6.3248247352768003E-4</v>
      </c>
      <c r="AZ721" s="9">
        <v>3.9280720969214582E-4</v>
      </c>
      <c r="BA721" s="9">
        <v>7.2286847795521262E-4</v>
      </c>
      <c r="BB721" s="9">
        <v>6.9117344864540252E-4</v>
      </c>
      <c r="BC721" s="9">
        <v>4.077007346631459E-4</v>
      </c>
      <c r="BD721" s="9">
        <v>6.2612601374401771E-4</v>
      </c>
      <c r="BE721" s="9">
        <v>2.967379747053036E-4</v>
      </c>
      <c r="BF721" s="9">
        <v>7.5390933522925135E-4</v>
      </c>
      <c r="BG721" s="9">
        <v>8.2543845474991953E-4</v>
      </c>
      <c r="BH721" s="9">
        <v>3.459608683799358E-4</v>
      </c>
      <c r="BI721" s="9">
        <v>5.1610369599439554E-4</v>
      </c>
      <c r="BJ721" s="9">
        <v>6.2902020552553387E-4</v>
      </c>
      <c r="BK721" s="9">
        <v>5.0452554404787383E-4</v>
      </c>
    </row>
    <row r="722" spans="1:63" s="95" customFormat="1" x14ac:dyDescent="0.25">
      <c r="A722" s="95" t="s">
        <v>630</v>
      </c>
      <c r="B722" s="95" t="s">
        <v>37</v>
      </c>
      <c r="C722" s="95" t="s">
        <v>631</v>
      </c>
      <c r="D722" s="95" t="s">
        <v>39</v>
      </c>
      <c r="E722" s="95" t="s">
        <v>1949</v>
      </c>
      <c r="F722" s="118" t="s">
        <v>1962</v>
      </c>
      <c r="G722" s="119">
        <v>31389976.040599998</v>
      </c>
      <c r="H722" s="119">
        <v>90362</v>
      </c>
      <c r="I722" s="119">
        <v>46.45</v>
      </c>
      <c r="J722" s="95">
        <v>347.38027091697836</v>
      </c>
      <c r="K722" s="120">
        <v>0.42073945294012249</v>
      </c>
      <c r="L722" s="120">
        <v>0.36207944958990418</v>
      </c>
      <c r="M722" s="120">
        <v>0.21718109746997341</v>
      </c>
      <c r="N722" s="9">
        <v>7.1142317804795629E-2</v>
      </c>
      <c r="O722" s="9">
        <v>1.104155698829222E-2</v>
      </c>
      <c r="P722" s="9">
        <v>8.3761150084650567E-3</v>
      </c>
      <c r="Q722" s="9">
        <v>9.91015515611046E-3</v>
      </c>
      <c r="R722" s="9">
        <v>1.8213999181386151E-2</v>
      </c>
      <c r="S722" s="9">
        <v>3.9788822111571573E-2</v>
      </c>
      <c r="T722" s="9">
        <v>1.1727489546967E-2</v>
      </c>
      <c r="U722" s="9">
        <v>3.053825824735712E-2</v>
      </c>
      <c r="V722" s="9">
        <v>3.3038360894865941E-2</v>
      </c>
      <c r="W722" s="9">
        <v>4.0660006529158528E-2</v>
      </c>
      <c r="X722" s="9">
        <v>0.12004538208096451</v>
      </c>
      <c r="Y722" s="9">
        <v>5.5963944795741669E-2</v>
      </c>
      <c r="Z722" s="9">
        <v>5.8355223127664273E-2</v>
      </c>
      <c r="AA722" s="9">
        <v>2.4736630652471801E-2</v>
      </c>
      <c r="AB722" s="9">
        <v>2.0192782615523871E-2</v>
      </c>
      <c r="AC722" s="9">
        <v>0.2224272643202603</v>
      </c>
      <c r="AD722" s="9">
        <v>3.9378537036329738E-3</v>
      </c>
      <c r="AE722" s="9">
        <v>8.2193995825851407E-2</v>
      </c>
      <c r="AF722" s="9">
        <v>2.554482033474316E-2</v>
      </c>
      <c r="AG722" s="9">
        <v>5.1575510323821433E-2</v>
      </c>
      <c r="AH722" s="9">
        <v>5.5482248997785512E-3</v>
      </c>
      <c r="AI722" s="9">
        <v>4.1702150647500782E-3</v>
      </c>
      <c r="AJ722" s="9">
        <v>1.271478637047163E-2</v>
      </c>
      <c r="AK722" s="9">
        <v>3.0638472675564511E-2</v>
      </c>
      <c r="AL722" s="9">
        <v>7.5178117397901797E-3</v>
      </c>
      <c r="AM722" s="9">
        <v>3.8378345074446861E-4</v>
      </c>
      <c r="AN722" s="9">
        <v>3.7852379072538179E-4</v>
      </c>
      <c r="AO722" s="9">
        <v>3.9267616163288682E-4</v>
      </c>
      <c r="AP722" s="9">
        <v>6.3135043514919167E-4</v>
      </c>
      <c r="AQ722" s="9">
        <v>5.388397580540059E-4</v>
      </c>
      <c r="AR722" s="9">
        <v>4.3452804327109249E-4</v>
      </c>
      <c r="AS722" s="9">
        <v>4.709474251579235E-4</v>
      </c>
      <c r="AT722" s="9">
        <v>5.1492053948922368E-4</v>
      </c>
      <c r="AU722" s="9">
        <v>5.2612044695368883E-4</v>
      </c>
      <c r="AV722" s="9">
        <v>4.0158640086663779E-4</v>
      </c>
      <c r="AW722" s="9">
        <v>6.8038269999947385E-4</v>
      </c>
      <c r="AX722" s="9">
        <v>8.8705942064016803E-4</v>
      </c>
      <c r="AY722" s="9">
        <v>7.2875146849767721E-4</v>
      </c>
      <c r="AZ722" s="9">
        <v>5.7624345475270049E-4</v>
      </c>
      <c r="BA722" s="9">
        <v>8.2366885596317388E-4</v>
      </c>
      <c r="BB722" s="9">
        <v>8.8867544259499983E-4</v>
      </c>
      <c r="BC722" s="9">
        <v>6.3556268445616915E-4</v>
      </c>
      <c r="BD722" s="9">
        <v>6.3576156730457635E-4</v>
      </c>
      <c r="BE722" s="9">
        <v>6.0101320774921254E-4</v>
      </c>
      <c r="BF722" s="9">
        <v>7.7958032681254316E-4</v>
      </c>
      <c r="BG722" s="9">
        <v>7.3945983215555045E-4</v>
      </c>
      <c r="BH722" s="9">
        <v>3.0034040064707082E-4</v>
      </c>
      <c r="BI722" s="9">
        <v>5.0297283608575463E-4</v>
      </c>
      <c r="BJ722" s="9">
        <v>7.6466967225453258E-4</v>
      </c>
      <c r="BK722" s="9">
        <v>9.9948437778120619E-4</v>
      </c>
    </row>
    <row r="723" spans="1:63" s="95" customFormat="1" x14ac:dyDescent="0.25">
      <c r="A723" s="95" t="s">
        <v>654</v>
      </c>
      <c r="B723" s="95" t="s">
        <v>80</v>
      </c>
      <c r="C723" s="95" t="s">
        <v>655</v>
      </c>
      <c r="D723" s="95" t="s">
        <v>39</v>
      </c>
      <c r="E723" s="95" t="s">
        <v>1949</v>
      </c>
      <c r="F723" s="118" t="s">
        <v>1962</v>
      </c>
      <c r="G723" s="119">
        <v>30485428.471999999</v>
      </c>
      <c r="H723" s="119">
        <v>95832</v>
      </c>
      <c r="I723" s="119">
        <v>39.6</v>
      </c>
      <c r="J723" s="95">
        <v>318.11324476166624</v>
      </c>
      <c r="K723" s="120">
        <v>0.42029703847408773</v>
      </c>
      <c r="L723" s="120">
        <v>0.37053397726842863</v>
      </c>
      <c r="M723" s="120">
        <v>0.2091689842574837</v>
      </c>
      <c r="N723" s="9">
        <v>5.3571536760815337E-2</v>
      </c>
      <c r="O723" s="9">
        <v>8.5940024614776789E-3</v>
      </c>
      <c r="P723" s="9">
        <v>7.9650744686072892E-3</v>
      </c>
      <c r="Q723" s="9">
        <v>8.1499897281828368E-3</v>
      </c>
      <c r="R723" s="9">
        <v>2.84356541125492E-2</v>
      </c>
      <c r="S723" s="9">
        <v>2.9618576196099169E-2</v>
      </c>
      <c r="T723" s="9">
        <v>8.8569391818973074E-3</v>
      </c>
      <c r="U723" s="9">
        <v>2.242846767414413E-2</v>
      </c>
      <c r="V723" s="9">
        <v>4.0366595253796572E-2</v>
      </c>
      <c r="W723" s="9">
        <v>3.6878925268001218E-2</v>
      </c>
      <c r="X723" s="9">
        <v>0.11395153592794501</v>
      </c>
      <c r="Y723" s="9">
        <v>4.9493774745100701E-2</v>
      </c>
      <c r="Z723" s="9">
        <v>5.8129634015868577E-2</v>
      </c>
      <c r="AA723" s="9">
        <v>2.11839320704022E-2</v>
      </c>
      <c r="AB723" s="9">
        <v>2.2672840518631679E-2</v>
      </c>
      <c r="AC723" s="9">
        <v>0.20723469301924599</v>
      </c>
      <c r="AD723" s="9">
        <v>3.0035105335173562E-3</v>
      </c>
      <c r="AE723" s="9">
        <v>9.8414429166969533E-2</v>
      </c>
      <c r="AF723" s="9">
        <v>5.7748857039532253E-2</v>
      </c>
      <c r="AG723" s="9">
        <v>5.5394883436110383E-2</v>
      </c>
      <c r="AH723" s="9">
        <v>7.1951344961596634E-3</v>
      </c>
      <c r="AI723" s="9">
        <v>5.2379732543379352E-3</v>
      </c>
      <c r="AJ723" s="9">
        <v>1.7125614815049789E-2</v>
      </c>
      <c r="AK723" s="9">
        <v>3.2888761218850142E-2</v>
      </c>
      <c r="AL723" s="9">
        <v>5.4586646367080389E-3</v>
      </c>
      <c r="AM723" s="9">
        <v>2.7999020696031898E-4</v>
      </c>
      <c r="AN723" s="9">
        <v>2.8543606118302091E-4</v>
      </c>
      <c r="AO723" s="9">
        <v>3.6176974983284589E-4</v>
      </c>
      <c r="AP723" s="9">
        <v>5.0303429564519417E-4</v>
      </c>
      <c r="AQ723" s="9">
        <v>8.1501958740473352E-4</v>
      </c>
      <c r="AR723" s="9">
        <v>3.1338009539628802E-4</v>
      </c>
      <c r="AS723" s="9">
        <v>3.4458910211055652E-4</v>
      </c>
      <c r="AT723" s="9">
        <v>3.6639206472780487E-4</v>
      </c>
      <c r="AU723" s="9">
        <v>6.2278667405053052E-4</v>
      </c>
      <c r="AV723" s="9">
        <v>3.5289078152013709E-4</v>
      </c>
      <c r="AW723" s="9">
        <v>6.257177732150299E-4</v>
      </c>
      <c r="AX723" s="9">
        <v>7.6005579405829626E-4</v>
      </c>
      <c r="AY723" s="9">
        <v>7.033116336460192E-4</v>
      </c>
      <c r="AZ723" s="9">
        <v>4.7810417892107319E-4</v>
      </c>
      <c r="BA723" s="9">
        <v>8.9601011406687566E-4</v>
      </c>
      <c r="BB723" s="9">
        <v>8.0217315582806919E-4</v>
      </c>
      <c r="BC723" s="9">
        <v>4.6965448742954802E-4</v>
      </c>
      <c r="BD723" s="9">
        <v>7.3750243420821508E-4</v>
      </c>
      <c r="BE723" s="9">
        <v>1.3163611620431879E-3</v>
      </c>
      <c r="BF723" s="9">
        <v>8.1121784110195429E-4</v>
      </c>
      <c r="BG723" s="9">
        <v>9.2907323913508173E-4</v>
      </c>
      <c r="BH723" s="9">
        <v>3.6548460069569459E-4</v>
      </c>
      <c r="BI723" s="9">
        <v>6.5634493564229108E-4</v>
      </c>
      <c r="BJ723" s="9">
        <v>7.9525200605970025E-4</v>
      </c>
      <c r="BK723" s="9">
        <v>7.0310709678324571E-4</v>
      </c>
    </row>
    <row r="724" spans="1:63" s="95" customFormat="1" x14ac:dyDescent="0.25">
      <c r="A724" s="95" t="s">
        <v>660</v>
      </c>
      <c r="B724" s="95" t="s">
        <v>80</v>
      </c>
      <c r="C724" s="95" t="s">
        <v>661</v>
      </c>
      <c r="D724" s="95" t="s">
        <v>39</v>
      </c>
      <c r="E724" s="95" t="s">
        <v>1950</v>
      </c>
      <c r="F724" s="118" t="s">
        <v>1963</v>
      </c>
      <c r="G724" s="119">
        <v>30760023.527999997</v>
      </c>
      <c r="H724" s="119">
        <v>96902</v>
      </c>
      <c r="I724" s="119">
        <v>25</v>
      </c>
      <c r="J724" s="95">
        <v>317.43435148913335</v>
      </c>
      <c r="K724" s="120">
        <v>0.42427754317293348</v>
      </c>
      <c r="L724" s="120">
        <v>0.38686218335308542</v>
      </c>
      <c r="M724" s="120">
        <v>0.18886027347398121</v>
      </c>
      <c r="N724" s="9">
        <v>5.1185125978676929E-2</v>
      </c>
      <c r="O724" s="9">
        <v>1.128547352684778E-2</v>
      </c>
      <c r="P724" s="9">
        <v>5.6430251403670126E-3</v>
      </c>
      <c r="Q724" s="9">
        <v>5.3645785968195626E-3</v>
      </c>
      <c r="R724" s="9">
        <v>2.1121494768953881E-2</v>
      </c>
      <c r="S724" s="9">
        <v>3.5484447961692242E-2</v>
      </c>
      <c r="T724" s="9">
        <v>1.056845681646441E-2</v>
      </c>
      <c r="U724" s="9">
        <v>3.5048310393908773E-2</v>
      </c>
      <c r="V724" s="9">
        <v>3.7645596402216701E-2</v>
      </c>
      <c r="W724" s="9">
        <v>3.2445959649256242E-2</v>
      </c>
      <c r="X724" s="9">
        <v>0.1251759490057284</v>
      </c>
      <c r="Y724" s="9">
        <v>7.1673219397029489E-2</v>
      </c>
      <c r="Z724" s="9">
        <v>5.6209643042182518E-2</v>
      </c>
      <c r="AA724" s="9">
        <v>2.1335978376268879E-2</v>
      </c>
      <c r="AB724" s="9">
        <v>2.1175286371327991E-2</v>
      </c>
      <c r="AC724" s="9">
        <v>0.2113561226220437</v>
      </c>
      <c r="AD724" s="9">
        <v>2.8440478329161108E-3</v>
      </c>
      <c r="AE724" s="9">
        <v>8.3609630848489075E-2</v>
      </c>
      <c r="AF724" s="9">
        <v>4.2447923217164438E-2</v>
      </c>
      <c r="AG724" s="9">
        <v>5.3792532622316112E-2</v>
      </c>
      <c r="AH724" s="9">
        <v>4.4905406409067794E-3</v>
      </c>
      <c r="AI724" s="9">
        <v>2.2651078633955071E-3</v>
      </c>
      <c r="AJ724" s="9">
        <v>1.6119061797802141E-2</v>
      </c>
      <c r="AK724" s="9">
        <v>3.443678336469138E-2</v>
      </c>
      <c r="AL724" s="9">
        <v>7.2757037625339784E-3</v>
      </c>
      <c r="AM724" s="9">
        <v>2.7020994599046238E-4</v>
      </c>
      <c r="AN724" s="9">
        <v>3.7860118568968282E-4</v>
      </c>
      <c r="AO724" s="9">
        <v>2.5888280853468418E-4</v>
      </c>
      <c r="AP724" s="9">
        <v>3.3444519725888268E-4</v>
      </c>
      <c r="AQ724" s="9">
        <v>6.1147441571647598E-4</v>
      </c>
      <c r="AR724" s="9">
        <v>3.7922250388947352E-4</v>
      </c>
      <c r="AS724" s="9">
        <v>4.1531562502244513E-4</v>
      </c>
      <c r="AT724" s="9">
        <v>5.7831220713957198E-4</v>
      </c>
      <c r="AU724" s="9">
        <v>5.8665150665007692E-4</v>
      </c>
      <c r="AV724" s="9">
        <v>3.1359671042053557E-4</v>
      </c>
      <c r="AW724" s="9">
        <v>6.942693898427982E-4</v>
      </c>
      <c r="AX724" s="9">
        <v>1.1117333307912719E-3</v>
      </c>
      <c r="AY724" s="9">
        <v>6.8692584599380335E-4</v>
      </c>
      <c r="AZ724" s="9">
        <v>4.8638183228852941E-4</v>
      </c>
      <c r="BA724" s="9">
        <v>8.4524982299085684E-4</v>
      </c>
      <c r="BB724" s="9">
        <v>8.2636004929433223E-4</v>
      </c>
      <c r="BC724" s="9">
        <v>4.4919512112069491E-4</v>
      </c>
      <c r="BD724" s="9">
        <v>6.3286314278912298E-4</v>
      </c>
      <c r="BE724" s="9">
        <v>9.7732032705426307E-4</v>
      </c>
      <c r="BF724" s="9">
        <v>7.9568038117567067E-4</v>
      </c>
      <c r="BG724" s="9">
        <v>5.8567742315482688E-4</v>
      </c>
      <c r="BH724" s="9">
        <v>1.596406589294008E-4</v>
      </c>
      <c r="BI724" s="9">
        <v>6.2398556708322182E-4</v>
      </c>
      <c r="BJ724" s="9">
        <v>8.4106324309663589E-4</v>
      </c>
      <c r="BK724" s="9">
        <v>9.465834203831587E-4</v>
      </c>
    </row>
    <row r="725" spans="1:63" s="95" customFormat="1" x14ac:dyDescent="0.25">
      <c r="A725" s="95" t="s">
        <v>662</v>
      </c>
      <c r="B725" s="95" t="s">
        <v>80</v>
      </c>
      <c r="C725" s="95" t="s">
        <v>663</v>
      </c>
      <c r="D725" s="95" t="s">
        <v>39</v>
      </c>
      <c r="E725" s="95" t="s">
        <v>1951</v>
      </c>
      <c r="F725" s="118" t="s">
        <v>1963</v>
      </c>
      <c r="G725" s="119">
        <v>27706843.727600001</v>
      </c>
      <c r="H725" s="119">
        <v>84270</v>
      </c>
      <c r="I725" s="119">
        <v>30</v>
      </c>
      <c r="J725" s="95">
        <v>328.78656375459832</v>
      </c>
      <c r="K725" s="120">
        <v>0.44264140908609251</v>
      </c>
      <c r="L725" s="120">
        <v>0.36746870224838152</v>
      </c>
      <c r="M725" s="120">
        <v>0.189889888665526</v>
      </c>
      <c r="N725" s="9">
        <v>5.5663186422310502E-2</v>
      </c>
      <c r="O725" s="9">
        <v>8.2431308052900009E-3</v>
      </c>
      <c r="P725" s="9">
        <v>5.0751471961075559E-3</v>
      </c>
      <c r="Q725" s="9">
        <v>6.8489966029343114E-3</v>
      </c>
      <c r="R725" s="9">
        <v>2.1896437636005749E-2</v>
      </c>
      <c r="S725" s="9">
        <v>3.2576770998516448E-2</v>
      </c>
      <c r="T725" s="9">
        <v>1.043580504800201E-2</v>
      </c>
      <c r="U725" s="9">
        <v>3.3002786626420977E-2</v>
      </c>
      <c r="V725" s="9">
        <v>3.4126400646395709E-2</v>
      </c>
      <c r="W725" s="9">
        <v>3.7697390900990502E-2</v>
      </c>
      <c r="X725" s="9">
        <v>0.1245131152229678</v>
      </c>
      <c r="Y725" s="9">
        <v>6.1120154845501387E-2</v>
      </c>
      <c r="Z725" s="9">
        <v>7.186503410221734E-2</v>
      </c>
      <c r="AA725" s="9">
        <v>1.8664212318640169E-2</v>
      </c>
      <c r="AB725" s="9">
        <v>2.1885873896938579E-2</v>
      </c>
      <c r="AC725" s="9">
        <v>0.21518090751311009</v>
      </c>
      <c r="AD725" s="9">
        <v>4.1353261988833247E-3</v>
      </c>
      <c r="AE725" s="9">
        <v>7.0271471819039311E-2</v>
      </c>
      <c r="AF725" s="9">
        <v>5.4408843286102182E-2</v>
      </c>
      <c r="AG725" s="9">
        <v>4.7121156637675417E-2</v>
      </c>
      <c r="AH725" s="9">
        <v>5.2916469414360859E-3</v>
      </c>
      <c r="AI725" s="9">
        <v>3.919240312088278E-3</v>
      </c>
      <c r="AJ725" s="9">
        <v>1.504680989880787E-2</v>
      </c>
      <c r="AK725" s="9">
        <v>3.8208538781202082E-2</v>
      </c>
      <c r="AL725" s="9">
        <v>2.801615342416219E-3</v>
      </c>
      <c r="AM725" s="9">
        <v>2.6419983057525631E-4</v>
      </c>
      <c r="AN725" s="9">
        <v>2.4863444358145549E-4</v>
      </c>
      <c r="AO725" s="9">
        <v>2.093373807809456E-4</v>
      </c>
      <c r="AP725" s="9">
        <v>3.8390451418844211E-4</v>
      </c>
      <c r="AQ725" s="9">
        <v>5.6994640966716162E-4</v>
      </c>
      <c r="AR725" s="9">
        <v>3.1301921647721229E-4</v>
      </c>
      <c r="AS725" s="9">
        <v>3.6872243875442432E-4</v>
      </c>
      <c r="AT725" s="9">
        <v>4.896128434603602E-4</v>
      </c>
      <c r="AU725" s="9">
        <v>4.7814917470046393E-4</v>
      </c>
      <c r="AV725" s="9">
        <v>3.2758882966819788E-4</v>
      </c>
      <c r="AW725" s="9">
        <v>6.2091069566555155E-4</v>
      </c>
      <c r="AX725" s="9">
        <v>8.5238358326533866E-4</v>
      </c>
      <c r="AY725" s="9">
        <v>7.8962989622979624E-4</v>
      </c>
      <c r="AZ725" s="9">
        <v>3.8254397389063101E-4</v>
      </c>
      <c r="BA725" s="9">
        <v>7.8546457991023153E-4</v>
      </c>
      <c r="BB725" s="9">
        <v>7.5642370678577768E-4</v>
      </c>
      <c r="BC725" s="9">
        <v>5.8723891010082404E-4</v>
      </c>
      <c r="BD725" s="9">
        <v>4.7823291574192829E-4</v>
      </c>
      <c r="BE725" s="9">
        <v>1.126307288544892E-3</v>
      </c>
      <c r="BF725" s="9">
        <v>6.2667088368517383E-4</v>
      </c>
      <c r="BG725" s="9">
        <v>6.2052263646055297E-4</v>
      </c>
      <c r="BH725" s="9">
        <v>2.4834958254771967E-4</v>
      </c>
      <c r="BI725" s="9">
        <v>5.2370429444259427E-4</v>
      </c>
      <c r="BJ725" s="9">
        <v>8.3902213977287961E-4</v>
      </c>
      <c r="BK725" s="9">
        <v>3.2771725564500781E-4</v>
      </c>
    </row>
    <row r="726" spans="1:63" s="95" customFormat="1" x14ac:dyDescent="0.25">
      <c r="A726" s="95" t="s">
        <v>664</v>
      </c>
      <c r="B726" s="95" t="s">
        <v>80</v>
      </c>
      <c r="C726" s="95" t="s">
        <v>665</v>
      </c>
      <c r="D726" s="95" t="s">
        <v>39</v>
      </c>
      <c r="E726" s="95" t="s">
        <v>1951</v>
      </c>
      <c r="F726" s="118" t="s">
        <v>1963</v>
      </c>
      <c r="G726" s="119">
        <v>24353507.323399998</v>
      </c>
      <c r="H726" s="119">
        <v>71604</v>
      </c>
      <c r="I726" s="119">
        <v>30</v>
      </c>
      <c r="J726" s="95">
        <v>340.11378307636443</v>
      </c>
      <c r="K726" s="120">
        <v>0.41061902057403549</v>
      </c>
      <c r="L726" s="120">
        <v>0.40491075700551987</v>
      </c>
      <c r="M726" s="120">
        <v>0.1844702224204445</v>
      </c>
      <c r="N726" s="9">
        <v>6.2039010325998012E-2</v>
      </c>
      <c r="O726" s="9">
        <v>1.107599600026349E-2</v>
      </c>
      <c r="P726" s="9">
        <v>6.753223746910772E-3</v>
      </c>
      <c r="Q726" s="9">
        <v>8.0831427150874456E-3</v>
      </c>
      <c r="R726" s="9">
        <v>2.467686289835334E-2</v>
      </c>
      <c r="S726" s="9">
        <v>3.4973449784158887E-2</v>
      </c>
      <c r="T726" s="9">
        <v>1.0480812138967611E-2</v>
      </c>
      <c r="U726" s="9">
        <v>3.1868522321361427E-2</v>
      </c>
      <c r="V726" s="9">
        <v>3.6262310457367469E-2</v>
      </c>
      <c r="W726" s="9">
        <v>3.8108026090350612E-2</v>
      </c>
      <c r="X726" s="9">
        <v>0.14640633146918439</v>
      </c>
      <c r="Y726" s="9">
        <v>6.1764494976717772E-2</v>
      </c>
      <c r="Z726" s="9">
        <v>6.631495734016446E-2</v>
      </c>
      <c r="AA726" s="9">
        <v>2.1138418537326072E-2</v>
      </c>
      <c r="AB726" s="9">
        <v>2.30979469422079E-2</v>
      </c>
      <c r="AC726" s="9">
        <v>0.23648042984662121</v>
      </c>
      <c r="AD726" s="9">
        <v>6.3652390010364339E-3</v>
      </c>
      <c r="AE726" s="9">
        <v>7.551478824197283E-2</v>
      </c>
      <c r="AF726" s="9">
        <v>4.4797270507003738E-3</v>
      </c>
      <c r="AG726" s="9">
        <v>3.5946170390608143E-2</v>
      </c>
      <c r="AH726" s="9">
        <v>2.9989870833521249E-3</v>
      </c>
      <c r="AI726" s="9">
        <v>6.8363100052284791E-3</v>
      </c>
      <c r="AJ726" s="9">
        <v>1.3382245417835149E-2</v>
      </c>
      <c r="AK726" s="9">
        <v>3.2080512255989971E-2</v>
      </c>
      <c r="AL726" s="9">
        <v>2.8720849622355868E-3</v>
      </c>
      <c r="AM726" s="9">
        <v>2.595243237429197E-4</v>
      </c>
      <c r="AN726" s="9">
        <v>2.9444258807707359E-4</v>
      </c>
      <c r="AO726" s="9">
        <v>2.4550368660798878E-4</v>
      </c>
      <c r="AP726" s="9">
        <v>3.9932385096755471E-4</v>
      </c>
      <c r="AQ726" s="9">
        <v>5.6610793422936839E-4</v>
      </c>
      <c r="AR726" s="9">
        <v>2.9617621194008011E-4</v>
      </c>
      <c r="AS726" s="9">
        <v>3.2637529900088357E-4</v>
      </c>
      <c r="AT726" s="9">
        <v>4.1668978362126259E-4</v>
      </c>
      <c r="AU726" s="9">
        <v>4.4779282755077029E-4</v>
      </c>
      <c r="AV726" s="9">
        <v>2.9186564723705858E-4</v>
      </c>
      <c r="AW726" s="9">
        <v>6.4346160287798637E-4</v>
      </c>
      <c r="AX726" s="9">
        <v>7.5916864294002647E-4</v>
      </c>
      <c r="AY726" s="9">
        <v>6.4219390190718478E-4</v>
      </c>
      <c r="AZ726" s="9">
        <v>3.8185011640119168E-4</v>
      </c>
      <c r="BA726" s="9">
        <v>7.3060868127167503E-4</v>
      </c>
      <c r="BB726" s="9">
        <v>7.3266481989759801E-4</v>
      </c>
      <c r="BC726" s="9">
        <v>7.9665172733607288E-4</v>
      </c>
      <c r="BD726" s="9">
        <v>4.5294050433362828E-4</v>
      </c>
      <c r="BE726" s="9">
        <v>8.1731165234826683E-5</v>
      </c>
      <c r="BF726" s="9">
        <v>4.2133247977922368E-4</v>
      </c>
      <c r="BG726" s="9">
        <v>3.0994890031849992E-4</v>
      </c>
      <c r="BH726" s="9">
        <v>3.8179657235943443E-4</v>
      </c>
      <c r="BI726" s="9">
        <v>4.1050592242277898E-4</v>
      </c>
      <c r="BJ726" s="9">
        <v>6.2087335465252694E-4</v>
      </c>
      <c r="BK726" s="9">
        <v>2.9609891860487989E-4</v>
      </c>
    </row>
    <row r="727" spans="1:63" s="95" customFormat="1" x14ac:dyDescent="0.25">
      <c r="A727" s="95" t="s">
        <v>666</v>
      </c>
      <c r="B727" s="95" t="s">
        <v>80</v>
      </c>
      <c r="C727" s="95" t="s">
        <v>667</v>
      </c>
      <c r="D727" s="95" t="s">
        <v>39</v>
      </c>
      <c r="E727" s="95" t="s">
        <v>1950</v>
      </c>
      <c r="F727" s="118" t="s">
        <v>1962</v>
      </c>
      <c r="G727" s="119">
        <v>25640882.049800001</v>
      </c>
      <c r="H727" s="119">
        <v>81375</v>
      </c>
      <c r="I727" s="119">
        <v>44.8</v>
      </c>
      <c r="J727" s="95">
        <v>315.09532472872507</v>
      </c>
      <c r="K727" s="120">
        <v>0.4177644852969975</v>
      </c>
      <c r="L727" s="120">
        <v>0.36886108082710989</v>
      </c>
      <c r="M727" s="120">
        <v>0.2133744338758925</v>
      </c>
      <c r="N727" s="9">
        <v>6.7284387782565666E-2</v>
      </c>
      <c r="O727" s="9">
        <v>1.237861793254864E-2</v>
      </c>
      <c r="P727" s="9">
        <v>6.229841264159373E-3</v>
      </c>
      <c r="Q727" s="9">
        <v>7.989223276323329E-3</v>
      </c>
      <c r="R727" s="9">
        <v>2.6743053252545661E-2</v>
      </c>
      <c r="S727" s="9">
        <v>4.0655968991625747E-2</v>
      </c>
      <c r="T727" s="9">
        <v>1.020875672180869E-2</v>
      </c>
      <c r="U727" s="9">
        <v>3.00229729158395E-2</v>
      </c>
      <c r="V727" s="9">
        <v>3.7970469058304583E-2</v>
      </c>
      <c r="W727" s="9">
        <v>3.8484812444690569E-2</v>
      </c>
      <c r="X727" s="9">
        <v>0.11532995161736739</v>
      </c>
      <c r="Y727" s="9">
        <v>7.8454388369805214E-2</v>
      </c>
      <c r="Z727" s="9">
        <v>6.0462106084473333E-2</v>
      </c>
      <c r="AA727" s="9">
        <v>2.3440085538329651E-2</v>
      </c>
      <c r="AB727" s="9">
        <v>2.2459622122101949E-2</v>
      </c>
      <c r="AC727" s="9">
        <v>0.2091812755050336</v>
      </c>
      <c r="AD727" s="9">
        <v>4.7961218465116398E-3</v>
      </c>
      <c r="AE727" s="9">
        <v>7.1880718537660523E-2</v>
      </c>
      <c r="AF727" s="9">
        <v>2.5998893775072581E-2</v>
      </c>
      <c r="AG727" s="9">
        <v>4.0437325175222603E-2</v>
      </c>
      <c r="AH727" s="9">
        <v>7.3132961912689932E-3</v>
      </c>
      <c r="AI727" s="9">
        <v>2.204718037752326E-3</v>
      </c>
      <c r="AJ727" s="9">
        <v>2.0922409809131209E-2</v>
      </c>
      <c r="AK727" s="9">
        <v>3.4987223258812837E-2</v>
      </c>
      <c r="AL727" s="9">
        <v>4.1637604910443968E-3</v>
      </c>
      <c r="AM727" s="9">
        <v>2.9590083279781599E-4</v>
      </c>
      <c r="AN727" s="9">
        <v>3.4594628416936227E-4</v>
      </c>
      <c r="AO727" s="9">
        <v>2.3809075685147531E-4</v>
      </c>
      <c r="AP727" s="9">
        <v>4.1492369620261442E-4</v>
      </c>
      <c r="AQ727" s="9">
        <v>6.4496917375948034E-4</v>
      </c>
      <c r="AR727" s="9">
        <v>3.6195509381362659E-4</v>
      </c>
      <c r="AS727" s="9">
        <v>3.3420571797119472E-4</v>
      </c>
      <c r="AT727" s="9">
        <v>4.1268938268653903E-4</v>
      </c>
      <c r="AU727" s="9">
        <v>4.9293119000705528E-4</v>
      </c>
      <c r="AV727" s="9">
        <v>3.0986646463805709E-4</v>
      </c>
      <c r="AW727" s="9">
        <v>5.3287281287913747E-4</v>
      </c>
      <c r="AX727" s="9">
        <v>1.013760307967085E-3</v>
      </c>
      <c r="AY727" s="9">
        <v>6.1554049447990389E-4</v>
      </c>
      <c r="AZ727" s="9">
        <v>4.4514172282987497E-4</v>
      </c>
      <c r="BA727" s="9">
        <v>7.4684859684032905E-4</v>
      </c>
      <c r="BB727" s="9">
        <v>6.81320748383775E-4</v>
      </c>
      <c r="BC727" s="9">
        <v>6.3104840057940422E-4</v>
      </c>
      <c r="BD727" s="9">
        <v>4.5325252861442617E-4</v>
      </c>
      <c r="BE727" s="9">
        <v>4.9866591295242711E-4</v>
      </c>
      <c r="BF727" s="9">
        <v>4.9827994361195508E-4</v>
      </c>
      <c r="BG727" s="9">
        <v>7.9459777177277554E-4</v>
      </c>
      <c r="BH727" s="9">
        <v>1.2944402462902361E-4</v>
      </c>
      <c r="BI727" s="9">
        <v>6.7471570135959171E-4</v>
      </c>
      <c r="BJ727" s="9">
        <v>7.1185227842255065E-4</v>
      </c>
      <c r="BK727" s="9">
        <v>4.5127778341618618E-4</v>
      </c>
    </row>
    <row r="728" spans="1:63" s="95" customFormat="1" x14ac:dyDescent="0.25">
      <c r="A728" s="95" t="s">
        <v>670</v>
      </c>
      <c r="B728" s="95" t="s">
        <v>80</v>
      </c>
      <c r="C728" s="95" t="s">
        <v>671</v>
      </c>
      <c r="D728" s="95" t="s">
        <v>39</v>
      </c>
      <c r="E728" s="95" t="s">
        <v>1951</v>
      </c>
      <c r="F728" s="118" t="s">
        <v>1962</v>
      </c>
      <c r="G728" s="119">
        <v>22908891.424600001</v>
      </c>
      <c r="H728" s="119">
        <v>57152</v>
      </c>
      <c r="I728" s="119">
        <v>32</v>
      </c>
      <c r="J728" s="95">
        <v>400.84146529605266</v>
      </c>
      <c r="K728" s="120">
        <v>0.51435979664905729</v>
      </c>
      <c r="L728" s="120">
        <v>0.33636854822509488</v>
      </c>
      <c r="M728" s="120">
        <v>0.1492716551258477</v>
      </c>
      <c r="N728" s="9">
        <v>6.2896261520450553E-2</v>
      </c>
      <c r="O728" s="9">
        <v>1.209175759807873E-2</v>
      </c>
      <c r="P728" s="9">
        <v>1.1328716617356731E-2</v>
      </c>
      <c r="Q728" s="9">
        <v>5.5341067790619022E-3</v>
      </c>
      <c r="R728" s="9">
        <v>2.2307773168319171E-2</v>
      </c>
      <c r="S728" s="9">
        <v>2.674193983750776E-2</v>
      </c>
      <c r="T728" s="9">
        <v>9.8580054612669547E-3</v>
      </c>
      <c r="U728" s="9">
        <v>2.841385661273723E-2</v>
      </c>
      <c r="V728" s="9">
        <v>3.8786753003187187E-2</v>
      </c>
      <c r="W728" s="9">
        <v>3.9035224017699599E-2</v>
      </c>
      <c r="X728" s="9">
        <v>0.14999967938113901</v>
      </c>
      <c r="Y728" s="9">
        <v>3.6837103776206782E-2</v>
      </c>
      <c r="Z728" s="9">
        <v>5.9414826200586419E-2</v>
      </c>
      <c r="AA728" s="9">
        <v>2.1881534965290571E-2</v>
      </c>
      <c r="AB728" s="9">
        <v>1.993249888395136E-2</v>
      </c>
      <c r="AC728" s="9">
        <v>0.1901090181896993</v>
      </c>
      <c r="AD728" s="9">
        <v>2.08050952262637E-3</v>
      </c>
      <c r="AE728" s="9">
        <v>0.1114867472107753</v>
      </c>
      <c r="AF728" s="9">
        <v>4.1728377403164818E-2</v>
      </c>
      <c r="AG728" s="9">
        <v>5.9155474979236622E-2</v>
      </c>
      <c r="AH728" s="9">
        <v>5.6035255018468347E-3</v>
      </c>
      <c r="AI728" s="9">
        <v>4.0783882852173563E-3</v>
      </c>
      <c r="AJ728" s="9">
        <v>6.8189928867241094E-3</v>
      </c>
      <c r="AK728" s="9">
        <v>3.0293089816777519E-2</v>
      </c>
      <c r="AL728" s="9">
        <v>3.585838381091843E-3</v>
      </c>
      <c r="AM728" s="9">
        <v>2.4683893343345302E-4</v>
      </c>
      <c r="AN728" s="9">
        <v>3.0156635763391848E-4</v>
      </c>
      <c r="AO728" s="9">
        <v>3.8636983676172958E-4</v>
      </c>
      <c r="AP728" s="9">
        <v>2.5648865517147998E-4</v>
      </c>
      <c r="AQ728" s="9">
        <v>4.8011042404626778E-4</v>
      </c>
      <c r="AR728" s="9">
        <v>2.1246149369417129E-4</v>
      </c>
      <c r="AS728" s="9">
        <v>2.8799637577034599E-4</v>
      </c>
      <c r="AT728" s="9">
        <v>3.4854329499428631E-4</v>
      </c>
      <c r="AU728" s="9">
        <v>4.4934582188952099E-4</v>
      </c>
      <c r="AV728" s="9">
        <v>2.8047801520220269E-4</v>
      </c>
      <c r="AW728" s="9">
        <v>6.1848437262546194E-4</v>
      </c>
      <c r="AX728" s="9">
        <v>4.2477648453356261E-4</v>
      </c>
      <c r="AY728" s="9">
        <v>5.3979037430385316E-4</v>
      </c>
      <c r="AZ728" s="9">
        <v>3.7082912871650662E-4</v>
      </c>
      <c r="BA728" s="9">
        <v>5.9149192407803607E-4</v>
      </c>
      <c r="BB728" s="9">
        <v>5.5257148982087751E-4</v>
      </c>
      <c r="BC728" s="9">
        <v>2.4428630298201971E-4</v>
      </c>
      <c r="BD728" s="9">
        <v>6.273472765044503E-4</v>
      </c>
      <c r="BE728" s="9">
        <v>7.1423850084555683E-4</v>
      </c>
      <c r="BF728" s="9">
        <v>6.5049337624437705E-4</v>
      </c>
      <c r="BG728" s="9">
        <v>5.4331598086480501E-4</v>
      </c>
      <c r="BH728" s="9">
        <v>2.136852126869639E-4</v>
      </c>
      <c r="BI728" s="9">
        <v>1.962394402339412E-4</v>
      </c>
      <c r="BJ728" s="9">
        <v>5.5002309081857539E-4</v>
      </c>
      <c r="BK728" s="9">
        <v>3.4682138770925351E-4</v>
      </c>
    </row>
    <row r="729" spans="1:63" s="95" customFormat="1" x14ac:dyDescent="0.25">
      <c r="A729" s="95" t="s">
        <v>684</v>
      </c>
      <c r="B729" s="95" t="s">
        <v>80</v>
      </c>
      <c r="C729" s="95" t="s">
        <v>685</v>
      </c>
      <c r="D729" s="95" t="s">
        <v>39</v>
      </c>
      <c r="E729" s="95" t="s">
        <v>1949</v>
      </c>
      <c r="F729" s="118" t="s">
        <v>1962</v>
      </c>
      <c r="G729" s="119">
        <v>30707595.1116</v>
      </c>
      <c r="H729" s="119">
        <v>94980</v>
      </c>
      <c r="I729" s="119">
        <v>56</v>
      </c>
      <c r="J729" s="95">
        <v>323.30590768161721</v>
      </c>
      <c r="K729" s="120">
        <v>0.41908602611467299</v>
      </c>
      <c r="L729" s="120">
        <v>0.38703178767785879</v>
      </c>
      <c r="M729" s="120">
        <v>0.19388218620746811</v>
      </c>
      <c r="N729" s="9">
        <v>5.4806237992957661E-2</v>
      </c>
      <c r="O729" s="9">
        <v>8.6658261769572715E-3</v>
      </c>
      <c r="P729" s="9">
        <v>7.3635269100663847E-3</v>
      </c>
      <c r="Q729" s="9">
        <v>4.34307089648929E-3</v>
      </c>
      <c r="R729" s="9">
        <v>2.0886038673642849E-2</v>
      </c>
      <c r="S729" s="9">
        <v>3.3281721223993151E-2</v>
      </c>
      <c r="T729" s="9">
        <v>9.7989175011071322E-3</v>
      </c>
      <c r="U729" s="9">
        <v>2.766884949885701E-2</v>
      </c>
      <c r="V729" s="9">
        <v>3.9967514693949747E-2</v>
      </c>
      <c r="W729" s="9">
        <v>4.227682500058863E-2</v>
      </c>
      <c r="X729" s="9">
        <v>0.13132079108870359</v>
      </c>
      <c r="Y729" s="9">
        <v>5.5976587707926719E-2</v>
      </c>
      <c r="Z729" s="9">
        <v>6.470724801196194E-2</v>
      </c>
      <c r="AA729" s="9">
        <v>2.3809817796245612E-2</v>
      </c>
      <c r="AB729" s="9">
        <v>2.1902095400432389E-2</v>
      </c>
      <c r="AC729" s="9">
        <v>0.19162062606669439</v>
      </c>
      <c r="AD729" s="9">
        <v>4.4580243591513047E-3</v>
      </c>
      <c r="AE729" s="9">
        <v>8.4383891142329595E-2</v>
      </c>
      <c r="AF729" s="9">
        <v>3.5209221414501161E-2</v>
      </c>
      <c r="AG729" s="9">
        <v>6.3400253331055076E-2</v>
      </c>
      <c r="AH729" s="9">
        <v>7.36936811734323E-3</v>
      </c>
      <c r="AI729" s="9">
        <v>4.1820051009612271E-3</v>
      </c>
      <c r="AJ729" s="9">
        <v>1.5208979142362029E-2</v>
      </c>
      <c r="AK729" s="9">
        <v>3.8725174554564853E-2</v>
      </c>
      <c r="AL729" s="9">
        <v>8.6673881971578038E-3</v>
      </c>
      <c r="AM729" s="9">
        <v>2.8775058258395631E-4</v>
      </c>
      <c r="AN729" s="9">
        <v>2.8913510356954919E-4</v>
      </c>
      <c r="AO729" s="9">
        <v>3.3597407725555271E-4</v>
      </c>
      <c r="AP729" s="9">
        <v>2.6928671919681461E-4</v>
      </c>
      <c r="AQ729" s="9">
        <v>6.0136532622595139E-4</v>
      </c>
      <c r="AR729" s="9">
        <v>3.5374514811249648E-4</v>
      </c>
      <c r="AS729" s="9">
        <v>3.8297767627764012E-4</v>
      </c>
      <c r="AT729" s="9">
        <v>4.5406187632834449E-4</v>
      </c>
      <c r="AU729" s="9">
        <v>6.1944366667643044E-4</v>
      </c>
      <c r="AV729" s="9">
        <v>4.0638896250350321E-4</v>
      </c>
      <c r="AW729" s="9">
        <v>7.2438471958691025E-4</v>
      </c>
      <c r="AX729" s="9">
        <v>8.6353272360230912E-4</v>
      </c>
      <c r="AY729" s="9">
        <v>7.8646721809829008E-4</v>
      </c>
      <c r="AZ729" s="9">
        <v>5.398206814527884E-4</v>
      </c>
      <c r="BA729" s="9">
        <v>8.695010836696907E-4</v>
      </c>
      <c r="BB729" s="9">
        <v>7.4511859162373212E-4</v>
      </c>
      <c r="BC729" s="9">
        <v>7.0027599067329208E-4</v>
      </c>
      <c r="BD729" s="9">
        <v>6.3524566594256476E-4</v>
      </c>
      <c r="BE729" s="9">
        <v>8.0624228403786613E-4</v>
      </c>
      <c r="BF729" s="9">
        <v>9.3268784380092689E-4</v>
      </c>
      <c r="BG729" s="9">
        <v>9.5591388089538547E-4</v>
      </c>
      <c r="BH729" s="9">
        <v>2.9313511576798041E-4</v>
      </c>
      <c r="BI729" s="9">
        <v>5.8554936406572525E-4</v>
      </c>
      <c r="BJ729" s="9">
        <v>9.4065013923679409E-4</v>
      </c>
      <c r="BK729" s="9">
        <v>1.1215039276524291E-3</v>
      </c>
    </row>
    <row r="730" spans="1:63" s="95" customFormat="1" x14ac:dyDescent="0.25">
      <c r="A730" s="95" t="s">
        <v>686</v>
      </c>
      <c r="B730" s="95" t="s">
        <v>80</v>
      </c>
      <c r="C730" s="95" t="s">
        <v>687</v>
      </c>
      <c r="D730" s="95" t="s">
        <v>39</v>
      </c>
      <c r="E730" s="95" t="s">
        <v>1949</v>
      </c>
      <c r="F730" s="118" t="s">
        <v>1962</v>
      </c>
      <c r="G730" s="119">
        <v>40417411.166199997</v>
      </c>
      <c r="H730" s="119">
        <v>99969</v>
      </c>
      <c r="I730" s="119">
        <v>24</v>
      </c>
      <c r="J730" s="95">
        <v>404.29944448979182</v>
      </c>
      <c r="K730" s="120">
        <v>0.50324610754268995</v>
      </c>
      <c r="L730" s="120">
        <v>0.34558416416756399</v>
      </c>
      <c r="M730" s="120">
        <v>0.15116972828974601</v>
      </c>
      <c r="N730" s="9">
        <v>5.1126120000119998E-2</v>
      </c>
      <c r="O730" s="9">
        <v>6.8881011123574426E-3</v>
      </c>
      <c r="P730" s="9">
        <v>9.2311024115758668E-3</v>
      </c>
      <c r="Q730" s="9">
        <v>4.5094790589650172E-3</v>
      </c>
      <c r="R730" s="9">
        <v>1.9107316221548199E-2</v>
      </c>
      <c r="S730" s="9">
        <v>2.8947784205220178E-2</v>
      </c>
      <c r="T730" s="9">
        <v>1.060012844283788E-2</v>
      </c>
      <c r="U730" s="9">
        <v>3.012073399079768E-2</v>
      </c>
      <c r="V730" s="9">
        <v>3.6215006214591262E-2</v>
      </c>
      <c r="W730" s="9">
        <v>3.836940016450939E-2</v>
      </c>
      <c r="X730" s="9">
        <v>0.14614675449341921</v>
      </c>
      <c r="Y730" s="9">
        <v>4.5997304675835522E-2</v>
      </c>
      <c r="Z730" s="9">
        <v>6.1282064529775943E-2</v>
      </c>
      <c r="AA730" s="9">
        <v>1.975547895465345E-2</v>
      </c>
      <c r="AB730" s="9">
        <v>2.122364147587304E-2</v>
      </c>
      <c r="AC730" s="9">
        <v>0.2007895891206363</v>
      </c>
      <c r="AD730" s="9">
        <v>4.6324235419272471E-3</v>
      </c>
      <c r="AE730" s="9">
        <v>0.1008284447785521</v>
      </c>
      <c r="AF730" s="9">
        <v>5.4583920695334721E-2</v>
      </c>
      <c r="AG730" s="9">
        <v>5.0266204133786768E-2</v>
      </c>
      <c r="AH730" s="9">
        <v>5.1605893133710367E-3</v>
      </c>
      <c r="AI730" s="9">
        <v>3.1456525559021729E-3</v>
      </c>
      <c r="AJ730" s="9">
        <v>1.4475592800078979E-2</v>
      </c>
      <c r="AK730" s="9">
        <v>3.0777132351396039E-2</v>
      </c>
      <c r="AL730" s="9">
        <v>5.8200347569344994E-3</v>
      </c>
      <c r="AM730" s="9">
        <v>3.5430999639524981E-4</v>
      </c>
      <c r="AN730" s="9">
        <v>3.0335049880693648E-4</v>
      </c>
      <c r="AO730" s="9">
        <v>5.5593985810104007E-4</v>
      </c>
      <c r="AP730" s="9">
        <v>3.6906149958795652E-4</v>
      </c>
      <c r="AQ730" s="9">
        <v>7.2616673140633555E-4</v>
      </c>
      <c r="AR730" s="9">
        <v>4.06120012657909E-4</v>
      </c>
      <c r="AS730" s="9">
        <v>5.4684070855341564E-4</v>
      </c>
      <c r="AT730" s="9">
        <v>6.5244489934160972E-4</v>
      </c>
      <c r="AU730" s="9">
        <v>7.4086245934205767E-4</v>
      </c>
      <c r="AV730" s="9">
        <v>4.8683175753305198E-4</v>
      </c>
      <c r="AW730" s="9">
        <v>1.064092339924042E-3</v>
      </c>
      <c r="AX730" s="9">
        <v>9.3661069854616475E-4</v>
      </c>
      <c r="AY730" s="9">
        <v>9.8314015390709797E-4</v>
      </c>
      <c r="AZ730" s="9">
        <v>5.9120127440691317E-4</v>
      </c>
      <c r="BA730" s="9">
        <v>1.1121380844608989E-3</v>
      </c>
      <c r="BB730" s="9">
        <v>1.0305728267534179E-3</v>
      </c>
      <c r="BC730" s="9">
        <v>9.6048239876407864E-4</v>
      </c>
      <c r="BD730" s="9">
        <v>1.0018889403449649E-3</v>
      </c>
      <c r="BE730" s="9">
        <v>1.6497883339272781E-3</v>
      </c>
      <c r="BF730" s="9">
        <v>9.7605831381518935E-4</v>
      </c>
      <c r="BG730" s="9">
        <v>8.8357245180924627E-4</v>
      </c>
      <c r="BH730" s="9">
        <v>2.9103712563030169E-4</v>
      </c>
      <c r="BI730" s="9">
        <v>7.3562106730750679E-4</v>
      </c>
      <c r="BJ730" s="9">
        <v>9.8677296726566699E-4</v>
      </c>
      <c r="BK730" s="9">
        <v>9.940139516215361E-4</v>
      </c>
    </row>
    <row r="731" spans="1:63" s="95" customFormat="1" x14ac:dyDescent="0.25">
      <c r="A731" s="95" t="s">
        <v>690</v>
      </c>
      <c r="B731" s="95" t="s">
        <v>80</v>
      </c>
      <c r="C731" s="95" t="s">
        <v>691</v>
      </c>
      <c r="D731" s="95" t="s">
        <v>39</v>
      </c>
      <c r="E731" s="95" t="s">
        <v>1951</v>
      </c>
      <c r="F731" s="118" t="s">
        <v>1963</v>
      </c>
      <c r="G731" s="119">
        <v>21786413.360399999</v>
      </c>
      <c r="H731" s="119">
        <v>77651</v>
      </c>
      <c r="I731" s="119">
        <v>30</v>
      </c>
      <c r="J731" s="95">
        <v>280.56835533863051</v>
      </c>
      <c r="K731" s="120">
        <v>0.37183549825529832</v>
      </c>
      <c r="L731" s="120">
        <v>0.40247996539209868</v>
      </c>
      <c r="M731" s="120">
        <v>0.22568453635260291</v>
      </c>
      <c r="N731" s="9">
        <v>6.2111911972685369E-2</v>
      </c>
      <c r="O731" s="9">
        <v>9.0373392934466595E-3</v>
      </c>
      <c r="P731" s="9">
        <v>5.8344163541521272E-3</v>
      </c>
      <c r="Q731" s="9">
        <v>5.7470197042554932E-3</v>
      </c>
      <c r="R731" s="9">
        <v>2.6010622956341871E-2</v>
      </c>
      <c r="S731" s="9">
        <v>3.9544355607553247E-2</v>
      </c>
      <c r="T731" s="9">
        <v>9.8432941137340402E-3</v>
      </c>
      <c r="U731" s="9">
        <v>3.6529565456720418E-2</v>
      </c>
      <c r="V731" s="9">
        <v>3.7209993717284832E-2</v>
      </c>
      <c r="W731" s="9">
        <v>3.9461111941320882E-2</v>
      </c>
      <c r="X731" s="9">
        <v>0.12791886099229149</v>
      </c>
      <c r="Y731" s="9">
        <v>7.827584088847693E-2</v>
      </c>
      <c r="Z731" s="9">
        <v>6.5271563713516043E-2</v>
      </c>
      <c r="AA731" s="9">
        <v>2.2247638628273649E-2</v>
      </c>
      <c r="AB731" s="9">
        <v>2.4032304503869652E-2</v>
      </c>
      <c r="AC731" s="9">
        <v>0.2352969425572613</v>
      </c>
      <c r="AD731" s="9">
        <v>3.2161967161961269E-3</v>
      </c>
      <c r="AE731" s="9">
        <v>6.3718935286277936E-2</v>
      </c>
      <c r="AF731" s="9">
        <v>8.9039444067623248E-5</v>
      </c>
      <c r="AG731" s="9">
        <v>4.5750595423190432E-2</v>
      </c>
      <c r="AH731" s="9">
        <v>3.790386134840327E-3</v>
      </c>
      <c r="AI731" s="9">
        <v>2.2708015266751712E-3</v>
      </c>
      <c r="AJ731" s="9">
        <v>1.4511918012385281E-2</v>
      </c>
      <c r="AK731" s="9">
        <v>3.7198314107846769E-2</v>
      </c>
      <c r="AL731" s="9">
        <v>5.0810309473364084E-3</v>
      </c>
      <c r="AM731" s="9">
        <v>2.3209092113268449E-4</v>
      </c>
      <c r="AN731" s="9">
        <v>2.1459938387717969E-4</v>
      </c>
      <c r="AO731" s="9">
        <v>1.8945860887199911E-4</v>
      </c>
      <c r="AP731" s="9">
        <v>2.5360495646969841E-4</v>
      </c>
      <c r="AQ731" s="9">
        <v>5.3300354103215657E-4</v>
      </c>
      <c r="AR731" s="9">
        <v>2.99134325504018E-4</v>
      </c>
      <c r="AS731" s="9">
        <v>2.7379962877165169E-4</v>
      </c>
      <c r="AT731" s="9">
        <v>4.266438395252863E-4</v>
      </c>
      <c r="AU731" s="9">
        <v>4.1044153678842008E-4</v>
      </c>
      <c r="AV731" s="9">
        <v>2.6996402410927499E-4</v>
      </c>
      <c r="AW731" s="9">
        <v>5.0218924634330415E-4</v>
      </c>
      <c r="AX731" s="9">
        <v>8.5940357429419522E-4</v>
      </c>
      <c r="AY731" s="9">
        <v>5.6461023556851739E-4</v>
      </c>
      <c r="AZ731" s="9">
        <v>3.589834304535947E-4</v>
      </c>
      <c r="BA731" s="9">
        <v>6.7901116285753701E-4</v>
      </c>
      <c r="BB731" s="9">
        <v>6.5117311812467541E-4</v>
      </c>
      <c r="BC731" s="9">
        <v>3.5955591548312709E-4</v>
      </c>
      <c r="BD731" s="9">
        <v>3.4138757276850148E-4</v>
      </c>
      <c r="BE731" s="9">
        <v>1.451070871242009E-6</v>
      </c>
      <c r="BF731" s="9">
        <v>4.7900396511817432E-4</v>
      </c>
      <c r="BG731" s="9">
        <v>3.4992019392425012E-4</v>
      </c>
      <c r="BH731" s="9">
        <v>1.132816331058811E-4</v>
      </c>
      <c r="BI731" s="9">
        <v>3.9763563717571543E-4</v>
      </c>
      <c r="BJ731" s="9">
        <v>6.4306523565858386E-4</v>
      </c>
      <c r="BK731" s="9">
        <v>4.6790902869929351E-4</v>
      </c>
    </row>
    <row r="732" spans="1:63" s="95" customFormat="1" x14ac:dyDescent="0.25">
      <c r="A732" s="95" t="s">
        <v>698</v>
      </c>
      <c r="B732" s="95" t="s">
        <v>80</v>
      </c>
      <c r="C732" s="95" t="s">
        <v>699</v>
      </c>
      <c r="D732" s="95" t="s">
        <v>39</v>
      </c>
      <c r="E732" s="95" t="s">
        <v>1949</v>
      </c>
      <c r="F732" s="118" t="s">
        <v>1962</v>
      </c>
      <c r="G732" s="119">
        <v>35686141.1118</v>
      </c>
      <c r="H732" s="119">
        <v>103217</v>
      </c>
      <c r="I732" s="119">
        <v>40</v>
      </c>
      <c r="J732" s="95">
        <v>345.73898787796583</v>
      </c>
      <c r="K732" s="120">
        <v>0.42998132118041238</v>
      </c>
      <c r="L732" s="120">
        <v>0.37584041506051652</v>
      </c>
      <c r="M732" s="120">
        <v>0.1941782637590711</v>
      </c>
      <c r="N732" s="9">
        <v>6.9434206093698936E-2</v>
      </c>
      <c r="O732" s="9">
        <v>1.029362919794588E-2</v>
      </c>
      <c r="P732" s="9">
        <v>5.3641627829239709E-3</v>
      </c>
      <c r="Q732" s="9">
        <v>5.8874069290078476E-3</v>
      </c>
      <c r="R732" s="9">
        <v>1.7827072502391409E-2</v>
      </c>
      <c r="S732" s="9">
        <v>3.8381480592866418E-2</v>
      </c>
      <c r="T732" s="9">
        <v>1.1923540514817241E-2</v>
      </c>
      <c r="U732" s="9">
        <v>3.4819923302427329E-2</v>
      </c>
      <c r="V732" s="9">
        <v>3.4577765335438958E-2</v>
      </c>
      <c r="W732" s="9">
        <v>3.284960919834224E-2</v>
      </c>
      <c r="X732" s="9">
        <v>0.1134213372262271</v>
      </c>
      <c r="Y732" s="9">
        <v>6.9094719994057793E-2</v>
      </c>
      <c r="Z732" s="9">
        <v>5.1683133433096287E-2</v>
      </c>
      <c r="AA732" s="9">
        <v>2.199786091375068E-2</v>
      </c>
      <c r="AB732" s="9">
        <v>1.8080752083807008E-2</v>
      </c>
      <c r="AC732" s="9">
        <v>0.20010098736058329</v>
      </c>
      <c r="AD732" s="9">
        <v>4.0569126875881628E-3</v>
      </c>
      <c r="AE732" s="9">
        <v>0.1106890840954691</v>
      </c>
      <c r="AF732" s="9">
        <v>4.2617329414222811E-2</v>
      </c>
      <c r="AG732" s="9">
        <v>5.0955485163721927E-2</v>
      </c>
      <c r="AH732" s="9">
        <v>4.4415133400434841E-3</v>
      </c>
      <c r="AI732" s="9">
        <v>2.9570876632394952E-3</v>
      </c>
      <c r="AJ732" s="9">
        <v>1.4765552077717421E-2</v>
      </c>
      <c r="AK732" s="9">
        <v>2.785126837684047E-2</v>
      </c>
      <c r="AL732" s="9">
        <v>5.9281797197748044E-3</v>
      </c>
      <c r="AM732" s="9">
        <v>4.2609223338047742E-4</v>
      </c>
      <c r="AN732" s="9">
        <v>4.0142396201732901E-4</v>
      </c>
      <c r="AO732" s="9">
        <v>2.860656848064822E-4</v>
      </c>
      <c r="AP732" s="9">
        <v>4.2666399517476901E-4</v>
      </c>
      <c r="AQ732" s="9">
        <v>5.9993784856805321E-4</v>
      </c>
      <c r="AR732" s="9">
        <v>4.7681549699506008E-4</v>
      </c>
      <c r="AS732" s="9">
        <v>5.4468387046168669E-4</v>
      </c>
      <c r="AT732" s="9">
        <v>6.6787574743012719E-4</v>
      </c>
      <c r="AU732" s="9">
        <v>6.2637659402094961E-4</v>
      </c>
      <c r="AV732" s="9">
        <v>3.6907418696002098E-4</v>
      </c>
      <c r="AW732" s="9">
        <v>7.3126447907239051E-4</v>
      </c>
      <c r="AX732" s="9">
        <v>1.245836828508546E-3</v>
      </c>
      <c r="AY732" s="9">
        <v>7.342102714157073E-4</v>
      </c>
      <c r="AZ732" s="9">
        <v>5.8293190207521939E-4</v>
      </c>
      <c r="BA732" s="9">
        <v>8.3896699753249109E-4</v>
      </c>
      <c r="BB732" s="9">
        <v>9.0944471016385386E-4</v>
      </c>
      <c r="BC732" s="9">
        <v>7.4484582025886197E-4</v>
      </c>
      <c r="BD732" s="9">
        <v>9.7393703657327156E-4</v>
      </c>
      <c r="BE732" s="9">
        <v>1.140615596966046E-3</v>
      </c>
      <c r="BF732" s="9">
        <v>8.761534771750181E-4</v>
      </c>
      <c r="BG732" s="9">
        <v>6.7338496040660045E-4</v>
      </c>
      <c r="BH732" s="9">
        <v>2.4226541114845141E-4</v>
      </c>
      <c r="BI732" s="9">
        <v>6.6444197995623128E-4</v>
      </c>
      <c r="BJ732" s="9">
        <v>7.9072167365295697E-4</v>
      </c>
      <c r="BK732" s="9">
        <v>8.9655685726148647E-4</v>
      </c>
    </row>
    <row r="733" spans="1:63" s="95" customFormat="1" x14ac:dyDescent="0.25">
      <c r="A733" s="95" t="s">
        <v>700</v>
      </c>
      <c r="B733" s="95" t="s">
        <v>80</v>
      </c>
      <c r="C733" s="95" t="s">
        <v>701</v>
      </c>
      <c r="D733" s="95" t="s">
        <v>39</v>
      </c>
      <c r="E733" s="95" t="s">
        <v>1949</v>
      </c>
      <c r="F733" s="118" t="s">
        <v>1962</v>
      </c>
      <c r="G733" s="119">
        <v>28279307.242000002</v>
      </c>
      <c r="H733" s="119">
        <v>69003</v>
      </c>
      <c r="I733" s="119">
        <v>36.200000000000003</v>
      </c>
      <c r="J733" s="95">
        <v>409.82721391823549</v>
      </c>
      <c r="K733" s="120">
        <v>0.47767563587741307</v>
      </c>
      <c r="L733" s="120">
        <v>0.36578061305403609</v>
      </c>
      <c r="M733" s="120">
        <v>0.1565437510685507</v>
      </c>
      <c r="N733" s="9">
        <v>7.2530055009546346E-2</v>
      </c>
      <c r="O733" s="9">
        <v>1.3440717606551879E-2</v>
      </c>
      <c r="P733" s="9">
        <v>9.3659881354364559E-3</v>
      </c>
      <c r="Q733" s="9">
        <v>6.7967708632446023E-3</v>
      </c>
      <c r="R733" s="9">
        <v>1.99556169763003E-2</v>
      </c>
      <c r="S733" s="9">
        <v>3.7010131768931573E-2</v>
      </c>
      <c r="T733" s="9">
        <v>1.1093149214037951E-2</v>
      </c>
      <c r="U733" s="9">
        <v>3.073256456755797E-2</v>
      </c>
      <c r="V733" s="9">
        <v>3.3957971954837927E-2</v>
      </c>
      <c r="W733" s="9">
        <v>4.3100456143529357E-2</v>
      </c>
      <c r="X733" s="9">
        <v>0.12965335437301639</v>
      </c>
      <c r="Y733" s="9">
        <v>5.652014341404548E-2</v>
      </c>
      <c r="Z733" s="9">
        <v>5.7754944385165249E-2</v>
      </c>
      <c r="AA733" s="9">
        <v>2.3090245024293809E-2</v>
      </c>
      <c r="AB733" s="9">
        <v>2.0821900396402779E-2</v>
      </c>
      <c r="AC733" s="9">
        <v>0.1883115686218842</v>
      </c>
      <c r="AD733" s="9">
        <v>3.380524400481678E-3</v>
      </c>
      <c r="AE733" s="9">
        <v>8.3115161333563115E-2</v>
      </c>
      <c r="AF733" s="9">
        <v>4.8648108865924307E-2</v>
      </c>
      <c r="AG733" s="9">
        <v>5.5557208722038419E-2</v>
      </c>
      <c r="AH733" s="9">
        <v>5.9133869135754007E-3</v>
      </c>
      <c r="AI733" s="9">
        <v>4.5552652343257699E-3</v>
      </c>
      <c r="AJ733" s="9">
        <v>1.4387120689969951E-2</v>
      </c>
      <c r="AK733" s="9">
        <v>2.739146983270448E-2</v>
      </c>
      <c r="AL733" s="9">
        <v>2.916175552634476E-3</v>
      </c>
      <c r="AM733" s="9">
        <v>3.5185098311989898E-4</v>
      </c>
      <c r="AN733" s="9">
        <v>4.1435048143793061E-4</v>
      </c>
      <c r="AO733" s="9">
        <v>3.9484626801238428E-4</v>
      </c>
      <c r="AP733" s="9">
        <v>3.8938138721929288E-4</v>
      </c>
      <c r="AQ733" s="9">
        <v>5.3088689908285911E-4</v>
      </c>
      <c r="AR733" s="9">
        <v>3.6346273260364907E-4</v>
      </c>
      <c r="AS733" s="9">
        <v>4.0059429113194878E-4</v>
      </c>
      <c r="AT733" s="9">
        <v>4.659907369589934E-4</v>
      </c>
      <c r="AU733" s="9">
        <v>4.8628509877508971E-4</v>
      </c>
      <c r="AV733" s="9">
        <v>3.8280354319385321E-4</v>
      </c>
      <c r="AW733" s="9">
        <v>6.6080617131135031E-4</v>
      </c>
      <c r="AX733" s="9">
        <v>8.0561988443873832E-4</v>
      </c>
      <c r="AY733" s="9">
        <v>6.4859173147389362E-4</v>
      </c>
      <c r="AZ733" s="9">
        <v>4.8370049440677089E-4</v>
      </c>
      <c r="BA733" s="9">
        <v>7.6376432460367738E-4</v>
      </c>
      <c r="BB733" s="9">
        <v>6.765730409030266E-4</v>
      </c>
      <c r="BC733" s="9">
        <v>4.9064278529108965E-4</v>
      </c>
      <c r="BD733" s="9">
        <v>5.781186205564172E-4</v>
      </c>
      <c r="BE733" s="9">
        <v>1.0292708060467509E-3</v>
      </c>
      <c r="BF733" s="9">
        <v>7.5516227107936564E-4</v>
      </c>
      <c r="BG733" s="9">
        <v>7.0872761582428158E-4</v>
      </c>
      <c r="BH733" s="9">
        <v>2.9502002878230109E-4</v>
      </c>
      <c r="BI733" s="9">
        <v>5.1179009781699E-4</v>
      </c>
      <c r="BJ733" s="9">
        <v>6.1475861005396305E-4</v>
      </c>
      <c r="BK733" s="9">
        <v>3.4864284597701969E-4</v>
      </c>
    </row>
    <row r="734" spans="1:63" s="95" customFormat="1" x14ac:dyDescent="0.25">
      <c r="A734" s="95" t="s">
        <v>702</v>
      </c>
      <c r="B734" s="95" t="s">
        <v>80</v>
      </c>
      <c r="C734" s="95" t="s">
        <v>703</v>
      </c>
      <c r="D734" s="95" t="s">
        <v>39</v>
      </c>
      <c r="E734" s="95" t="s">
        <v>1949</v>
      </c>
      <c r="F734" s="118" t="s">
        <v>1962</v>
      </c>
      <c r="G734" s="119">
        <v>39951108.811400004</v>
      </c>
      <c r="H734" s="119">
        <v>96432</v>
      </c>
      <c r="I734" s="119">
        <v>39.5</v>
      </c>
      <c r="J734" s="95">
        <v>414.29306466110836</v>
      </c>
      <c r="K734" s="120">
        <v>0.4716997829976578</v>
      </c>
      <c r="L734" s="120">
        <v>0.35053320802832622</v>
      </c>
      <c r="M734" s="120">
        <v>0.17776700897401601</v>
      </c>
      <c r="N734" s="9">
        <v>7.8078203058131734E-2</v>
      </c>
      <c r="O734" s="9">
        <v>1.3926722758071211E-2</v>
      </c>
      <c r="P734" s="9">
        <v>8.6321067827225765E-3</v>
      </c>
      <c r="Q734" s="9">
        <v>6.8997170975369313E-3</v>
      </c>
      <c r="R734" s="9">
        <v>2.044688564161741E-2</v>
      </c>
      <c r="S734" s="9">
        <v>4.2498600467187668E-2</v>
      </c>
      <c r="T734" s="9">
        <v>1.407754185033102E-2</v>
      </c>
      <c r="U734" s="9">
        <v>3.7097384703543741E-2</v>
      </c>
      <c r="V734" s="9">
        <v>3.8794366957033762E-2</v>
      </c>
      <c r="W734" s="9">
        <v>3.8791774598460317E-2</v>
      </c>
      <c r="X734" s="9">
        <v>0.1183746097664405</v>
      </c>
      <c r="Y734" s="9">
        <v>5.5787732902481263E-2</v>
      </c>
      <c r="Z734" s="9">
        <v>5.6498281391321611E-2</v>
      </c>
      <c r="AA734" s="9">
        <v>2.0978750314401301E-2</v>
      </c>
      <c r="AB734" s="9">
        <v>2.0955059484705298E-2</v>
      </c>
      <c r="AC734" s="9">
        <v>0.18666052449793041</v>
      </c>
      <c r="AD734" s="9">
        <v>3.6328443561470061E-3</v>
      </c>
      <c r="AE734" s="9">
        <v>0.1064147715386753</v>
      </c>
      <c r="AF734" s="9">
        <v>3.0001371137630069E-2</v>
      </c>
      <c r="AG734" s="9">
        <v>4.5804346063707833E-2</v>
      </c>
      <c r="AH734" s="9">
        <v>5.5212764945938584E-3</v>
      </c>
      <c r="AI734" s="9">
        <v>5.0347933039175527E-3</v>
      </c>
      <c r="AJ734" s="9">
        <v>1.544698630706934E-2</v>
      </c>
      <c r="AK734" s="9">
        <v>2.5520473797329239E-2</v>
      </c>
      <c r="AL734" s="9">
        <v>4.1248747290129669E-3</v>
      </c>
      <c r="AM734" s="9">
        <v>5.3579607181213225E-4</v>
      </c>
      <c r="AN734" s="9">
        <v>6.0732795924000455E-4</v>
      </c>
      <c r="AO734" s="9">
        <v>5.14778253321781E-4</v>
      </c>
      <c r="AP734" s="9">
        <v>5.5915575197296912E-4</v>
      </c>
      <c r="AQ734" s="9">
        <v>7.6947226425225885E-4</v>
      </c>
      <c r="AR734" s="9">
        <v>5.9039522738433604E-4</v>
      </c>
      <c r="AS734" s="9">
        <v>7.1912714404841649E-4</v>
      </c>
      <c r="AT734" s="9">
        <v>7.9570251075366399E-4</v>
      </c>
      <c r="AU734" s="9">
        <v>7.8586299578868439E-4</v>
      </c>
      <c r="AV734" s="9">
        <v>4.873743665282497E-4</v>
      </c>
      <c r="AW734" s="9">
        <v>8.5344953658763765E-4</v>
      </c>
      <c r="AX734" s="9">
        <v>1.124849937199017E-3</v>
      </c>
      <c r="AY734" s="9">
        <v>8.9752474026465949E-4</v>
      </c>
      <c r="AZ734" s="9">
        <v>6.2166520098713219E-4</v>
      </c>
      <c r="BA734" s="9">
        <v>1.087318695948064E-3</v>
      </c>
      <c r="BB734" s="9">
        <v>9.4867864163870148E-4</v>
      </c>
      <c r="BC734" s="9">
        <v>7.4585960573484821E-4</v>
      </c>
      <c r="BD734" s="9">
        <v>1.0470503736817449E-3</v>
      </c>
      <c r="BE734" s="9">
        <v>8.9791194611443565E-4</v>
      </c>
      <c r="BF734" s="9">
        <v>8.8071523033742363E-4</v>
      </c>
      <c r="BG734" s="9">
        <v>9.3607686008937503E-4</v>
      </c>
      <c r="BH734" s="9">
        <v>4.6126280042620968E-4</v>
      </c>
      <c r="BI734" s="9">
        <v>7.7730365033346115E-4</v>
      </c>
      <c r="BJ734" s="9">
        <v>8.1022748104256641E-4</v>
      </c>
      <c r="BK734" s="9">
        <v>6.97600544026039E-4</v>
      </c>
    </row>
    <row r="735" spans="1:63" s="95" customFormat="1" x14ac:dyDescent="0.25">
      <c r="A735" s="95" t="s">
        <v>706</v>
      </c>
      <c r="B735" s="95" t="s">
        <v>80</v>
      </c>
      <c r="C735" s="95" t="s">
        <v>707</v>
      </c>
      <c r="D735" s="95" t="s">
        <v>39</v>
      </c>
      <c r="E735" s="95" t="s">
        <v>1949</v>
      </c>
      <c r="F735" s="118" t="s">
        <v>1963</v>
      </c>
      <c r="G735" s="119">
        <v>21772685.056000002</v>
      </c>
      <c r="H735" s="119">
        <v>67243</v>
      </c>
      <c r="I735" s="119">
        <v>23.7</v>
      </c>
      <c r="J735" s="95">
        <v>323.79110176523955</v>
      </c>
      <c r="K735" s="120">
        <v>0.39357750086297288</v>
      </c>
      <c r="L735" s="120">
        <v>0.40628907815295118</v>
      </c>
      <c r="M735" s="120">
        <v>0.20013342098407591</v>
      </c>
      <c r="N735" s="9">
        <v>8.7838865620000026E-2</v>
      </c>
      <c r="O735" s="9">
        <v>1.6368862021983999E-2</v>
      </c>
      <c r="P735" s="9">
        <v>8.708850691988429E-3</v>
      </c>
      <c r="Q735" s="9">
        <v>7.6013464526438314E-3</v>
      </c>
      <c r="R735" s="9">
        <v>2.2522203317852929E-2</v>
      </c>
      <c r="S735" s="9">
        <v>3.9218795582251303E-2</v>
      </c>
      <c r="T735" s="9">
        <v>1.2130826056580351E-2</v>
      </c>
      <c r="U735" s="9">
        <v>3.3353820336909347E-2</v>
      </c>
      <c r="V735" s="9">
        <v>3.5661259042042343E-2</v>
      </c>
      <c r="W735" s="9">
        <v>4.3608106835021768E-2</v>
      </c>
      <c r="X735" s="9">
        <v>0.1361742219413638</v>
      </c>
      <c r="Y735" s="9">
        <v>7.0185308544440411E-2</v>
      </c>
      <c r="Z735" s="9">
        <v>5.950052666868761E-2</v>
      </c>
      <c r="AA735" s="9">
        <v>2.45411339299356E-2</v>
      </c>
      <c r="AB735" s="9">
        <v>2.223254836294742E-2</v>
      </c>
      <c r="AC735" s="9">
        <v>0.20417862010397009</v>
      </c>
      <c r="AD735" s="9">
        <v>2.4625964881380218E-3</v>
      </c>
      <c r="AE735" s="9">
        <v>7.1431948696239672E-2</v>
      </c>
      <c r="AF735" s="9">
        <v>1.102749760438051E-2</v>
      </c>
      <c r="AG735" s="9">
        <v>3.7657314231823051E-2</v>
      </c>
      <c r="AH735" s="9">
        <v>5.3277783132868583E-3</v>
      </c>
      <c r="AI735" s="9">
        <v>1.7075089556824561E-3</v>
      </c>
      <c r="AJ735" s="9">
        <v>1.2886018805719881E-2</v>
      </c>
      <c r="AK735" s="9">
        <v>3.0875211842285082E-2</v>
      </c>
      <c r="AL735" s="9">
        <v>2.7988295538251E-3</v>
      </c>
      <c r="AM735" s="9">
        <v>3.2798085172811898E-4</v>
      </c>
      <c r="AN735" s="9">
        <v>3.8840506796191673E-4</v>
      </c>
      <c r="AO735" s="9">
        <v>2.8258967370303929E-4</v>
      </c>
      <c r="AP735" s="9">
        <v>3.3518462948806441E-4</v>
      </c>
      <c r="AQ735" s="9">
        <v>4.6117815992132962E-4</v>
      </c>
      <c r="AR735" s="9">
        <v>2.9645209045259648E-4</v>
      </c>
      <c r="AS735" s="9">
        <v>3.3717959557733301E-4</v>
      </c>
      <c r="AT735" s="9">
        <v>3.8926474744813741E-4</v>
      </c>
      <c r="AU735" s="9">
        <v>3.9306728351369178E-4</v>
      </c>
      <c r="AV735" s="9">
        <v>2.9811396738971138E-4</v>
      </c>
      <c r="AW735" s="9">
        <v>5.3420290370299515E-4</v>
      </c>
      <c r="AX735" s="9">
        <v>7.700060618388183E-4</v>
      </c>
      <c r="AY735" s="9">
        <v>5.1430891988124095E-4</v>
      </c>
      <c r="AZ735" s="9">
        <v>3.9569778951978649E-4</v>
      </c>
      <c r="BA735" s="9">
        <v>6.2769585173349097E-4</v>
      </c>
      <c r="BB735" s="9">
        <v>5.6463651547111976E-4</v>
      </c>
      <c r="BC735" s="9">
        <v>2.7510317757053251E-4</v>
      </c>
      <c r="BD735" s="9">
        <v>3.8242846683309738E-4</v>
      </c>
      <c r="BE735" s="9">
        <v>1.7958153250207751E-4</v>
      </c>
      <c r="BF735" s="9">
        <v>3.9397640870712211E-4</v>
      </c>
      <c r="BG735" s="9">
        <v>4.9148493934598125E-4</v>
      </c>
      <c r="BH735" s="9">
        <v>8.5118082373298199E-5</v>
      </c>
      <c r="BI735" s="9">
        <v>3.5282370947161378E-4</v>
      </c>
      <c r="BJ735" s="9">
        <v>5.3335974893669637E-4</v>
      </c>
      <c r="BK735" s="9">
        <v>2.5755177851959478E-4</v>
      </c>
    </row>
    <row r="736" spans="1:63" s="95" customFormat="1" x14ac:dyDescent="0.25">
      <c r="A736" s="95" t="s">
        <v>712</v>
      </c>
      <c r="B736" s="95" t="s">
        <v>80</v>
      </c>
      <c r="C736" s="95" t="s">
        <v>713</v>
      </c>
      <c r="D736" s="95" t="s">
        <v>39</v>
      </c>
      <c r="E736" s="95" t="s">
        <v>1948</v>
      </c>
      <c r="F736" s="118" t="s">
        <v>1962</v>
      </c>
      <c r="G736" s="119">
        <v>32488223.1538</v>
      </c>
      <c r="H736" s="119">
        <v>104800</v>
      </c>
      <c r="I736" s="119">
        <v>47.6</v>
      </c>
      <c r="J736" s="95">
        <v>310.00212933015268</v>
      </c>
      <c r="K736" s="120">
        <v>0.44433496685542723</v>
      </c>
      <c r="L736" s="120">
        <v>0.37134438780616158</v>
      </c>
      <c r="M736" s="120">
        <v>0.1843206453384113</v>
      </c>
      <c r="N736" s="9">
        <v>3.959036225546763E-2</v>
      </c>
      <c r="O736" s="9">
        <v>7.4108640939999507E-3</v>
      </c>
      <c r="P736" s="9">
        <v>5.6582290549172364E-3</v>
      </c>
      <c r="Q736" s="9">
        <v>4.0277058215104806E-3</v>
      </c>
      <c r="R736" s="9">
        <v>1.7128177736954801E-2</v>
      </c>
      <c r="S736" s="9">
        <v>2.842432208503639E-2</v>
      </c>
      <c r="T736" s="9">
        <v>8.6689242782528493E-3</v>
      </c>
      <c r="U736" s="9">
        <v>3.0698511193776961E-2</v>
      </c>
      <c r="V736" s="9">
        <v>4.8960831200760488E-2</v>
      </c>
      <c r="W736" s="9">
        <v>3.8569459067963822E-2</v>
      </c>
      <c r="X736" s="9">
        <v>0.1035914810570563</v>
      </c>
      <c r="Y736" s="9">
        <v>6.681994199293359E-2</v>
      </c>
      <c r="Z736" s="9">
        <v>6.8926714052745044E-2</v>
      </c>
      <c r="AA736" s="9">
        <v>2.4467458744291709E-2</v>
      </c>
      <c r="AB736" s="9">
        <v>2.27928518265254E-2</v>
      </c>
      <c r="AC736" s="9">
        <v>0.191522342572919</v>
      </c>
      <c r="AD736" s="9">
        <v>3.7463813814015631E-3</v>
      </c>
      <c r="AE736" s="9">
        <v>8.7905694581298627E-2</v>
      </c>
      <c r="AF736" s="9">
        <v>3.3448547967394569E-2</v>
      </c>
      <c r="AG736" s="9">
        <v>8.5060967817024075E-2</v>
      </c>
      <c r="AH736" s="9">
        <v>5.3942118692878781E-3</v>
      </c>
      <c r="AI736" s="9">
        <v>4.4215957454472972E-3</v>
      </c>
      <c r="AJ736" s="9">
        <v>1.0238391608821619E-2</v>
      </c>
      <c r="AK736" s="9">
        <v>4.464081396248816E-2</v>
      </c>
      <c r="AL736" s="9">
        <v>1.788521803172451E-2</v>
      </c>
      <c r="AM736" s="9">
        <v>2.2051492551217181E-4</v>
      </c>
      <c r="AN736" s="9">
        <v>2.6231431559811539E-4</v>
      </c>
      <c r="AO736" s="9">
        <v>2.7388150837882169E-4</v>
      </c>
      <c r="AP736" s="9">
        <v>2.6493421811445481E-4</v>
      </c>
      <c r="AQ736" s="9">
        <v>5.2318557565222317E-4</v>
      </c>
      <c r="AR736" s="9">
        <v>3.205067084304299E-4</v>
      </c>
      <c r="AS736" s="9">
        <v>3.594370679866417E-4</v>
      </c>
      <c r="AT736" s="9">
        <v>5.3444565067904302E-4</v>
      </c>
      <c r="AU736" s="9">
        <v>8.0501829597864915E-4</v>
      </c>
      <c r="AV736" s="9">
        <v>3.9331941341321002E-4</v>
      </c>
      <c r="AW736" s="9">
        <v>6.0620864797856816E-4</v>
      </c>
      <c r="AX736" s="9">
        <v>1.093555347105112E-3</v>
      </c>
      <c r="AY736" s="9">
        <v>8.8874580741022963E-4</v>
      </c>
      <c r="AZ736" s="9">
        <v>5.8849747911959177E-4</v>
      </c>
      <c r="BA736" s="9">
        <v>9.5994295026347672E-4</v>
      </c>
      <c r="BB736" s="9">
        <v>7.900687514704089E-4</v>
      </c>
      <c r="BC736" s="9">
        <v>6.2431113492703461E-4</v>
      </c>
      <c r="BD736" s="9">
        <v>7.0203936979546021E-4</v>
      </c>
      <c r="BE736" s="9">
        <v>8.1254741721713015E-4</v>
      </c>
      <c r="BF736" s="9">
        <v>1.327510417987944E-3</v>
      </c>
      <c r="BG736" s="9">
        <v>7.4229889201402532E-4</v>
      </c>
      <c r="BH736" s="9">
        <v>3.2879455579481808E-4</v>
      </c>
      <c r="BI736" s="9">
        <v>4.1817443737342871E-4</v>
      </c>
      <c r="BJ736" s="9">
        <v>1.15034773011526E-3</v>
      </c>
      <c r="BK736" s="9">
        <v>2.455099424220575E-3</v>
      </c>
    </row>
    <row r="737" spans="1:63" s="95" customFormat="1" x14ac:dyDescent="0.25">
      <c r="A737" s="95" t="s">
        <v>719</v>
      </c>
      <c r="B737" s="95" t="s">
        <v>134</v>
      </c>
      <c r="C737" s="95" t="s">
        <v>720</v>
      </c>
      <c r="D737" s="95" t="s">
        <v>39</v>
      </c>
      <c r="E737" s="95" t="s">
        <v>1949</v>
      </c>
      <c r="F737" s="118" t="s">
        <v>1962</v>
      </c>
      <c r="G737" s="119">
        <v>35532666.461000003</v>
      </c>
      <c r="H737" s="119">
        <v>122672</v>
      </c>
      <c r="I737" s="119">
        <v>45</v>
      </c>
      <c r="J737" s="95">
        <v>289.6558828502022</v>
      </c>
      <c r="K737" s="120">
        <v>0.41128896775256257</v>
      </c>
      <c r="L737" s="120">
        <v>0.37006636221196909</v>
      </c>
      <c r="M737" s="120">
        <v>0.21864467003546831</v>
      </c>
      <c r="N737" s="9">
        <v>5.1476933765209003E-2</v>
      </c>
      <c r="O737" s="9">
        <v>9.4503572601649377E-3</v>
      </c>
      <c r="P737" s="9">
        <v>9.0378409941406779E-3</v>
      </c>
      <c r="Q737" s="9">
        <v>6.3102558271713937E-3</v>
      </c>
      <c r="R737" s="9">
        <v>2.7123605084264191E-2</v>
      </c>
      <c r="S737" s="9">
        <v>3.0998933824779199E-2</v>
      </c>
      <c r="T737" s="9">
        <v>8.737633622867896E-3</v>
      </c>
      <c r="U737" s="9">
        <v>3.1264867688998638E-2</v>
      </c>
      <c r="V737" s="9">
        <v>5.862820727071761E-2</v>
      </c>
      <c r="W737" s="9">
        <v>3.7906165282010011E-2</v>
      </c>
      <c r="X737" s="9">
        <v>0.11660814908820891</v>
      </c>
      <c r="Y737" s="9">
        <v>5.350475178261016E-2</v>
      </c>
      <c r="Z737" s="9">
        <v>5.0130190930297067E-2</v>
      </c>
      <c r="AA737" s="9">
        <v>2.395665577535833E-2</v>
      </c>
      <c r="AB737" s="9">
        <v>2.3015992451079621E-2</v>
      </c>
      <c r="AC737" s="9">
        <v>0.22526800853964099</v>
      </c>
      <c r="AD737" s="9">
        <v>3.2095966399782391E-3</v>
      </c>
      <c r="AE737" s="9">
        <v>8.1840403546216384E-2</v>
      </c>
      <c r="AF737" s="9">
        <v>2.618685899691775E-2</v>
      </c>
      <c r="AG737" s="9">
        <v>5.5074559207476392E-2</v>
      </c>
      <c r="AH737" s="9">
        <v>8.6602592311395173E-3</v>
      </c>
      <c r="AI737" s="9">
        <v>4.5377917104664611E-3</v>
      </c>
      <c r="AJ737" s="9">
        <v>1.177011878941444E-2</v>
      </c>
      <c r="AK737" s="9">
        <v>3.0822860368784479E-2</v>
      </c>
      <c r="AL737" s="9">
        <v>1.44790023220877E-2</v>
      </c>
      <c r="AM737" s="9">
        <v>3.1379703680514112E-4</v>
      </c>
      <c r="AN737" s="9">
        <v>3.6609097627866778E-4</v>
      </c>
      <c r="AO737" s="9">
        <v>4.7877838633210342E-4</v>
      </c>
      <c r="AP737" s="9">
        <v>4.5427091493133512E-4</v>
      </c>
      <c r="AQ737" s="9">
        <v>9.0673351205594025E-4</v>
      </c>
      <c r="AR737" s="9">
        <v>3.8254402153076368E-4</v>
      </c>
      <c r="AS737" s="9">
        <v>3.9649629875766372E-4</v>
      </c>
      <c r="AT737" s="9">
        <v>5.9570395331155518E-4</v>
      </c>
      <c r="AU737" s="9">
        <v>1.054997029941799E-3</v>
      </c>
      <c r="AV737" s="9">
        <v>4.2305744330212619E-4</v>
      </c>
      <c r="AW737" s="9">
        <v>7.4681776620932384E-4</v>
      </c>
      <c r="AX737" s="9">
        <v>9.5832911255794046E-4</v>
      </c>
      <c r="AY737" s="9">
        <v>7.0741946028879865E-4</v>
      </c>
      <c r="AZ737" s="9">
        <v>6.3062268391788983E-4</v>
      </c>
      <c r="BA737" s="9">
        <v>1.0608747588902909E-3</v>
      </c>
      <c r="BB737" s="9">
        <v>1.0170273060964841E-3</v>
      </c>
      <c r="BC737" s="9">
        <v>5.8536561085171894E-4</v>
      </c>
      <c r="BD737" s="9">
        <v>7.1531918613536684E-4</v>
      </c>
      <c r="BE737" s="9">
        <v>6.9621360904428202E-4</v>
      </c>
      <c r="BF737" s="9">
        <v>9.4068951178940023E-4</v>
      </c>
      <c r="BG737" s="9">
        <v>1.304275564417412E-3</v>
      </c>
      <c r="BH737" s="9">
        <v>3.692987139848986E-4</v>
      </c>
      <c r="BI737" s="9">
        <v>5.2613142713887884E-4</v>
      </c>
      <c r="BJ737" s="9">
        <v>8.6927587679971863E-4</v>
      </c>
      <c r="BK737" s="9">
        <v>2.175209729305468E-3</v>
      </c>
    </row>
    <row r="738" spans="1:63" s="95" customFormat="1" x14ac:dyDescent="0.25">
      <c r="A738" s="95" t="s">
        <v>744</v>
      </c>
      <c r="B738" s="95" t="s">
        <v>80</v>
      </c>
      <c r="C738" s="95" t="s">
        <v>745</v>
      </c>
      <c r="D738" s="95" t="s">
        <v>39</v>
      </c>
      <c r="E738" s="95" t="s">
        <v>1949</v>
      </c>
      <c r="F738" s="118" t="s">
        <v>1963</v>
      </c>
      <c r="G738" s="119">
        <v>14065364.5602</v>
      </c>
      <c r="H738" s="119">
        <v>55356</v>
      </c>
      <c r="I738" s="119">
        <v>23.5</v>
      </c>
      <c r="J738" s="95">
        <v>254.08925067201389</v>
      </c>
      <c r="K738" s="120">
        <v>0.38025837820964747</v>
      </c>
      <c r="L738" s="120">
        <v>0.4041333855666806</v>
      </c>
      <c r="M738" s="120">
        <v>0.2156082362236719</v>
      </c>
      <c r="N738" s="9">
        <v>8.0867106121523771E-2</v>
      </c>
      <c r="O738" s="9">
        <v>9.3032512338018722E-3</v>
      </c>
      <c r="P738" s="9">
        <v>4.4421871815874944E-3</v>
      </c>
      <c r="Q738" s="9">
        <v>5.6128637314487506E-3</v>
      </c>
      <c r="R738" s="9">
        <v>2.9169025147097211E-2</v>
      </c>
      <c r="S738" s="9">
        <v>4.7264018419628941E-2</v>
      </c>
      <c r="T738" s="9">
        <v>1.3125147181413039E-2</v>
      </c>
      <c r="U738" s="9">
        <v>4.1061918644115153E-2</v>
      </c>
      <c r="V738" s="9">
        <v>2.8974618134694551E-2</v>
      </c>
      <c r="W738" s="9">
        <v>4.1265968762748982E-2</v>
      </c>
      <c r="X738" s="9">
        <v>0.13813559739247769</v>
      </c>
      <c r="Y738" s="9">
        <v>6.2789496645405188E-2</v>
      </c>
      <c r="Z738" s="9">
        <v>5.0001395020460623E-2</v>
      </c>
      <c r="AA738" s="9">
        <v>2.2655159704622781E-2</v>
      </c>
      <c r="AB738" s="9">
        <v>1.9456850954725061E-2</v>
      </c>
      <c r="AC738" s="9">
        <v>0.237599481618949</v>
      </c>
      <c r="AD738" s="9">
        <v>1.346957285267777E-2</v>
      </c>
      <c r="AE738" s="9">
        <v>6.0755002340281528E-2</v>
      </c>
      <c r="AF738" s="9">
        <v>1.544481497272652E-3</v>
      </c>
      <c r="AG738" s="9">
        <v>3.0809135299485091E-2</v>
      </c>
      <c r="AH738" s="9">
        <v>3.87379848904917E-3</v>
      </c>
      <c r="AI738" s="9">
        <v>5.9093521748131306E-3</v>
      </c>
      <c r="AJ738" s="9">
        <v>1.246910312045788E-2</v>
      </c>
      <c r="AK738" s="9">
        <v>3.7101017330338833E-2</v>
      </c>
      <c r="AL738" s="9">
        <v>2.3444510009238031E-3</v>
      </c>
      <c r="AM738" s="9">
        <v>1.9549271435024759E-4</v>
      </c>
      <c r="AN738" s="9">
        <v>1.4292166048750381E-4</v>
      </c>
      <c r="AO738" s="9">
        <v>9.3323109643385138E-5</v>
      </c>
      <c r="AP738" s="9">
        <v>1.6024148846569651E-4</v>
      </c>
      <c r="AQ738" s="9">
        <v>3.8670222978512121E-4</v>
      </c>
      <c r="AR738" s="9">
        <v>2.313064864618356E-4</v>
      </c>
      <c r="AS738" s="9">
        <v>2.3619570499102359E-4</v>
      </c>
      <c r="AT738" s="9">
        <v>3.102670325646557E-4</v>
      </c>
      <c r="AU738" s="9">
        <v>2.0676872517962319E-4</v>
      </c>
      <c r="AV738" s="9">
        <v>1.8264342405091289E-4</v>
      </c>
      <c r="AW738" s="9">
        <v>3.5084384020586082E-4</v>
      </c>
      <c r="AX738" s="9">
        <v>4.4599689600609331E-4</v>
      </c>
      <c r="AY738" s="9">
        <v>2.798222676623286E-4</v>
      </c>
      <c r="AZ738" s="9">
        <v>2.3650102679759259E-4</v>
      </c>
      <c r="BA738" s="9">
        <v>3.5565545059236032E-4</v>
      </c>
      <c r="BB738" s="9">
        <v>4.2540352986358609E-4</v>
      </c>
      <c r="BC738" s="9">
        <v>9.7421111106497081E-4</v>
      </c>
      <c r="BD738" s="9">
        <v>2.105894742009676E-4</v>
      </c>
      <c r="BE738" s="9">
        <v>1.6284120788270111E-5</v>
      </c>
      <c r="BF738" s="9">
        <v>2.086879092631889E-4</v>
      </c>
      <c r="BG738" s="9">
        <v>2.3136517936404719E-4</v>
      </c>
      <c r="BH738" s="9">
        <v>1.9071972755034319E-4</v>
      </c>
      <c r="BI738" s="9">
        <v>2.2104012699849829E-4</v>
      </c>
      <c r="BJ738" s="9">
        <v>4.1494736774187112E-4</v>
      </c>
      <c r="BK738" s="9">
        <v>1.3967740776272381E-4</v>
      </c>
    </row>
    <row r="739" spans="1:63" s="95" customFormat="1" x14ac:dyDescent="0.25">
      <c r="A739" s="95" t="s">
        <v>778</v>
      </c>
      <c r="B739" s="95" t="s">
        <v>736</v>
      </c>
      <c r="C739" s="95" t="s">
        <v>779</v>
      </c>
      <c r="D739" s="95" t="s">
        <v>39</v>
      </c>
      <c r="E739" s="95" t="s">
        <v>1949</v>
      </c>
      <c r="F739" s="118" t="s">
        <v>1962</v>
      </c>
      <c r="G739" s="119">
        <v>23214766.027599998</v>
      </c>
      <c r="H739" s="119">
        <v>70539</v>
      </c>
      <c r="I739" s="119">
        <v>40</v>
      </c>
      <c r="J739" s="95">
        <v>329.10540307631237</v>
      </c>
      <c r="K739" s="120">
        <v>0.42556213400374071</v>
      </c>
      <c r="L739" s="120">
        <v>0.38138205446768059</v>
      </c>
      <c r="M739" s="120">
        <v>0.19305581152857859</v>
      </c>
      <c r="N739" s="9">
        <v>6.5001944605223613E-2</v>
      </c>
      <c r="O739" s="9">
        <v>9.8279939841122346E-3</v>
      </c>
      <c r="P739" s="9">
        <v>8.4289874431422874E-3</v>
      </c>
      <c r="Q739" s="9">
        <v>6.8678822872574197E-3</v>
      </c>
      <c r="R739" s="9">
        <v>2.538211141621155E-2</v>
      </c>
      <c r="S739" s="9">
        <v>3.1349962977531627E-2</v>
      </c>
      <c r="T739" s="9">
        <v>1.277991411937238E-2</v>
      </c>
      <c r="U739" s="9">
        <v>3.2237523915461308E-2</v>
      </c>
      <c r="V739" s="9">
        <v>4.202696886682309E-2</v>
      </c>
      <c r="W739" s="9">
        <v>5.2541061299632437E-2</v>
      </c>
      <c r="X739" s="9">
        <v>0.12748837713871669</v>
      </c>
      <c r="Y739" s="9">
        <v>4.7716082358756622E-2</v>
      </c>
      <c r="Z739" s="9">
        <v>5.6924916944006497E-2</v>
      </c>
      <c r="AA739" s="9">
        <v>2.080149618817053E-2</v>
      </c>
      <c r="AB739" s="9">
        <v>2.1744583463031521E-2</v>
      </c>
      <c r="AC739" s="9">
        <v>0.22247761012920009</v>
      </c>
      <c r="AD739" s="9">
        <v>5.707808620204995E-3</v>
      </c>
      <c r="AE739" s="9">
        <v>7.8640353487196904E-2</v>
      </c>
      <c r="AF739" s="9">
        <v>1.9285666514372659E-2</v>
      </c>
      <c r="AG739" s="9">
        <v>5.7896222268631628E-2</v>
      </c>
      <c r="AH739" s="9">
        <v>4.8189372789682926E-3</v>
      </c>
      <c r="AI739" s="9">
        <v>5.0903898511352134E-3</v>
      </c>
      <c r="AJ739" s="9">
        <v>1.125787698005006E-2</v>
      </c>
      <c r="AK739" s="9">
        <v>2.922879046203513E-2</v>
      </c>
      <c r="AL739" s="9">
        <v>4.4765374007551782E-3</v>
      </c>
      <c r="AM739" s="9">
        <v>2.5894708561120588E-4</v>
      </c>
      <c r="AN739" s="9">
        <v>2.4880218468351897E-4</v>
      </c>
      <c r="AO739" s="9">
        <v>2.918056908643467E-4</v>
      </c>
      <c r="AP739" s="9">
        <v>3.231017559137313E-4</v>
      </c>
      <c r="AQ739" s="9">
        <v>5.5450888716081887E-4</v>
      </c>
      <c r="AR739" s="9">
        <v>2.5282510985380122E-4</v>
      </c>
      <c r="AS739" s="9">
        <v>3.7898476578631551E-4</v>
      </c>
      <c r="AT739" s="9">
        <v>4.0140619859507602E-4</v>
      </c>
      <c r="AU739" s="9">
        <v>4.9422100661324325E-4</v>
      </c>
      <c r="AV739" s="9">
        <v>3.8321000543329638E-4</v>
      </c>
      <c r="AW739" s="9">
        <v>5.3358651090116345E-4</v>
      </c>
      <c r="AX739" s="9">
        <v>5.5851599821404722E-4</v>
      </c>
      <c r="AY739" s="9">
        <v>5.2496283657545986E-4</v>
      </c>
      <c r="AZ739" s="9">
        <v>3.5783801794493522E-4</v>
      </c>
      <c r="BA739" s="9">
        <v>6.5498900993921213E-4</v>
      </c>
      <c r="BB739" s="9">
        <v>6.5639900575594943E-4</v>
      </c>
      <c r="BC739" s="9">
        <v>6.8029089965668287E-4</v>
      </c>
      <c r="BD739" s="9">
        <v>4.4918586226521979E-4</v>
      </c>
      <c r="BE739" s="9">
        <v>3.350751814514365E-4</v>
      </c>
      <c r="BF739" s="9">
        <v>6.4624025779559126E-4</v>
      </c>
      <c r="BG739" s="9">
        <v>4.7428375509661039E-4</v>
      </c>
      <c r="BH739" s="9">
        <v>2.7072776157017412E-4</v>
      </c>
      <c r="BI739" s="9">
        <v>3.2886556905267951E-4</v>
      </c>
      <c r="BJ739" s="9">
        <v>5.386963623687681E-4</v>
      </c>
      <c r="BK739" s="9">
        <v>4.3949427972214038E-4</v>
      </c>
    </row>
    <row r="740" spans="1:63" s="95" customFormat="1" x14ac:dyDescent="0.25">
      <c r="A740" s="95" t="s">
        <v>804</v>
      </c>
      <c r="B740" s="95" t="s">
        <v>37</v>
      </c>
      <c r="C740" s="95" t="s">
        <v>805</v>
      </c>
      <c r="D740" s="95" t="s">
        <v>39</v>
      </c>
      <c r="E740" s="95" t="s">
        <v>1950</v>
      </c>
      <c r="F740" s="118" t="s">
        <v>1962</v>
      </c>
      <c r="G740" s="119">
        <v>25757549.349200003</v>
      </c>
      <c r="H740" s="119">
        <v>83967</v>
      </c>
      <c r="I740" s="119">
        <v>57.5</v>
      </c>
      <c r="J740" s="95">
        <v>306.75800432550886</v>
      </c>
      <c r="K740" s="120">
        <v>0.40639970643390572</v>
      </c>
      <c r="L740" s="120">
        <v>0.35535886608521472</v>
      </c>
      <c r="M740" s="120">
        <v>0.23824142748087959</v>
      </c>
      <c r="N740" s="9">
        <v>4.2522659110376372E-2</v>
      </c>
      <c r="O740" s="9">
        <v>9.7628380734668709E-3</v>
      </c>
      <c r="P740" s="9">
        <v>8.5983910056921225E-3</v>
      </c>
      <c r="Q740" s="9">
        <v>4.4440624658863342E-3</v>
      </c>
      <c r="R740" s="9">
        <v>2.9089084205830219E-2</v>
      </c>
      <c r="S740" s="9">
        <v>4.6793242004647607E-2</v>
      </c>
      <c r="T740" s="9">
        <v>9.2655072439407887E-3</v>
      </c>
      <c r="U740" s="9">
        <v>4.1265627776795467E-2</v>
      </c>
      <c r="V740" s="9">
        <v>2.292145017000503E-2</v>
      </c>
      <c r="W740" s="9">
        <v>2.846496766950643E-2</v>
      </c>
      <c r="X740" s="9">
        <v>0.11140453723261839</v>
      </c>
      <c r="Y740" s="9">
        <v>8.7866664854483148E-2</v>
      </c>
      <c r="Z740" s="9">
        <v>6.4544988434818817E-2</v>
      </c>
      <c r="AA740" s="9">
        <v>2.0090825521113059E-2</v>
      </c>
      <c r="AB740" s="9">
        <v>1.6151781019399691E-2</v>
      </c>
      <c r="AC740" s="9">
        <v>0.27797352531128361</v>
      </c>
      <c r="AD740" s="9">
        <v>4.6551233387307697E-3</v>
      </c>
      <c r="AE740" s="9">
        <v>5.363196532988506E-2</v>
      </c>
      <c r="AF740" s="9">
        <v>1.9926124289840479E-4</v>
      </c>
      <c r="AG740" s="9">
        <v>5.3272105944067567E-2</v>
      </c>
      <c r="AH740" s="9">
        <v>4.7920596932366924E-3</v>
      </c>
      <c r="AI740" s="9">
        <v>2.4703745981550641E-3</v>
      </c>
      <c r="AJ740" s="9">
        <v>1.5815269119340641E-2</v>
      </c>
      <c r="AK740" s="9">
        <v>3.7250829695096577E-2</v>
      </c>
      <c r="AL740" s="9">
        <v>6.7528589387252803E-3</v>
      </c>
      <c r="AM740" s="9">
        <v>1.8868922460989299E-4</v>
      </c>
      <c r="AN740" s="9">
        <v>2.753007537007564E-4</v>
      </c>
      <c r="AO740" s="9">
        <v>3.3157177000723279E-4</v>
      </c>
      <c r="AP740" s="9">
        <v>2.3288345564721831E-4</v>
      </c>
      <c r="AQ740" s="9">
        <v>7.0786888084968557E-4</v>
      </c>
      <c r="AR740" s="9">
        <v>4.2034735088307239E-4</v>
      </c>
      <c r="AS740" s="9">
        <v>3.0605890776097528E-4</v>
      </c>
      <c r="AT740" s="9">
        <v>5.7233836758334596E-4</v>
      </c>
      <c r="AU740" s="9">
        <v>3.0024599980687567E-4</v>
      </c>
      <c r="AV740" s="9">
        <v>2.3125477042124161E-4</v>
      </c>
      <c r="AW740" s="9">
        <v>5.1937272032081725E-4</v>
      </c>
      <c r="AX740" s="9">
        <v>1.1456105041781411E-3</v>
      </c>
      <c r="AY740" s="9">
        <v>6.6302619673976016E-4</v>
      </c>
      <c r="AZ740" s="9">
        <v>3.849742617291819E-4</v>
      </c>
      <c r="BA740" s="9">
        <v>5.4193268494912635E-4</v>
      </c>
      <c r="BB740" s="9">
        <v>9.1353890095327941E-4</v>
      </c>
      <c r="BC740" s="9">
        <v>6.1801420479227825E-4</v>
      </c>
      <c r="BD740" s="9">
        <v>3.4122931973701152E-4</v>
      </c>
      <c r="BE740" s="9">
        <v>3.8563145441641889E-6</v>
      </c>
      <c r="BF740" s="9">
        <v>6.6234712331267515E-4</v>
      </c>
      <c r="BG740" s="9">
        <v>5.2535298222007674E-4</v>
      </c>
      <c r="BH740" s="9">
        <v>1.4634792454145201E-4</v>
      </c>
      <c r="BI740" s="9">
        <v>5.146127018971113E-4</v>
      </c>
      <c r="BJ740" s="9">
        <v>7.6473533253866241E-4</v>
      </c>
      <c r="BK740" s="9">
        <v>7.384833261299611E-4</v>
      </c>
    </row>
    <row r="741" spans="1:63" s="95" customFormat="1" x14ac:dyDescent="0.25">
      <c r="A741" s="95" t="s">
        <v>822</v>
      </c>
      <c r="B741" s="95" t="s">
        <v>37</v>
      </c>
      <c r="C741" s="95" t="s">
        <v>823</v>
      </c>
      <c r="D741" s="95" t="s">
        <v>39</v>
      </c>
      <c r="E741" s="95" t="s">
        <v>1949</v>
      </c>
      <c r="F741" s="118" t="s">
        <v>1963</v>
      </c>
      <c r="G741" s="119">
        <v>38765016.280799992</v>
      </c>
      <c r="H741" s="119">
        <v>90573</v>
      </c>
      <c r="I741" s="119">
        <v>66.5</v>
      </c>
      <c r="J741" s="95">
        <v>427.9974857937795</v>
      </c>
      <c r="K741" s="120">
        <v>0.43968920071331019</v>
      </c>
      <c r="L741" s="120">
        <v>0.36210343839101961</v>
      </c>
      <c r="M741" s="120">
        <v>0.19820736089567029</v>
      </c>
      <c r="N741" s="9">
        <v>5.8871299365603452E-2</v>
      </c>
      <c r="O741" s="9">
        <v>1.147887501457227E-2</v>
      </c>
      <c r="P741" s="9">
        <v>5.5815610725121661E-3</v>
      </c>
      <c r="Q741" s="9">
        <v>5.9416536941606316E-3</v>
      </c>
      <c r="R741" s="9">
        <v>1.7711698885393579E-2</v>
      </c>
      <c r="S741" s="9">
        <v>4.8178407921123913E-2</v>
      </c>
      <c r="T741" s="9">
        <v>1.166945803011586E-2</v>
      </c>
      <c r="U741" s="9">
        <v>3.0955343552039129E-2</v>
      </c>
      <c r="V741" s="9">
        <v>3.6839746341495637E-2</v>
      </c>
      <c r="W741" s="9">
        <v>4.5364684964711043E-2</v>
      </c>
      <c r="X741" s="9">
        <v>0.10558293600917699</v>
      </c>
      <c r="Y741" s="9">
        <v>4.7016979721092027E-2</v>
      </c>
      <c r="Z741" s="9">
        <v>6.5563260882435179E-2</v>
      </c>
      <c r="AA741" s="9">
        <v>2.3988797576241519E-2</v>
      </c>
      <c r="AB741" s="9">
        <v>1.3905216907415391E-2</v>
      </c>
      <c r="AC741" s="9">
        <v>0.1887309624269034</v>
      </c>
      <c r="AD741" s="9">
        <v>2.7009617693038589E-3</v>
      </c>
      <c r="AE741" s="9">
        <v>8.335288858661237E-2</v>
      </c>
      <c r="AF741" s="9">
        <v>4.26818993799803E-2</v>
      </c>
      <c r="AG741" s="9">
        <v>7.5765895984487366E-2</v>
      </c>
      <c r="AH741" s="9">
        <v>5.3521427738600939E-3</v>
      </c>
      <c r="AI741" s="9">
        <v>5.8767230959887919E-3</v>
      </c>
      <c r="AJ741" s="9">
        <v>2.449658853008E-2</v>
      </c>
      <c r="AK741" s="9">
        <v>3.4750250281047793E-2</v>
      </c>
      <c r="AL741" s="9">
        <v>7.6417672336471908E-3</v>
      </c>
      <c r="AM741" s="9">
        <v>3.9181712481936972E-4</v>
      </c>
      <c r="AN741" s="9">
        <v>4.8549386749746111E-4</v>
      </c>
      <c r="AO741" s="9">
        <v>3.2282647601929529E-4</v>
      </c>
      <c r="AP741" s="9">
        <v>4.6700219807730472E-4</v>
      </c>
      <c r="AQ741" s="9">
        <v>6.4645172531249033E-4</v>
      </c>
      <c r="AR741" s="9">
        <v>6.4912857965250038E-4</v>
      </c>
      <c r="AS741" s="9">
        <v>5.7814878538770898E-4</v>
      </c>
      <c r="AT741" s="9">
        <v>6.4395147075520969E-4</v>
      </c>
      <c r="AU741" s="9">
        <v>7.2377716592539072E-4</v>
      </c>
      <c r="AV741" s="9">
        <v>5.5277833292498432E-4</v>
      </c>
      <c r="AW741" s="9">
        <v>7.3828338974367294E-4</v>
      </c>
      <c r="AX741" s="9">
        <v>9.1943425354052831E-4</v>
      </c>
      <c r="AY741" s="9">
        <v>1.010140569196658E-3</v>
      </c>
      <c r="AZ741" s="9">
        <v>6.8943844883417892E-4</v>
      </c>
      <c r="BA741" s="9">
        <v>6.9977077670716837E-4</v>
      </c>
      <c r="BB741" s="9">
        <v>9.3029325525054228E-4</v>
      </c>
      <c r="BC741" s="9">
        <v>5.3782230438745207E-4</v>
      </c>
      <c r="BD741" s="9">
        <v>7.9541978713613807E-4</v>
      </c>
      <c r="BE741" s="9">
        <v>1.238929118211971E-3</v>
      </c>
      <c r="BF741" s="9">
        <v>1.4129040154445471E-3</v>
      </c>
      <c r="BG741" s="9">
        <v>8.8005492944100258E-4</v>
      </c>
      <c r="BH741" s="9">
        <v>5.22170207735079E-4</v>
      </c>
      <c r="BI741" s="9">
        <v>1.1955359211654991E-3</v>
      </c>
      <c r="BJ741" s="9">
        <v>1.0700060904517701E-3</v>
      </c>
      <c r="BK741" s="9">
        <v>1.2534295479034959E-3</v>
      </c>
    </row>
    <row r="742" spans="1:63" s="95" customFormat="1" x14ac:dyDescent="0.25">
      <c r="A742" s="95" t="s">
        <v>906</v>
      </c>
      <c r="B742" s="95" t="s">
        <v>134</v>
      </c>
      <c r="C742" s="95" t="s">
        <v>907</v>
      </c>
      <c r="D742" s="95" t="s">
        <v>39</v>
      </c>
      <c r="E742" s="95" t="s">
        <v>1951</v>
      </c>
      <c r="F742" s="118" t="s">
        <v>1963</v>
      </c>
      <c r="G742" s="119">
        <v>15862340.821</v>
      </c>
      <c r="H742" s="119">
        <v>59144</v>
      </c>
      <c r="I742" s="119">
        <v>58</v>
      </c>
      <c r="J742" s="95">
        <v>268.19864772419857</v>
      </c>
      <c r="K742" s="120">
        <v>0.39008812661414982</v>
      </c>
      <c r="L742" s="120">
        <v>0.37127985714126371</v>
      </c>
      <c r="M742" s="120">
        <v>0.23863201624458641</v>
      </c>
      <c r="N742" s="9">
        <v>7.225423551807425E-2</v>
      </c>
      <c r="O742" s="9">
        <v>7.9588952282246671E-3</v>
      </c>
      <c r="P742" s="9">
        <v>5.2451637817880507E-3</v>
      </c>
      <c r="Q742" s="9">
        <v>4.3327650401201291E-3</v>
      </c>
      <c r="R742" s="9">
        <v>1.9162270266134551E-2</v>
      </c>
      <c r="S742" s="9">
        <v>3.8976279724495973E-2</v>
      </c>
      <c r="T742" s="9">
        <v>1.099956654647148E-2</v>
      </c>
      <c r="U742" s="9">
        <v>4.2709961330297808E-2</v>
      </c>
      <c r="V742" s="9">
        <v>1.898345835712973E-2</v>
      </c>
      <c r="W742" s="9">
        <v>3.4351432382389371E-2</v>
      </c>
      <c r="X742" s="9">
        <v>0.12626456054087909</v>
      </c>
      <c r="Y742" s="9">
        <v>7.5509716136187038E-2</v>
      </c>
      <c r="Z742" s="9">
        <v>5.7042352848715699E-2</v>
      </c>
      <c r="AA742" s="9">
        <v>2.2281875546000921E-2</v>
      </c>
      <c r="AB742" s="9">
        <v>2.09842678721202E-2</v>
      </c>
      <c r="AC742" s="9">
        <v>0.26399770321183758</v>
      </c>
      <c r="AD742" s="9">
        <v>2.8619262450238999E-3</v>
      </c>
      <c r="AE742" s="9">
        <v>8.3494108312023349E-2</v>
      </c>
      <c r="AF742" s="9">
        <v>3.937892015117936E-5</v>
      </c>
      <c r="AG742" s="9">
        <v>3.8516566959180633E-2</v>
      </c>
      <c r="AH742" s="9">
        <v>3.8902037815403611E-3</v>
      </c>
      <c r="AI742" s="9">
        <v>5.8064669356034963E-3</v>
      </c>
      <c r="AJ742" s="9">
        <v>1.0370113474765959E-2</v>
      </c>
      <c r="AK742" s="9">
        <v>3.0683558732552099E-2</v>
      </c>
      <c r="AL742" s="9">
        <v>3.2831723082924788E-3</v>
      </c>
      <c r="AM742" s="9">
        <v>1.9643207096554729E-4</v>
      </c>
      <c r="AN742" s="9">
        <v>1.375012042982175E-4</v>
      </c>
      <c r="AO742" s="9">
        <v>1.2392011591242589E-4</v>
      </c>
      <c r="AP742" s="9">
        <v>1.3910605058158621E-4</v>
      </c>
      <c r="AQ742" s="9">
        <v>2.8568808823003231E-4</v>
      </c>
      <c r="AR742" s="9">
        <v>2.145102072943908E-4</v>
      </c>
      <c r="AS742" s="9">
        <v>2.2260442631257099E-4</v>
      </c>
      <c r="AT742" s="9">
        <v>3.629242452475003E-4</v>
      </c>
      <c r="AU742" s="9">
        <v>1.523466375569728E-4</v>
      </c>
      <c r="AV742" s="9">
        <v>1.709807652297422E-4</v>
      </c>
      <c r="AW742" s="9">
        <v>3.6064517609346098E-4</v>
      </c>
      <c r="AX742" s="9">
        <v>6.0316770800253924E-4</v>
      </c>
      <c r="AY742" s="9">
        <v>3.5899466250163581E-4</v>
      </c>
      <c r="AZ742" s="9">
        <v>2.6158212108550578E-4</v>
      </c>
      <c r="BA742" s="9">
        <v>4.3136126941337763E-4</v>
      </c>
      <c r="BB742" s="9">
        <v>5.3155249279707346E-4</v>
      </c>
      <c r="BC742" s="9">
        <v>2.3278130708388869E-4</v>
      </c>
      <c r="BD742" s="9">
        <v>3.2546242762350388E-4</v>
      </c>
      <c r="BE742" s="9">
        <v>4.6691284122621119E-7</v>
      </c>
      <c r="BF742" s="9">
        <v>2.9339706142666381E-4</v>
      </c>
      <c r="BG742" s="9">
        <v>2.6129056885519398E-4</v>
      </c>
      <c r="BH742" s="9">
        <v>2.107454040065416E-4</v>
      </c>
      <c r="BI742" s="9">
        <v>2.0673300800393089E-4</v>
      </c>
      <c r="BJ742" s="9">
        <v>3.8592537447764682E-4</v>
      </c>
      <c r="BK742" s="9">
        <v>2.1997285545372031E-4</v>
      </c>
    </row>
    <row r="743" spans="1:63" s="95" customFormat="1" x14ac:dyDescent="0.25">
      <c r="A743" s="95" t="s">
        <v>918</v>
      </c>
      <c r="B743" s="95" t="s">
        <v>134</v>
      </c>
      <c r="C743" s="95" t="s">
        <v>919</v>
      </c>
      <c r="D743" s="95" t="s">
        <v>39</v>
      </c>
      <c r="E743" s="95" t="s">
        <v>1951</v>
      </c>
      <c r="F743" s="118" t="s">
        <v>1963</v>
      </c>
      <c r="G743" s="119">
        <v>10030078.594599999</v>
      </c>
      <c r="H743" s="119">
        <v>37555</v>
      </c>
      <c r="I743" s="119">
        <v>57.3</v>
      </c>
      <c r="J743" s="95">
        <v>267.07704951670883</v>
      </c>
      <c r="K743" s="120">
        <v>0.3833824633957793</v>
      </c>
      <c r="L743" s="120">
        <v>0.39749915696738569</v>
      </c>
      <c r="M743" s="120">
        <v>0.219118379636835</v>
      </c>
      <c r="N743" s="9">
        <v>4.2784810616838691E-2</v>
      </c>
      <c r="O743" s="9">
        <v>4.3964423164933996E-3</v>
      </c>
      <c r="P743" s="9">
        <v>5.2783929482032787E-3</v>
      </c>
      <c r="Q743" s="9">
        <v>3.3249910946530638E-3</v>
      </c>
      <c r="R743" s="9">
        <v>1.2734325154899589E-2</v>
      </c>
      <c r="S743" s="9">
        <v>1.9401339496944031E-2</v>
      </c>
      <c r="T743" s="9">
        <v>1.057453368581455E-2</v>
      </c>
      <c r="U743" s="9">
        <v>2.772863091263901E-2</v>
      </c>
      <c r="V743" s="9">
        <v>2.748561071853009E-2</v>
      </c>
      <c r="W743" s="9">
        <v>2.8585391133576259E-2</v>
      </c>
      <c r="X743" s="9">
        <v>0.13596736042980609</v>
      </c>
      <c r="Y743" s="9">
        <v>8.8883525685043818E-2</v>
      </c>
      <c r="Z743" s="9">
        <v>6.0734724445810712E-2</v>
      </c>
      <c r="AA743" s="9">
        <v>2.2922987548424329E-2</v>
      </c>
      <c r="AB743" s="9">
        <v>1.5744793933229639E-2</v>
      </c>
      <c r="AC743" s="9">
        <v>0.27153369238265868</v>
      </c>
      <c r="AD743" s="9">
        <v>5.3088790703315174E-3</v>
      </c>
      <c r="AE743" s="9">
        <v>7.6746593984163794E-2</v>
      </c>
      <c r="AF743" s="9">
        <v>3.3921178142687629E-5</v>
      </c>
      <c r="AG743" s="9">
        <v>6.6528518923515328E-2</v>
      </c>
      <c r="AH743" s="9">
        <v>4.6514952255662656E-3</v>
      </c>
      <c r="AI743" s="9">
        <v>4.6699586516439316E-3</v>
      </c>
      <c r="AJ743" s="9">
        <v>1.3391279617663039E-2</v>
      </c>
      <c r="AK743" s="9">
        <v>4.5135365059139503E-2</v>
      </c>
      <c r="AL743" s="9">
        <v>5.4524357862687136E-3</v>
      </c>
      <c r="AM743" s="9">
        <v>7.3399555657430637E-5</v>
      </c>
      <c r="AN743" s="9">
        <v>4.7930264484514873E-5</v>
      </c>
      <c r="AO743" s="9">
        <v>7.8693562605199502E-5</v>
      </c>
      <c r="AP743" s="9">
        <v>6.7363725945568861E-5</v>
      </c>
      <c r="AQ743" s="9">
        <v>1.198052468432405E-4</v>
      </c>
      <c r="AR743" s="9">
        <v>6.7380468481344926E-5</v>
      </c>
      <c r="AS743" s="9">
        <v>1.3504365414671499E-4</v>
      </c>
      <c r="AT743" s="9">
        <v>1.4868596058792641E-4</v>
      </c>
      <c r="AU743" s="9">
        <v>1.3919308566157811E-4</v>
      </c>
      <c r="AV743" s="9">
        <v>8.9784480961783346E-5</v>
      </c>
      <c r="AW743" s="9">
        <v>2.4506881702280079E-4</v>
      </c>
      <c r="AX743" s="9">
        <v>4.480342860285151E-4</v>
      </c>
      <c r="AY743" s="9">
        <v>2.412028072721788E-4</v>
      </c>
      <c r="AZ743" s="9">
        <v>1.6981742965757379E-4</v>
      </c>
      <c r="BA743" s="9">
        <v>2.0423917138305431E-4</v>
      </c>
      <c r="BB743" s="9">
        <v>3.4500426806740469E-4</v>
      </c>
      <c r="BC743" s="9">
        <v>2.7248790489335049E-4</v>
      </c>
      <c r="BD743" s="9">
        <v>1.887812558872609E-4</v>
      </c>
      <c r="BE743" s="9">
        <v>2.538035398408533E-7</v>
      </c>
      <c r="BF743" s="9">
        <v>3.1979434218021811E-4</v>
      </c>
      <c r="BG743" s="9">
        <v>1.9715086824909341E-4</v>
      </c>
      <c r="BH743" s="9">
        <v>1.0695815970653381E-4</v>
      </c>
      <c r="BI743" s="9">
        <v>1.6846245499241221E-4</v>
      </c>
      <c r="BJ743" s="9">
        <v>3.5823605778304311E-4</v>
      </c>
      <c r="BK743" s="9">
        <v>2.3052642096529601E-4</v>
      </c>
    </row>
    <row r="744" spans="1:63" s="95" customFormat="1" x14ac:dyDescent="0.25">
      <c r="A744" s="95" t="s">
        <v>1007</v>
      </c>
      <c r="B744" s="95" t="s">
        <v>519</v>
      </c>
      <c r="C744" s="95" t="s">
        <v>1008</v>
      </c>
      <c r="D744" s="95" t="s">
        <v>39</v>
      </c>
      <c r="E744" s="95" t="s">
        <v>1951</v>
      </c>
      <c r="F744" s="118" t="s">
        <v>1963</v>
      </c>
      <c r="G744" s="119">
        <v>28843316.005399998</v>
      </c>
      <c r="H744" s="119">
        <v>84391</v>
      </c>
      <c r="I744" s="119">
        <v>43</v>
      </c>
      <c r="J744" s="95">
        <v>341.78189623775046</v>
      </c>
      <c r="K744" s="120">
        <v>0.43505482955105862</v>
      </c>
      <c r="L744" s="120">
        <v>0.35807158860210547</v>
      </c>
      <c r="M744" s="120">
        <v>0.20687358184683599</v>
      </c>
      <c r="N744" s="9">
        <v>7.9570348280569539E-2</v>
      </c>
      <c r="O744" s="9">
        <v>9.4354156454556862E-3</v>
      </c>
      <c r="P744" s="9">
        <v>4.2708895838953296E-3</v>
      </c>
      <c r="Q744" s="9">
        <v>8.3507934786377098E-3</v>
      </c>
      <c r="R744" s="9">
        <v>1.745298204133066E-2</v>
      </c>
      <c r="S744" s="9">
        <v>4.2206147524398857E-2</v>
      </c>
      <c r="T744" s="9">
        <v>1.3072240966739569E-2</v>
      </c>
      <c r="U744" s="9">
        <v>3.0327405686887229E-2</v>
      </c>
      <c r="V744" s="9">
        <v>3.0129144314589289E-2</v>
      </c>
      <c r="W744" s="9">
        <v>4.1294806619506928E-2</v>
      </c>
      <c r="X744" s="9">
        <v>0.121391755812664</v>
      </c>
      <c r="Y744" s="9">
        <v>6.6157517625164849E-2</v>
      </c>
      <c r="Z744" s="9">
        <v>6.791197748792771E-2</v>
      </c>
      <c r="AA744" s="9">
        <v>2.116370114373118E-2</v>
      </c>
      <c r="AB744" s="9">
        <v>1.583394286757989E-2</v>
      </c>
      <c r="AC744" s="9">
        <v>0.23837847191478301</v>
      </c>
      <c r="AD744" s="9">
        <v>3.1923261816187618E-3</v>
      </c>
      <c r="AE744" s="9">
        <v>7.0639057309444017E-2</v>
      </c>
      <c r="AF744" s="9">
        <v>1.234069705366825E-2</v>
      </c>
      <c r="AG744" s="9">
        <v>4.7317888127249227E-2</v>
      </c>
      <c r="AH744" s="9">
        <v>3.9992554703236743E-3</v>
      </c>
      <c r="AI744" s="9">
        <v>6.0995477057764619E-3</v>
      </c>
      <c r="AJ744" s="9">
        <v>1.003912747458653E-2</v>
      </c>
      <c r="AK744" s="9">
        <v>3.4695012484484679E-2</v>
      </c>
      <c r="AL744" s="9">
        <v>4.7295471989869838E-3</v>
      </c>
      <c r="AM744" s="9">
        <v>3.9335276874147941E-4</v>
      </c>
      <c r="AN744" s="9">
        <v>2.9641257078735458E-4</v>
      </c>
      <c r="AO744" s="9">
        <v>1.8347756523632921E-4</v>
      </c>
      <c r="AP744" s="9">
        <v>4.8751781776930678E-4</v>
      </c>
      <c r="AQ744" s="9">
        <v>4.731476428956313E-4</v>
      </c>
      <c r="AR744" s="9">
        <v>4.2238176353769709E-4</v>
      </c>
      <c r="AS744" s="9">
        <v>4.8104990855327092E-4</v>
      </c>
      <c r="AT744" s="9">
        <v>4.6860177828491142E-4</v>
      </c>
      <c r="AU744" s="9">
        <v>4.3966936326634198E-4</v>
      </c>
      <c r="AV744" s="9">
        <v>3.7374871625071209E-4</v>
      </c>
      <c r="AW744" s="9">
        <v>6.3047768021514989E-4</v>
      </c>
      <c r="AX744" s="9">
        <v>9.6094009253617867E-4</v>
      </c>
      <c r="AY744" s="9">
        <v>7.7717496962318475E-4</v>
      </c>
      <c r="AZ744" s="9">
        <v>4.51782912052019E-4</v>
      </c>
      <c r="BA744" s="9">
        <v>5.9185901635038483E-4</v>
      </c>
      <c r="BB744" s="9">
        <v>8.7276015264291511E-4</v>
      </c>
      <c r="BC744" s="9">
        <v>4.7214869355133678E-4</v>
      </c>
      <c r="BD744" s="9">
        <v>5.0069331257766695E-4</v>
      </c>
      <c r="BE744" s="9">
        <v>2.6606856913113718E-4</v>
      </c>
      <c r="BF744" s="9">
        <v>6.5541354058391193E-4</v>
      </c>
      <c r="BG744" s="9">
        <v>4.884413215848829E-4</v>
      </c>
      <c r="BH744" s="9">
        <v>4.025553980254638E-4</v>
      </c>
      <c r="BI744" s="9">
        <v>3.6391851474156152E-4</v>
      </c>
      <c r="BJ744" s="9">
        <v>7.9349925135048841E-4</v>
      </c>
      <c r="BK744" s="9">
        <v>5.7620476796957159E-4</v>
      </c>
    </row>
    <row r="745" spans="1:63" s="95" customFormat="1" x14ac:dyDescent="0.25">
      <c r="A745" s="95" t="s">
        <v>1169</v>
      </c>
      <c r="B745" s="95" t="s">
        <v>693</v>
      </c>
      <c r="C745" s="95" t="s">
        <v>1170</v>
      </c>
      <c r="D745" s="95" t="s">
        <v>39</v>
      </c>
      <c r="E745" s="95" t="s">
        <v>1949</v>
      </c>
      <c r="F745" s="118" t="s">
        <v>1963</v>
      </c>
      <c r="G745" s="119">
        <v>23062166.4234</v>
      </c>
      <c r="H745" s="119">
        <v>67639</v>
      </c>
      <c r="I745" s="119">
        <v>40</v>
      </c>
      <c r="J745" s="95">
        <v>340.95960057659045</v>
      </c>
      <c r="K745" s="120">
        <v>0.43960350902142142</v>
      </c>
      <c r="L745" s="120">
        <v>0.3674322613935968</v>
      </c>
      <c r="M745" s="120">
        <v>0.19296422958498169</v>
      </c>
      <c r="N745" s="9">
        <v>5.5368393875737783E-2</v>
      </c>
      <c r="O745" s="9">
        <v>1.0736830470440641E-2</v>
      </c>
      <c r="P745" s="9">
        <v>5.6470803094972478E-3</v>
      </c>
      <c r="Q745" s="9">
        <v>5.6028845243066673E-3</v>
      </c>
      <c r="R745" s="9">
        <v>1.753484177912322E-2</v>
      </c>
      <c r="S745" s="9">
        <v>3.3670752488606522E-2</v>
      </c>
      <c r="T745" s="9">
        <v>1.200297209333488E-2</v>
      </c>
      <c r="U745" s="9">
        <v>2.9096857149136981E-2</v>
      </c>
      <c r="V745" s="9">
        <v>2.826781510632732E-2</v>
      </c>
      <c r="W745" s="9">
        <v>4.971443500449902E-2</v>
      </c>
      <c r="X745" s="9">
        <v>0.12574610234820949</v>
      </c>
      <c r="Y745" s="9">
        <v>6.5579167962244694E-2</v>
      </c>
      <c r="Z745" s="9">
        <v>4.8522277405832363E-2</v>
      </c>
      <c r="AA745" s="9">
        <v>2.1648472915424051E-2</v>
      </c>
      <c r="AB745" s="9">
        <v>1.5953761270779451E-2</v>
      </c>
      <c r="AC745" s="9">
        <v>0.27025434555298838</v>
      </c>
      <c r="AD745" s="9">
        <v>5.7941715931670596E-3</v>
      </c>
      <c r="AE745" s="9">
        <v>8.6666234083772498E-2</v>
      </c>
      <c r="AF745" s="9">
        <v>4.9148573499310409E-4</v>
      </c>
      <c r="AG745" s="9">
        <v>4.1418511478281538E-2</v>
      </c>
      <c r="AH745" s="9">
        <v>3.283390848284524E-3</v>
      </c>
      <c r="AI745" s="9">
        <v>6.1249792994124176E-3</v>
      </c>
      <c r="AJ745" s="9">
        <v>2.5736093363092849E-2</v>
      </c>
      <c r="AK745" s="9">
        <v>2.932015608176658E-2</v>
      </c>
      <c r="AL745" s="9">
        <v>5.8179872607407382E-3</v>
      </c>
      <c r="AM745" s="9">
        <v>2.1863734177635769E-4</v>
      </c>
      <c r="AN745" s="9">
        <v>2.6942825474618822E-4</v>
      </c>
      <c r="AO745" s="9">
        <v>1.9378495172788019E-4</v>
      </c>
      <c r="AP745" s="9">
        <v>2.6127982804846959E-4</v>
      </c>
      <c r="AQ745" s="9">
        <v>3.7971727095593961E-4</v>
      </c>
      <c r="AR745" s="9">
        <v>2.6916198916310588E-4</v>
      </c>
      <c r="AS745" s="9">
        <v>3.5282581088682489E-4</v>
      </c>
      <c r="AT745" s="9">
        <v>3.5912547528909309E-4</v>
      </c>
      <c r="AU745" s="9">
        <v>3.2950583468125571E-4</v>
      </c>
      <c r="AV745" s="9">
        <v>3.5941669090423529E-4</v>
      </c>
      <c r="AW745" s="9">
        <v>5.2168279768824422E-4</v>
      </c>
      <c r="AX745" s="9">
        <v>7.6087703254529792E-4</v>
      </c>
      <c r="AY745" s="9">
        <v>4.4355253432817442E-4</v>
      </c>
      <c r="AZ745" s="9">
        <v>3.6914492933047468E-4</v>
      </c>
      <c r="BA745" s="9">
        <v>4.7634733940634533E-4</v>
      </c>
      <c r="BB745" s="9">
        <v>7.9037286987804504E-4</v>
      </c>
      <c r="BC745" s="9">
        <v>6.8453293070924455E-4</v>
      </c>
      <c r="BD745" s="9">
        <v>4.9069121401449397E-4</v>
      </c>
      <c r="BE745" s="9">
        <v>8.4644015987430578E-6</v>
      </c>
      <c r="BF745" s="9">
        <v>4.5826427651911962E-4</v>
      </c>
      <c r="BG745" s="9">
        <v>3.2032238826292729E-4</v>
      </c>
      <c r="BH745" s="9">
        <v>3.2289707273670728E-4</v>
      </c>
      <c r="BI745" s="9">
        <v>7.4521616384942084E-4</v>
      </c>
      <c r="BJ745" s="9">
        <v>5.3564519258075512E-4</v>
      </c>
      <c r="BK745" s="9">
        <v>5.6618910752584222E-4</v>
      </c>
    </row>
    <row r="746" spans="1:63" s="95" customFormat="1" x14ac:dyDescent="0.25">
      <c r="A746" s="95" t="s">
        <v>1269</v>
      </c>
      <c r="B746" s="95" t="s">
        <v>693</v>
      </c>
      <c r="C746" s="95" t="s">
        <v>1270</v>
      </c>
      <c r="D746" s="95" t="s">
        <v>39</v>
      </c>
      <c r="E746" s="95" t="s">
        <v>1954</v>
      </c>
      <c r="F746" s="118" t="s">
        <v>1962</v>
      </c>
      <c r="G746" s="119">
        <v>22812152.845399998</v>
      </c>
      <c r="H746" s="119">
        <v>66270</v>
      </c>
      <c r="I746" s="119">
        <v>20.3</v>
      </c>
      <c r="J746" s="95">
        <v>344.2304639414516</v>
      </c>
      <c r="K746" s="120">
        <v>0.49947675932539709</v>
      </c>
      <c r="L746" s="120">
        <v>0.34040907948242632</v>
      </c>
      <c r="M746" s="120">
        <v>0.1601141611921765</v>
      </c>
      <c r="N746" s="9">
        <v>5.447234800228714E-2</v>
      </c>
      <c r="O746" s="9">
        <v>1.141128927537007E-2</v>
      </c>
      <c r="P746" s="9">
        <v>5.7001155963934576E-3</v>
      </c>
      <c r="Q746" s="9">
        <v>6.1357758407754662E-3</v>
      </c>
      <c r="R746" s="9">
        <v>1.567904466451267E-2</v>
      </c>
      <c r="S746" s="9">
        <v>2.583657681136017E-2</v>
      </c>
      <c r="T746" s="9">
        <v>9.2962491874667916E-3</v>
      </c>
      <c r="U746" s="9">
        <v>4.5102301785463518E-2</v>
      </c>
      <c r="V746" s="9">
        <v>4.5476664896560597E-2</v>
      </c>
      <c r="W746" s="9">
        <v>4.7317891438569362E-2</v>
      </c>
      <c r="X746" s="9">
        <v>0.11511673282771601</v>
      </c>
      <c r="Y746" s="9">
        <v>4.2007197754849658E-2</v>
      </c>
      <c r="Z746" s="9">
        <v>4.6673477287907918E-2</v>
      </c>
      <c r="AA746" s="9">
        <v>1.8742070852503939E-2</v>
      </c>
      <c r="AB746" s="9">
        <v>1.433582614339134E-2</v>
      </c>
      <c r="AC746" s="9">
        <v>0.18981525356086509</v>
      </c>
      <c r="AD746" s="9">
        <v>8.78616065017007E-3</v>
      </c>
      <c r="AE746" s="9">
        <v>0.1224179428101959</v>
      </c>
      <c r="AF746" s="9">
        <v>3.2726907562076857E-2</v>
      </c>
      <c r="AG746" s="9">
        <v>7.1756382456807599E-2</v>
      </c>
      <c r="AH746" s="9">
        <v>2.7909121013871608E-3</v>
      </c>
      <c r="AI746" s="9">
        <v>7.6401696767988813E-3</v>
      </c>
      <c r="AJ746" s="9">
        <v>1.824252635993787E-2</v>
      </c>
      <c r="AK746" s="9">
        <v>3.1409348306051542E-2</v>
      </c>
      <c r="AL746" s="9">
        <v>1.1110834150580911E-2</v>
      </c>
      <c r="AM746" s="9">
        <v>2.1336404982890889E-4</v>
      </c>
      <c r="AN746" s="9">
        <v>2.8404326390207287E-4</v>
      </c>
      <c r="AO746" s="9">
        <v>1.9402714157455971E-4</v>
      </c>
      <c r="AP746" s="9">
        <v>2.8382224597932982E-4</v>
      </c>
      <c r="AQ746" s="9">
        <v>3.3679127669378699E-4</v>
      </c>
      <c r="AR746" s="9">
        <v>2.0487011732594329E-4</v>
      </c>
      <c r="AS746" s="9">
        <v>2.7105788543470798E-4</v>
      </c>
      <c r="AT746" s="9">
        <v>5.5218114880859349E-4</v>
      </c>
      <c r="AU746" s="9">
        <v>5.258261886042755E-4</v>
      </c>
      <c r="AV746" s="9">
        <v>3.393312479656967E-4</v>
      </c>
      <c r="AW746" s="9">
        <v>4.7373249606029341E-4</v>
      </c>
      <c r="AX746" s="9">
        <v>4.8345384817424021E-4</v>
      </c>
      <c r="AY746" s="9">
        <v>4.2321084113026888E-4</v>
      </c>
      <c r="AZ746" s="9">
        <v>3.1700780385183873E-4</v>
      </c>
      <c r="BA746" s="9">
        <v>4.2458643782425918E-4</v>
      </c>
      <c r="BB746" s="9">
        <v>5.5064688322858024E-4</v>
      </c>
      <c r="BC746" s="9">
        <v>1.0296387300237849E-3</v>
      </c>
      <c r="BD746" s="9">
        <v>6.8752132118206702E-4</v>
      </c>
      <c r="BE746" s="9">
        <v>5.5907883379480606E-4</v>
      </c>
      <c r="BF746" s="9">
        <v>7.8752579934089964E-4</v>
      </c>
      <c r="BG746" s="9">
        <v>2.7008073495547199E-4</v>
      </c>
      <c r="BH746" s="9">
        <v>3.9952616251542292E-4</v>
      </c>
      <c r="BI746" s="9">
        <v>5.2397113499570215E-4</v>
      </c>
      <c r="BJ746" s="9">
        <v>5.6918388635882381E-4</v>
      </c>
      <c r="BK746" s="9">
        <v>1.072551480286665E-3</v>
      </c>
    </row>
    <row r="747" spans="1:63" s="95" customFormat="1" x14ac:dyDescent="0.25">
      <c r="A747" s="95" t="s">
        <v>1319</v>
      </c>
      <c r="B747" s="95" t="s">
        <v>693</v>
      </c>
      <c r="C747" s="95" t="s">
        <v>1320</v>
      </c>
      <c r="D747" s="95" t="s">
        <v>39</v>
      </c>
      <c r="E747" s="95" t="s">
        <v>1949</v>
      </c>
      <c r="F747" s="118" t="s">
        <v>1963</v>
      </c>
      <c r="G747" s="119">
        <v>31617186.491799995</v>
      </c>
      <c r="H747" s="119">
        <v>100836</v>
      </c>
      <c r="I747" s="119">
        <v>32</v>
      </c>
      <c r="J747" s="95">
        <v>313.55058205204483</v>
      </c>
      <c r="K747" s="120">
        <v>0.38578676929583949</v>
      </c>
      <c r="L747" s="120">
        <v>0.40258149593411141</v>
      </c>
      <c r="M747" s="120">
        <v>0.2116317347700491</v>
      </c>
      <c r="N747" s="9">
        <v>5.5047260815619108E-2</v>
      </c>
      <c r="O747" s="9">
        <v>6.5564836212367453E-3</v>
      </c>
      <c r="P747" s="9">
        <v>4.3936797435812861E-3</v>
      </c>
      <c r="Q747" s="9">
        <v>7.1984314760008116E-3</v>
      </c>
      <c r="R747" s="9">
        <v>1.7495226119846961E-2</v>
      </c>
      <c r="S747" s="9">
        <v>3.3672701819621217E-2</v>
      </c>
      <c r="T747" s="9">
        <v>9.8233045656473065E-3</v>
      </c>
      <c r="U747" s="9">
        <v>3.422665915159772E-2</v>
      </c>
      <c r="V747" s="9">
        <v>4.6374345659202433E-2</v>
      </c>
      <c r="W747" s="9">
        <v>3.7012788527172838E-2</v>
      </c>
      <c r="X747" s="9">
        <v>0.1167121290939266</v>
      </c>
      <c r="Y747" s="9">
        <v>6.8411386049062689E-2</v>
      </c>
      <c r="Z747" s="9">
        <v>5.9829589916998348E-2</v>
      </c>
      <c r="AA747" s="9">
        <v>2.52936382993879E-2</v>
      </c>
      <c r="AB747" s="9">
        <v>1.797027976901474E-2</v>
      </c>
      <c r="AC747" s="9">
        <v>0.23713665697601791</v>
      </c>
      <c r="AD747" s="9">
        <v>3.5663920778773602E-3</v>
      </c>
      <c r="AE747" s="9">
        <v>7.7823411173088428E-2</v>
      </c>
      <c r="AF747" s="9">
        <v>1.6394925366699169E-2</v>
      </c>
      <c r="AG747" s="9">
        <v>4.9365720237174282E-2</v>
      </c>
      <c r="AH747" s="9">
        <v>4.5920493125955336E-3</v>
      </c>
      <c r="AI747" s="9">
        <v>3.5905934372224852E-3</v>
      </c>
      <c r="AJ747" s="9">
        <v>1.8116167738550241E-2</v>
      </c>
      <c r="AK747" s="9">
        <v>4.2931017040386037E-2</v>
      </c>
      <c r="AL747" s="9">
        <v>6.4651620124719046E-3</v>
      </c>
      <c r="AM747" s="9">
        <v>2.9823843275001891E-4</v>
      </c>
      <c r="AN747" s="9">
        <v>2.2573739305419791E-4</v>
      </c>
      <c r="AO747" s="9">
        <v>2.0686640419544111E-4</v>
      </c>
      <c r="AP747" s="9">
        <v>4.6057203741765602E-4</v>
      </c>
      <c r="AQ747" s="9">
        <v>5.1980869755536706E-4</v>
      </c>
      <c r="AR747" s="9">
        <v>3.6932129863701712E-4</v>
      </c>
      <c r="AS747" s="9">
        <v>3.9618191218836082E-4</v>
      </c>
      <c r="AT747" s="9">
        <v>5.7960233225828265E-4</v>
      </c>
      <c r="AU747" s="9">
        <v>7.4167586111980395E-4</v>
      </c>
      <c r="AV747" s="9">
        <v>3.6714111431764332E-4</v>
      </c>
      <c r="AW747" s="9">
        <v>6.6434467452152119E-4</v>
      </c>
      <c r="AX747" s="9">
        <v>1.0890365225518081E-3</v>
      </c>
      <c r="AY747" s="9">
        <v>7.50387165427857E-4</v>
      </c>
      <c r="AZ747" s="9">
        <v>5.9176111907817029E-4</v>
      </c>
      <c r="BA747" s="9">
        <v>7.3617484874335959E-4</v>
      </c>
      <c r="BB747" s="9">
        <v>9.515322540240152E-4</v>
      </c>
      <c r="BC747" s="9">
        <v>5.7809280200225236E-4</v>
      </c>
      <c r="BD747" s="9">
        <v>6.0455261194735863E-4</v>
      </c>
      <c r="BE747" s="9">
        <v>3.8740058288822102E-4</v>
      </c>
      <c r="BF747" s="9">
        <v>7.4939790892663454E-4</v>
      </c>
      <c r="BG747" s="9">
        <v>6.1466252572703426E-4</v>
      </c>
      <c r="BH747" s="9">
        <v>2.5971151038708609E-4</v>
      </c>
      <c r="BI747" s="9">
        <v>7.1973307108197675E-4</v>
      </c>
      <c r="BJ747" s="9">
        <v>1.076087516432107E-3</v>
      </c>
      <c r="BK747" s="9">
        <v>8.6324414043739011E-4</v>
      </c>
    </row>
    <row r="748" spans="1:63" s="95" customFormat="1" x14ac:dyDescent="0.25">
      <c r="A748" s="95" t="s">
        <v>1321</v>
      </c>
      <c r="B748" s="95" t="s">
        <v>693</v>
      </c>
      <c r="C748" s="95" t="s">
        <v>1322</v>
      </c>
      <c r="D748" s="95" t="s">
        <v>39</v>
      </c>
      <c r="E748" s="95" t="s">
        <v>1949</v>
      </c>
      <c r="F748" s="118" t="s">
        <v>1963</v>
      </c>
      <c r="G748" s="119">
        <v>14384534.310799999</v>
      </c>
      <c r="H748" s="119">
        <v>46193</v>
      </c>
      <c r="I748" s="119">
        <v>67.5</v>
      </c>
      <c r="J748" s="95">
        <v>311.40073844088931</v>
      </c>
      <c r="K748" s="120">
        <v>0.4191038741618463</v>
      </c>
      <c r="L748" s="120">
        <v>0.38383425255722492</v>
      </c>
      <c r="M748" s="120">
        <v>0.1970618732809287</v>
      </c>
      <c r="N748" s="9">
        <v>6.8886262133762935E-2</v>
      </c>
      <c r="O748" s="9">
        <v>9.0143999397443962E-3</v>
      </c>
      <c r="P748" s="9">
        <v>5.0199725155508903E-3</v>
      </c>
      <c r="Q748" s="9">
        <v>6.1678102241336467E-3</v>
      </c>
      <c r="R748" s="9">
        <v>1.7127041207684449E-2</v>
      </c>
      <c r="S748" s="9">
        <v>3.5330815133154489E-2</v>
      </c>
      <c r="T748" s="9">
        <v>1.4326560190587831E-2</v>
      </c>
      <c r="U748" s="9">
        <v>2.66616777254048E-2</v>
      </c>
      <c r="V748" s="9">
        <v>3.3615930060987648E-2</v>
      </c>
      <c r="W748" s="9">
        <v>3.576869838880592E-2</v>
      </c>
      <c r="X748" s="9">
        <v>0.13252651456309281</v>
      </c>
      <c r="Y748" s="9">
        <v>6.5609262157611981E-2</v>
      </c>
      <c r="Z748" s="9">
        <v>5.6745865715830811E-2</v>
      </c>
      <c r="AA748" s="9">
        <v>2.37531499859477E-2</v>
      </c>
      <c r="AB748" s="9">
        <v>1.966087850929172E-2</v>
      </c>
      <c r="AC748" s="9">
        <v>0.26503773159448207</v>
      </c>
      <c r="AD748" s="9">
        <v>3.3705159853360559E-3</v>
      </c>
      <c r="AE748" s="9">
        <v>8.6106948813500894E-2</v>
      </c>
      <c r="AF748" s="9">
        <v>2.6968111355562228E-4</v>
      </c>
      <c r="AG748" s="9">
        <v>3.9691628450124188E-2</v>
      </c>
      <c r="AH748" s="9">
        <v>3.984369155187184E-3</v>
      </c>
      <c r="AI748" s="9">
        <v>3.4947794257657338E-3</v>
      </c>
      <c r="AJ748" s="9">
        <v>1.149460973778826E-2</v>
      </c>
      <c r="AK748" s="9">
        <v>3.1497865748845832E-2</v>
      </c>
      <c r="AL748" s="9">
        <v>4.8370315238220581E-3</v>
      </c>
      <c r="AM748" s="9">
        <v>1.6984671268349181E-4</v>
      </c>
      <c r="AN748" s="9">
        <v>1.4124268908452379E-4</v>
      </c>
      <c r="AO748" s="9">
        <v>1.075621655631361E-4</v>
      </c>
      <c r="AP748" s="9">
        <v>1.7959213992995831E-4</v>
      </c>
      <c r="AQ748" s="9">
        <v>2.3158101602017869E-4</v>
      </c>
      <c r="AR748" s="9">
        <v>1.7635049261175079E-4</v>
      </c>
      <c r="AS748" s="9">
        <v>2.6295146430181117E-4</v>
      </c>
      <c r="AT748" s="9">
        <v>2.0547061430716031E-4</v>
      </c>
      <c r="AU748" s="9">
        <v>2.4466852939350578E-4</v>
      </c>
      <c r="AV748" s="9">
        <v>1.6146596140358851E-4</v>
      </c>
      <c r="AW748" s="9">
        <v>3.4330242637693043E-4</v>
      </c>
      <c r="AX748" s="9">
        <v>4.7530878278346692E-4</v>
      </c>
      <c r="AY748" s="9">
        <v>3.2389200469948542E-4</v>
      </c>
      <c r="AZ748" s="9">
        <v>2.5290240805726549E-4</v>
      </c>
      <c r="BA748" s="9">
        <v>3.6654363909726159E-4</v>
      </c>
      <c r="BB748" s="9">
        <v>4.8398194129619699E-4</v>
      </c>
      <c r="BC748" s="9">
        <v>2.4863456112141302E-4</v>
      </c>
      <c r="BD748" s="9">
        <v>3.0440982792789611E-4</v>
      </c>
      <c r="BE748" s="9">
        <v>2.899999940460046E-6</v>
      </c>
      <c r="BF748" s="9">
        <v>2.7420953161496708E-4</v>
      </c>
      <c r="BG748" s="9">
        <v>2.427092860635089E-4</v>
      </c>
      <c r="BH748" s="9">
        <v>1.150380114431731E-4</v>
      </c>
      <c r="BI748" s="9">
        <v>2.0782413739113301E-4</v>
      </c>
      <c r="BJ748" s="9">
        <v>3.5929748240379639E-4</v>
      </c>
      <c r="BK748" s="9">
        <v>2.9392043031120602E-4</v>
      </c>
    </row>
    <row r="749" spans="1:63" s="95" customFormat="1" x14ac:dyDescent="0.25">
      <c r="A749" s="95" t="s">
        <v>1323</v>
      </c>
      <c r="B749" s="95" t="s">
        <v>693</v>
      </c>
      <c r="C749" s="95" t="s">
        <v>1324</v>
      </c>
      <c r="D749" s="95" t="s">
        <v>39</v>
      </c>
      <c r="E749" s="95" t="s">
        <v>1949</v>
      </c>
      <c r="F749" s="118" t="s">
        <v>1962</v>
      </c>
      <c r="G749" s="119">
        <v>25180916.075799998</v>
      </c>
      <c r="H749" s="119">
        <v>84558</v>
      </c>
      <c r="I749" s="119">
        <v>45</v>
      </c>
      <c r="J749" s="95">
        <v>297.79460341777241</v>
      </c>
      <c r="K749" s="120">
        <v>0.40072331637707032</v>
      </c>
      <c r="L749" s="120">
        <v>0.37283310029640421</v>
      </c>
      <c r="M749" s="120">
        <v>0.2264435833265255</v>
      </c>
      <c r="N749" s="9">
        <v>6.5487967491149129E-2</v>
      </c>
      <c r="O749" s="9">
        <v>8.3528449568564585E-3</v>
      </c>
      <c r="P749" s="9">
        <v>6.0819036045107614E-3</v>
      </c>
      <c r="Q749" s="9">
        <v>8.7416000943509823E-3</v>
      </c>
      <c r="R749" s="9">
        <v>1.9562043748673961E-2</v>
      </c>
      <c r="S749" s="9">
        <v>3.4378306139154151E-2</v>
      </c>
      <c r="T749" s="9">
        <v>1.420620275544494E-2</v>
      </c>
      <c r="U749" s="9">
        <v>2.6164276126493909E-2</v>
      </c>
      <c r="V749" s="9">
        <v>3.5657861522978611E-2</v>
      </c>
      <c r="W749" s="9">
        <v>3.5427849842154448E-2</v>
      </c>
      <c r="X749" s="9">
        <v>0.1246504938760664</v>
      </c>
      <c r="Y749" s="9">
        <v>6.1942431434734123E-2</v>
      </c>
      <c r="Z749" s="9">
        <v>5.7160024794398988E-2</v>
      </c>
      <c r="AA749" s="9">
        <v>2.4029780455421638E-2</v>
      </c>
      <c r="AB749" s="9">
        <v>1.6737308494445231E-2</v>
      </c>
      <c r="AC749" s="9">
        <v>0.243859289670465</v>
      </c>
      <c r="AD749" s="9">
        <v>4.2031406052734626E-3</v>
      </c>
      <c r="AE749" s="9">
        <v>8.0967787700728808E-2</v>
      </c>
      <c r="AF749" s="9">
        <v>1.5532421823645771E-2</v>
      </c>
      <c r="AG749" s="9">
        <v>4.7960368906145898E-2</v>
      </c>
      <c r="AH749" s="9">
        <v>6.649276735135966E-3</v>
      </c>
      <c r="AI749" s="9">
        <v>6.6389962930915713E-3</v>
      </c>
      <c r="AJ749" s="9">
        <v>1.390666428712368E-2</v>
      </c>
      <c r="AK749" s="9">
        <v>3.5846408829979512E-2</v>
      </c>
      <c r="AL749" s="9">
        <v>5.8547498115766967E-3</v>
      </c>
      <c r="AM749" s="9">
        <v>2.830158165621674E-4</v>
      </c>
      <c r="AN749" s="9">
        <v>2.2939726984387229E-4</v>
      </c>
      <c r="AO749" s="9">
        <v>2.2841383214054E-4</v>
      </c>
      <c r="AP749" s="9">
        <v>4.4614078507812651E-4</v>
      </c>
      <c r="AQ749" s="9">
        <v>4.6361716594128148E-4</v>
      </c>
      <c r="AR749" s="9">
        <v>3.0076837133139719E-4</v>
      </c>
      <c r="AS749" s="9">
        <v>4.5702119683514091E-4</v>
      </c>
      <c r="AT749" s="9">
        <v>3.5342367484623912E-4</v>
      </c>
      <c r="AU749" s="9">
        <v>4.5489686499836622E-4</v>
      </c>
      <c r="AV749" s="9">
        <v>2.8031562810920739E-4</v>
      </c>
      <c r="AW749" s="9">
        <v>5.659691639785478E-4</v>
      </c>
      <c r="AX749" s="9">
        <v>7.8654505320518997E-4</v>
      </c>
      <c r="AY749" s="9">
        <v>5.7185125649760512E-4</v>
      </c>
      <c r="AZ749" s="9">
        <v>4.4844194354822311E-4</v>
      </c>
      <c r="BA749" s="9">
        <v>5.4693165290026398E-4</v>
      </c>
      <c r="BB749" s="9">
        <v>7.8052249735011538E-4</v>
      </c>
      <c r="BC749" s="9">
        <v>5.4345513157272177E-4</v>
      </c>
      <c r="BD749" s="9">
        <v>5.0171537719523633E-4</v>
      </c>
      <c r="BE749" s="9">
        <v>2.9275970595389432E-4</v>
      </c>
      <c r="BF749" s="9">
        <v>5.807521339373622E-4</v>
      </c>
      <c r="BG749" s="9">
        <v>7.0994695563529327E-4</v>
      </c>
      <c r="BH749" s="9">
        <v>3.8304402418285979E-4</v>
      </c>
      <c r="BI749" s="9">
        <v>4.407064392735061E-4</v>
      </c>
      <c r="BJ749" s="9">
        <v>7.1670984441833262E-4</v>
      </c>
      <c r="BK749" s="9">
        <v>6.2356806863866367E-4</v>
      </c>
    </row>
    <row r="750" spans="1:63" s="95" customFormat="1" x14ac:dyDescent="0.25">
      <c r="A750" s="95" t="s">
        <v>1445</v>
      </c>
      <c r="B750" s="95" t="s">
        <v>37</v>
      </c>
      <c r="C750" s="95" t="s">
        <v>1446</v>
      </c>
      <c r="D750" s="95" t="s">
        <v>39</v>
      </c>
      <c r="E750" s="95" t="s">
        <v>1948</v>
      </c>
      <c r="F750" s="118" t="s">
        <v>1962</v>
      </c>
      <c r="G750" s="119">
        <v>36804692.023999996</v>
      </c>
      <c r="H750" s="119">
        <v>93027</v>
      </c>
      <c r="I750" s="119">
        <v>59.52</v>
      </c>
      <c r="J750" s="95">
        <v>395.63451496877246</v>
      </c>
      <c r="K750" s="120">
        <v>0.47199786647114489</v>
      </c>
      <c r="L750" s="120">
        <v>0.34445721072586277</v>
      </c>
      <c r="M750" s="120">
        <v>0.18354492280299231</v>
      </c>
      <c r="N750" s="9">
        <v>5.2328449651388879E-2</v>
      </c>
      <c r="O750" s="9">
        <v>1.058870413979651E-2</v>
      </c>
      <c r="P750" s="9">
        <v>1.047921966909039E-2</v>
      </c>
      <c r="Q750" s="9">
        <v>6.8587707050668167E-3</v>
      </c>
      <c r="R750" s="9">
        <v>2.842377111510639E-2</v>
      </c>
      <c r="S750" s="9">
        <v>3.8423469711037259E-2</v>
      </c>
      <c r="T750" s="9">
        <v>1.1461187920797001E-2</v>
      </c>
      <c r="U750" s="9">
        <v>3.4357708747252982E-2</v>
      </c>
      <c r="V750" s="9">
        <v>3.359447166281064E-2</v>
      </c>
      <c r="W750" s="9">
        <v>4.2324357301038659E-2</v>
      </c>
      <c r="X750" s="9">
        <v>0.126176534354355</v>
      </c>
      <c r="Y750" s="9">
        <v>4.8137706799563071E-2</v>
      </c>
      <c r="Z750" s="9">
        <v>6.2074813925240953E-2</v>
      </c>
      <c r="AA750" s="9">
        <v>2.6045870599682039E-2</v>
      </c>
      <c r="AB750" s="9">
        <v>2.0687039248174919E-2</v>
      </c>
      <c r="AC750" s="9">
        <v>0.23605607811132409</v>
      </c>
      <c r="AD750" s="9">
        <v>3.8533132707251191E-3</v>
      </c>
      <c r="AE750" s="9">
        <v>6.7606181604587923E-2</v>
      </c>
      <c r="AF750" s="9">
        <v>1.2189032518212319E-2</v>
      </c>
      <c r="AG750" s="9">
        <v>5.0666181497223149E-2</v>
      </c>
      <c r="AH750" s="9">
        <v>1.576932532658229E-2</v>
      </c>
      <c r="AI750" s="9">
        <v>7.2255392772636647E-3</v>
      </c>
      <c r="AJ750" s="9">
        <v>1.979533084262133E-2</v>
      </c>
      <c r="AK750" s="9">
        <v>2.9299565024081431E-2</v>
      </c>
      <c r="AL750" s="9">
        <v>5.5773769769772458E-3</v>
      </c>
      <c r="AM750" s="9">
        <v>3.2963207734269161E-4</v>
      </c>
      <c r="AN750" s="9">
        <v>4.2387620995338438E-4</v>
      </c>
      <c r="AO750" s="9">
        <v>5.7365953419973015E-4</v>
      </c>
      <c r="AP750" s="9">
        <v>5.1023433574346139E-4</v>
      </c>
      <c r="AQ750" s="9">
        <v>9.819048006135605E-4</v>
      </c>
      <c r="AR750" s="9">
        <v>4.8998938690669931E-4</v>
      </c>
      <c r="AS750" s="9">
        <v>5.3744047701810398E-4</v>
      </c>
      <c r="AT750" s="9">
        <v>6.7647774300004461E-4</v>
      </c>
      <c r="AU750" s="9">
        <v>6.2469476878576635E-4</v>
      </c>
      <c r="AV750" s="9">
        <v>4.881297663617132E-4</v>
      </c>
      <c r="AW750" s="9">
        <v>8.3506400687159406E-4</v>
      </c>
      <c r="AX750" s="9">
        <v>8.9097015499655144E-4</v>
      </c>
      <c r="AY750" s="9">
        <v>9.0520824623894331E-4</v>
      </c>
      <c r="AZ750" s="9">
        <v>7.0849649451822365E-4</v>
      </c>
      <c r="BA750" s="9">
        <v>9.8534468837243195E-4</v>
      </c>
      <c r="BB750" s="9">
        <v>1.1012951139967469E-3</v>
      </c>
      <c r="BC750" s="9">
        <v>7.2621714482403615E-4</v>
      </c>
      <c r="BD750" s="9">
        <v>6.106241136032397E-4</v>
      </c>
      <c r="BE750" s="9">
        <v>3.3487580110102481E-4</v>
      </c>
      <c r="BF750" s="9">
        <v>8.9427044494374782E-4</v>
      </c>
      <c r="BG750" s="9">
        <v>2.4541833760611418E-3</v>
      </c>
      <c r="BH750" s="9">
        <v>6.0765760193480034E-4</v>
      </c>
      <c r="BI750" s="9">
        <v>9.1439026567186228E-4</v>
      </c>
      <c r="BJ750" s="9">
        <v>8.5388875273103714E-4</v>
      </c>
      <c r="BK750" s="9">
        <v>8.6586050487809233E-4</v>
      </c>
    </row>
    <row r="751" spans="1:63" s="95" customFormat="1" x14ac:dyDescent="0.25">
      <c r="A751" s="95" t="s">
        <v>1455</v>
      </c>
      <c r="B751" s="95" t="s">
        <v>37</v>
      </c>
      <c r="C751" s="95" t="s">
        <v>1456</v>
      </c>
      <c r="D751" s="95" t="s">
        <v>39</v>
      </c>
      <c r="E751" s="95" t="s">
        <v>1950</v>
      </c>
      <c r="F751" s="118" t="s">
        <v>1962</v>
      </c>
      <c r="G751" s="119">
        <v>18640562.1732</v>
      </c>
      <c r="H751" s="119">
        <v>54930</v>
      </c>
      <c r="I751" s="119">
        <v>31.7</v>
      </c>
      <c r="J751" s="95">
        <v>339.35121378481705</v>
      </c>
      <c r="K751" s="120">
        <v>0.46203372549395982</v>
      </c>
      <c r="L751" s="120">
        <v>0.35065038472066412</v>
      </c>
      <c r="M751" s="120">
        <v>0.18731588978537619</v>
      </c>
      <c r="N751" s="9">
        <v>5.8545400303710228E-2</v>
      </c>
      <c r="O751" s="9">
        <v>1.062852988621194E-2</v>
      </c>
      <c r="P751" s="9">
        <v>4.6484412226640414E-3</v>
      </c>
      <c r="Q751" s="9">
        <v>5.6771922221292292E-3</v>
      </c>
      <c r="R751" s="9">
        <v>1.882840373428302E-2</v>
      </c>
      <c r="S751" s="9">
        <v>3.9716956737813641E-2</v>
      </c>
      <c r="T751" s="9">
        <v>1.2180335847205031E-2</v>
      </c>
      <c r="U751" s="9">
        <v>3.1587131378159883E-2</v>
      </c>
      <c r="V751" s="9">
        <v>2.4116338448834439E-2</v>
      </c>
      <c r="W751" s="9">
        <v>3.885201171716772E-2</v>
      </c>
      <c r="X751" s="9">
        <v>0.1218368262193594</v>
      </c>
      <c r="Y751" s="9">
        <v>6.1843761240318582E-2</v>
      </c>
      <c r="Z751" s="9">
        <v>6.4917459620514081E-2</v>
      </c>
      <c r="AA751" s="9">
        <v>2.244126589972498E-2</v>
      </c>
      <c r="AB751" s="9">
        <v>1.9439494221725102E-2</v>
      </c>
      <c r="AC751" s="9">
        <v>0.2486869696255008</v>
      </c>
      <c r="AD751" s="9">
        <v>4.1213709280913183E-3</v>
      </c>
      <c r="AE751" s="9">
        <v>7.8490232844843077E-2</v>
      </c>
      <c r="AF751" s="9">
        <v>2.6633794473472999E-2</v>
      </c>
      <c r="AG751" s="9">
        <v>4.9939617801604178E-2</v>
      </c>
      <c r="AH751" s="9">
        <v>3.7189950317829241E-3</v>
      </c>
      <c r="AI751" s="9">
        <v>4.095688729249842E-3</v>
      </c>
      <c r="AJ751" s="9">
        <v>1.210740416275935E-2</v>
      </c>
      <c r="AK751" s="9">
        <v>3.2317463162770108E-2</v>
      </c>
      <c r="AL751" s="9">
        <v>4.6289145401041823E-3</v>
      </c>
      <c r="AM751" s="9">
        <v>1.8766989976379519E-4</v>
      </c>
      <c r="AN751" s="9">
        <v>2.1651085224953161E-4</v>
      </c>
      <c r="AO751" s="9">
        <v>1.294919760679263E-4</v>
      </c>
      <c r="AP751" s="9">
        <v>2.1491525247810289E-4</v>
      </c>
      <c r="AQ751" s="9">
        <v>3.3098737687200342E-4</v>
      </c>
      <c r="AR751" s="9">
        <v>2.5773672165026038E-4</v>
      </c>
      <c r="AS751" s="9">
        <v>2.9064994464157371E-4</v>
      </c>
      <c r="AT751" s="9">
        <v>3.1648253458214259E-4</v>
      </c>
      <c r="AU751" s="9">
        <v>2.282031667133126E-4</v>
      </c>
      <c r="AV751" s="9">
        <v>2.2801775936226031E-4</v>
      </c>
      <c r="AW751" s="9">
        <v>4.1032690130623378E-4</v>
      </c>
      <c r="AX751" s="9">
        <v>5.8248386113297153E-4</v>
      </c>
      <c r="AY751" s="9">
        <v>4.8173126608495902E-4</v>
      </c>
      <c r="AZ751" s="9">
        <v>3.1063931624143829E-4</v>
      </c>
      <c r="BA751" s="9">
        <v>4.711780445026219E-4</v>
      </c>
      <c r="BB751" s="9">
        <v>5.9040740807778666E-4</v>
      </c>
      <c r="BC751" s="9">
        <v>3.9526114609650062E-4</v>
      </c>
      <c r="BD751" s="9">
        <v>3.6075586731863492E-4</v>
      </c>
      <c r="BE751" s="9">
        <v>3.7235553740685989E-4</v>
      </c>
      <c r="BF751" s="9">
        <v>4.4854514510075282E-4</v>
      </c>
      <c r="BG751" s="9">
        <v>2.9453013608540481E-4</v>
      </c>
      <c r="BH751" s="9">
        <v>1.7527737279867119E-4</v>
      </c>
      <c r="BI751" s="9">
        <v>2.8459686533557281E-4</v>
      </c>
      <c r="BJ751" s="9">
        <v>4.7927814471717881E-4</v>
      </c>
      <c r="BK751" s="9">
        <v>3.6568515989843052E-4</v>
      </c>
    </row>
    <row r="752" spans="1:63" s="95" customFormat="1" x14ac:dyDescent="0.25">
      <c r="A752" s="95" t="s">
        <v>1503</v>
      </c>
      <c r="B752" s="95" t="s">
        <v>37</v>
      </c>
      <c r="C752" s="95" t="s">
        <v>1504</v>
      </c>
      <c r="D752" s="95" t="s">
        <v>39</v>
      </c>
      <c r="E752" s="95" t="s">
        <v>1949</v>
      </c>
      <c r="F752" s="118" t="s">
        <v>1962</v>
      </c>
      <c r="G752" s="119">
        <v>26474526.973599996</v>
      </c>
      <c r="H752" s="119">
        <v>67446</v>
      </c>
      <c r="I752" s="119">
        <v>41.51</v>
      </c>
      <c r="J752" s="95">
        <v>392.52923781395481</v>
      </c>
      <c r="K752" s="120">
        <v>0.46649291917250368</v>
      </c>
      <c r="L752" s="120">
        <v>0.34743349936254908</v>
      </c>
      <c r="M752" s="120">
        <v>0.18607358146494721</v>
      </c>
      <c r="N752" s="9">
        <v>7.7733271259447526E-2</v>
      </c>
      <c r="O752" s="9">
        <v>9.851164035058509E-3</v>
      </c>
      <c r="P752" s="9">
        <v>1.232620153125874E-2</v>
      </c>
      <c r="Q752" s="9">
        <v>9.5946323613306898E-3</v>
      </c>
      <c r="R752" s="9">
        <v>2.6534975618684429E-2</v>
      </c>
      <c r="S752" s="9">
        <v>4.0175239497079233E-2</v>
      </c>
      <c r="T752" s="9">
        <v>1.1213469789676061E-2</v>
      </c>
      <c r="U752" s="9">
        <v>3.3115729801625512E-2</v>
      </c>
      <c r="V752" s="9">
        <v>3.9216942250836509E-2</v>
      </c>
      <c r="W752" s="9">
        <v>5.1822779638417499E-2</v>
      </c>
      <c r="X752" s="9">
        <v>0.11680018463333169</v>
      </c>
      <c r="Y752" s="9">
        <v>4.7298977906858178E-2</v>
      </c>
      <c r="Z752" s="9">
        <v>6.2820686630178743E-2</v>
      </c>
      <c r="AA752" s="9">
        <v>2.3300795078515658E-2</v>
      </c>
      <c r="AB752" s="9">
        <v>1.6580851547305989E-2</v>
      </c>
      <c r="AC752" s="9">
        <v>0.21416226354327389</v>
      </c>
      <c r="AD752" s="9">
        <v>3.5709159109485818E-3</v>
      </c>
      <c r="AE752" s="9">
        <v>8.6311351353137139E-2</v>
      </c>
      <c r="AF752" s="9">
        <v>5.3380846931631526E-3</v>
      </c>
      <c r="AG752" s="9">
        <v>4.6069061084059761E-2</v>
      </c>
      <c r="AH752" s="9">
        <v>4.2050438251221966E-3</v>
      </c>
      <c r="AI752" s="9">
        <v>1.092098596683279E-2</v>
      </c>
      <c r="AJ752" s="9">
        <v>1.6247483824074219E-2</v>
      </c>
      <c r="AK752" s="9">
        <v>2.918236154153965E-2</v>
      </c>
      <c r="AL752" s="9">
        <v>5.6065466782435486E-3</v>
      </c>
      <c r="AM752" s="9">
        <v>4.8067747764978717E-4</v>
      </c>
      <c r="AN752" s="9">
        <v>3.8711411683661231E-4</v>
      </c>
      <c r="AO752" s="9">
        <v>6.623838960900792E-4</v>
      </c>
      <c r="AP752" s="9">
        <v>7.0065941880701258E-4</v>
      </c>
      <c r="AQ752" s="9">
        <v>8.9983236249892881E-4</v>
      </c>
      <c r="AR752" s="9">
        <v>5.0292566340112569E-4</v>
      </c>
      <c r="AS752" s="9">
        <v>5.1617383409418899E-4</v>
      </c>
      <c r="AT752" s="9">
        <v>6.400573343796394E-4</v>
      </c>
      <c r="AU752" s="9">
        <v>7.158615097764817E-4</v>
      </c>
      <c r="AV752" s="9">
        <v>5.8670643712730515E-4</v>
      </c>
      <c r="AW752" s="9">
        <v>7.5882202737585487E-4</v>
      </c>
      <c r="AX752" s="9">
        <v>8.5937901577877961E-4</v>
      </c>
      <c r="AY752" s="9">
        <v>8.9927181867074056E-4</v>
      </c>
      <c r="AZ752" s="9">
        <v>6.2219253649622877E-4</v>
      </c>
      <c r="BA752" s="9">
        <v>7.7526807776009206E-4</v>
      </c>
      <c r="BB752" s="9">
        <v>9.8081410555666865E-4</v>
      </c>
      <c r="BC752" s="9">
        <v>6.6064329635577524E-4</v>
      </c>
      <c r="BD752" s="9">
        <v>7.6526295215021236E-4</v>
      </c>
      <c r="BE752" s="9">
        <v>1.439644357444111E-4</v>
      </c>
      <c r="BF752" s="9">
        <v>7.9820656249860573E-4</v>
      </c>
      <c r="BG752" s="9">
        <v>6.4242088752022278E-4</v>
      </c>
      <c r="BH752" s="9">
        <v>9.0158306992495956E-4</v>
      </c>
      <c r="BI752" s="9">
        <v>7.3673308299981042E-4</v>
      </c>
      <c r="BJ752" s="9">
        <v>8.3486409436120596E-4</v>
      </c>
      <c r="BK752" s="9">
        <v>8.5441448532887502E-4</v>
      </c>
    </row>
    <row r="753" spans="1:63" s="95" customFormat="1" x14ac:dyDescent="0.25">
      <c r="A753" s="95" t="s">
        <v>1509</v>
      </c>
      <c r="B753" s="95" t="s">
        <v>37</v>
      </c>
      <c r="C753" s="95" t="s">
        <v>1510</v>
      </c>
      <c r="D753" s="95" t="s">
        <v>39</v>
      </c>
      <c r="E753" s="95" t="s">
        <v>1953</v>
      </c>
      <c r="F753" s="118" t="s">
        <v>1962</v>
      </c>
      <c r="G753" s="119">
        <v>7892562.5913999993</v>
      </c>
      <c r="H753" s="119">
        <v>20902</v>
      </c>
      <c r="I753" s="119">
        <v>24.85</v>
      </c>
      <c r="J753" s="95">
        <v>377.59843992919332</v>
      </c>
      <c r="K753" s="120">
        <v>0.47621127490983239</v>
      </c>
      <c r="L753" s="120">
        <v>0.33824937277163358</v>
      </c>
      <c r="M753" s="120">
        <v>0.18553935231853391</v>
      </c>
      <c r="N753" s="9">
        <v>9.9267360449704772E-2</v>
      </c>
      <c r="O753" s="9">
        <v>1.554570198902927E-2</v>
      </c>
      <c r="P753" s="9">
        <v>8.7571510354037038E-3</v>
      </c>
      <c r="Q753" s="9">
        <v>1.266660605008834E-2</v>
      </c>
      <c r="R753" s="9">
        <v>2.0236907771535761E-2</v>
      </c>
      <c r="S753" s="9">
        <v>4.4717669051520283E-2</v>
      </c>
      <c r="T753" s="9">
        <v>1.4106463134917721E-2</v>
      </c>
      <c r="U753" s="9">
        <v>3.2459271133346082E-2</v>
      </c>
      <c r="V753" s="9">
        <v>5.3640393445324057E-2</v>
      </c>
      <c r="W753" s="9">
        <v>6.0015157331972407E-2</v>
      </c>
      <c r="X753" s="9">
        <v>0.1091596254018541</v>
      </c>
      <c r="Y753" s="9">
        <v>3.4731958159607557E-2</v>
      </c>
      <c r="Z753" s="9">
        <v>5.5623526745102479E-2</v>
      </c>
      <c r="AA753" s="9">
        <v>2.555337107431431E-2</v>
      </c>
      <c r="AB753" s="9">
        <v>1.702905283680561E-2</v>
      </c>
      <c r="AC753" s="9">
        <v>0.1650273017456004</v>
      </c>
      <c r="AD753" s="9">
        <v>4.63872858366789E-3</v>
      </c>
      <c r="AE753" s="9">
        <v>0.1010770761774178</v>
      </c>
      <c r="AF753" s="9">
        <v>4.0977332582579927E-2</v>
      </c>
      <c r="AG753" s="9">
        <v>3.6090051175645441E-2</v>
      </c>
      <c r="AH753" s="9">
        <v>5.0994312181097149E-3</v>
      </c>
      <c r="AI753" s="9">
        <v>5.319968804488001E-3</v>
      </c>
      <c r="AJ753" s="9">
        <v>1.3339411662894689E-2</v>
      </c>
      <c r="AK753" s="9">
        <v>1.9457285357472039E-2</v>
      </c>
      <c r="AL753" s="9">
        <v>5.4631970815977159E-3</v>
      </c>
      <c r="AM753" s="9">
        <v>1.29593135186723E-3</v>
      </c>
      <c r="AN753" s="9">
        <v>1.2897053160402789E-3</v>
      </c>
      <c r="AO753" s="9">
        <v>9.9350952465992234E-4</v>
      </c>
      <c r="AP753" s="9">
        <v>1.952844141936658E-3</v>
      </c>
      <c r="AQ753" s="9">
        <v>1.448824434298547E-3</v>
      </c>
      <c r="AR753" s="9">
        <v>1.1818250041613931E-3</v>
      </c>
      <c r="AS753" s="9">
        <v>1.3708906047791511E-3</v>
      </c>
      <c r="AT753" s="9">
        <v>1.3245001302735039E-3</v>
      </c>
      <c r="AU753" s="9">
        <v>2.0671687534646569E-3</v>
      </c>
      <c r="AV753" s="9">
        <v>1.4344644579551669E-3</v>
      </c>
      <c r="AW753" s="9">
        <v>1.4972252073552101E-3</v>
      </c>
      <c r="AX753" s="9">
        <v>1.332266021600099E-3</v>
      </c>
      <c r="AY753" s="9">
        <v>1.6810302160185551E-3</v>
      </c>
      <c r="AZ753" s="9">
        <v>1.4405586749860889E-3</v>
      </c>
      <c r="BA753" s="9">
        <v>1.680986623895401E-3</v>
      </c>
      <c r="BB753" s="9">
        <v>1.5956155026581569E-3</v>
      </c>
      <c r="BC753" s="9">
        <v>1.8118200654817511E-3</v>
      </c>
      <c r="BD753" s="9">
        <v>1.89201309073942E-3</v>
      </c>
      <c r="BE753" s="9">
        <v>2.3331471899119948E-3</v>
      </c>
      <c r="BF753" s="9">
        <v>1.3201464872883461E-3</v>
      </c>
      <c r="BG753" s="9">
        <v>1.6447487259989139E-3</v>
      </c>
      <c r="BH753" s="9">
        <v>9.2721762467095432E-4</v>
      </c>
      <c r="BI753" s="9">
        <v>1.276995680018211E-3</v>
      </c>
      <c r="BJ753" s="9">
        <v>1.1751851412163011E-3</v>
      </c>
      <c r="BK753" s="9">
        <v>1.7577160633747029E-3</v>
      </c>
    </row>
    <row r="754" spans="1:63" s="95" customFormat="1" x14ac:dyDescent="0.25">
      <c r="A754" s="95" t="s">
        <v>1513</v>
      </c>
      <c r="B754" s="95" t="s">
        <v>519</v>
      </c>
      <c r="C754" s="95" t="s">
        <v>1514</v>
      </c>
      <c r="D754" s="95" t="s">
        <v>39</v>
      </c>
      <c r="E754" s="95" t="s">
        <v>1948</v>
      </c>
      <c r="F754" s="118" t="s">
        <v>1962</v>
      </c>
      <c r="G754" s="119">
        <v>44768802.210000001</v>
      </c>
      <c r="H754" s="119">
        <v>96026</v>
      </c>
      <c r="I754" s="119">
        <v>57</v>
      </c>
      <c r="J754" s="95">
        <v>466.21542301043468</v>
      </c>
      <c r="K754" s="120">
        <v>0.51176433628865226</v>
      </c>
      <c r="L754" s="120">
        <v>0.34584132537692203</v>
      </c>
      <c r="M754" s="120">
        <v>0.14239433833442561</v>
      </c>
      <c r="N754" s="9">
        <v>9.0467376564878021E-2</v>
      </c>
      <c r="O754" s="9">
        <v>1.279343027513922E-2</v>
      </c>
      <c r="P754" s="9">
        <v>1.004887452451492E-2</v>
      </c>
      <c r="Q754" s="9">
        <v>1.1446454045651861E-2</v>
      </c>
      <c r="R754" s="9">
        <v>2.4164128521337851E-2</v>
      </c>
      <c r="S754" s="9">
        <v>4.6992872286552037E-2</v>
      </c>
      <c r="T754" s="9">
        <v>1.3669418432212361E-2</v>
      </c>
      <c r="U754" s="9">
        <v>3.619960310055504E-2</v>
      </c>
      <c r="V754" s="9">
        <v>6.1612287282906152E-2</v>
      </c>
      <c r="W754" s="9">
        <v>6.6571980507764916E-2</v>
      </c>
      <c r="X754" s="9">
        <v>0.1175051779287858</v>
      </c>
      <c r="Y754" s="9">
        <v>3.5570136691901101E-2</v>
      </c>
      <c r="Z754" s="9">
        <v>5.8918610753560127E-2</v>
      </c>
      <c r="AA754" s="9">
        <v>2.389007793453916E-2</v>
      </c>
      <c r="AB754" s="9">
        <v>1.6304429148656839E-2</v>
      </c>
      <c r="AC754" s="9">
        <v>0.16890880978172759</v>
      </c>
      <c r="AD754" s="9">
        <v>2.500061696342832E-3</v>
      </c>
      <c r="AE754" s="9">
        <v>0.1051952542517275</v>
      </c>
      <c r="AF754" s="9">
        <v>1.9728571722734439E-2</v>
      </c>
      <c r="AG754" s="9">
        <v>3.2989888938645073E-2</v>
      </c>
      <c r="AH754" s="9">
        <v>4.2756299937435323E-3</v>
      </c>
      <c r="AI754" s="9">
        <v>4.0938143909782327E-3</v>
      </c>
      <c r="AJ754" s="9">
        <v>1.5330255060452311E-2</v>
      </c>
      <c r="AK754" s="9">
        <v>1.8767763380746729E-2</v>
      </c>
      <c r="AL754" s="9">
        <v>2.0550927839463541E-3</v>
      </c>
      <c r="AM754" s="9">
        <v>1.371796368741981E-3</v>
      </c>
      <c r="AN754" s="9">
        <v>1.2327905260527731E-3</v>
      </c>
      <c r="AO754" s="9">
        <v>1.324185256249379E-3</v>
      </c>
      <c r="AP754" s="9">
        <v>2.0497477504779009E-3</v>
      </c>
      <c r="AQ754" s="9">
        <v>2.0093929580576688E-3</v>
      </c>
      <c r="AR754" s="9">
        <v>1.442540905558223E-3</v>
      </c>
      <c r="AS754" s="9">
        <v>1.542967680752942E-3</v>
      </c>
      <c r="AT754" s="9">
        <v>1.715691423633594E-3</v>
      </c>
      <c r="AU754" s="9">
        <v>2.75786776405141E-3</v>
      </c>
      <c r="AV754" s="9">
        <v>1.8481722717451541E-3</v>
      </c>
      <c r="AW754" s="9">
        <v>1.8719930318081351E-3</v>
      </c>
      <c r="AX754" s="9">
        <v>1.584781330523137E-3</v>
      </c>
      <c r="AY754" s="9">
        <v>2.0681956779805511E-3</v>
      </c>
      <c r="AZ754" s="9">
        <v>1.564308649682144E-3</v>
      </c>
      <c r="BA754" s="9">
        <v>1.8693967883771901E-3</v>
      </c>
      <c r="BB754" s="9">
        <v>1.896910671196614E-3</v>
      </c>
      <c r="BC754" s="9">
        <v>1.134198213210107E-3</v>
      </c>
      <c r="BD754" s="9">
        <v>2.2871241702755252E-3</v>
      </c>
      <c r="BE754" s="9">
        <v>1.30471671988935E-3</v>
      </c>
      <c r="BF754" s="9">
        <v>1.4016436368450591E-3</v>
      </c>
      <c r="BG754" s="9">
        <v>1.60176966686233E-3</v>
      </c>
      <c r="BH754" s="9">
        <v>8.2874871980777027E-4</v>
      </c>
      <c r="BI754" s="9">
        <v>1.7046069821669741E-3</v>
      </c>
      <c r="BJ754" s="9">
        <v>1.3166146782132839E-3</v>
      </c>
      <c r="BK754" s="9">
        <v>7.6798973979649951E-4</v>
      </c>
    </row>
    <row r="755" spans="1:63" s="95" customFormat="1" x14ac:dyDescent="0.25">
      <c r="A755" s="95" t="s">
        <v>1545</v>
      </c>
      <c r="B755" s="95" t="s">
        <v>37</v>
      </c>
      <c r="C755" s="95" t="s">
        <v>1546</v>
      </c>
      <c r="D755" s="95" t="s">
        <v>39</v>
      </c>
      <c r="E755" s="95" t="s">
        <v>1948</v>
      </c>
      <c r="F755" s="118" t="s">
        <v>1962</v>
      </c>
      <c r="G755" s="119">
        <v>37578445.494199999</v>
      </c>
      <c r="H755" s="119">
        <v>84009</v>
      </c>
      <c r="I755" s="119">
        <v>60</v>
      </c>
      <c r="J755" s="95">
        <v>447.31451980383054</v>
      </c>
      <c r="K755" s="120">
        <v>0.53123199054641623</v>
      </c>
      <c r="L755" s="120">
        <v>0.31731009977738889</v>
      </c>
      <c r="M755" s="120">
        <v>0.1514579096761948</v>
      </c>
      <c r="N755" s="9">
        <v>5.3060852497074262E-2</v>
      </c>
      <c r="O755" s="9">
        <v>8.1385994667024352E-3</v>
      </c>
      <c r="P755" s="9">
        <v>9.0515295944955283E-3</v>
      </c>
      <c r="Q755" s="9">
        <v>6.3161009724929671E-3</v>
      </c>
      <c r="R755" s="9">
        <v>2.1222021793635922E-2</v>
      </c>
      <c r="S755" s="9">
        <v>2.921845506051832E-2</v>
      </c>
      <c r="T755" s="9">
        <v>8.5027026812608559E-3</v>
      </c>
      <c r="U755" s="9">
        <v>2.7077067751034981E-2</v>
      </c>
      <c r="V755" s="9">
        <v>2.8295269509745459E-2</v>
      </c>
      <c r="W755" s="9">
        <v>3.9546479477524411E-2</v>
      </c>
      <c r="X755" s="9">
        <v>0.1263880443369613</v>
      </c>
      <c r="Y755" s="9">
        <v>3.9668659679354012E-2</v>
      </c>
      <c r="Z755" s="9">
        <v>6.4083647641280342E-2</v>
      </c>
      <c r="AA755" s="9">
        <v>2.2362432500425879E-2</v>
      </c>
      <c r="AB755" s="9">
        <v>2.2165843515860231E-2</v>
      </c>
      <c r="AC755" s="9">
        <v>0.23193145041947039</v>
      </c>
      <c r="AD755" s="9">
        <v>5.5215950795145909E-3</v>
      </c>
      <c r="AE755" s="9">
        <v>8.6216502069703979E-2</v>
      </c>
      <c r="AF755" s="9">
        <v>3.3946437476015008E-2</v>
      </c>
      <c r="AG755" s="9">
        <v>7.2751085744581723E-2</v>
      </c>
      <c r="AH755" s="9">
        <v>9.8770432928157979E-3</v>
      </c>
      <c r="AI755" s="9">
        <v>4.6483133800687146E-3</v>
      </c>
      <c r="AJ755" s="9">
        <v>1.562027308679134E-2</v>
      </c>
      <c r="AK755" s="9">
        <v>2.7881720071792591E-2</v>
      </c>
      <c r="AL755" s="9">
        <v>6.5078729008789509E-3</v>
      </c>
      <c r="AM755" s="9">
        <v>3.4306399740879879E-4</v>
      </c>
      <c r="AN755" s="9">
        <v>3.3439149686805421E-4</v>
      </c>
      <c r="AO755" s="9">
        <v>5.0857682759478909E-4</v>
      </c>
      <c r="AP755" s="9">
        <v>4.8226059960653649E-4</v>
      </c>
      <c r="AQ755" s="9">
        <v>7.5246059786172013E-4</v>
      </c>
      <c r="AR755" s="9">
        <v>3.8243414732102199E-4</v>
      </c>
      <c r="AS755" s="9">
        <v>4.0922961283283103E-4</v>
      </c>
      <c r="AT755" s="9">
        <v>5.4719267013274395E-4</v>
      </c>
      <c r="AU755" s="9">
        <v>5.400366191898767E-4</v>
      </c>
      <c r="AV755" s="9">
        <v>4.6812525173412352E-4</v>
      </c>
      <c r="AW755" s="9">
        <v>8.5853199624282602E-4</v>
      </c>
      <c r="AX755" s="9">
        <v>7.5358909830139473E-4</v>
      </c>
      <c r="AY755" s="9">
        <v>9.5915682214505328E-4</v>
      </c>
      <c r="AZ755" s="9">
        <v>6.2434867009576419E-4</v>
      </c>
      <c r="BA755" s="9">
        <v>1.0836360022099759E-3</v>
      </c>
      <c r="BB755" s="9">
        <v>1.110599542045411E-3</v>
      </c>
      <c r="BC755" s="9">
        <v>1.0680855891852599E-3</v>
      </c>
      <c r="BD755" s="9">
        <v>7.9925849870708188E-4</v>
      </c>
      <c r="BE755" s="9">
        <v>9.5723386513283293E-4</v>
      </c>
      <c r="BF755" s="9">
        <v>1.3179517270849939E-3</v>
      </c>
      <c r="BG755" s="9">
        <v>1.5777208886235371E-3</v>
      </c>
      <c r="BH755" s="9">
        <v>4.0122999275598518E-4</v>
      </c>
      <c r="BI755" s="9">
        <v>7.4057112161657606E-4</v>
      </c>
      <c r="BJ755" s="9">
        <v>8.3400567134553902E-4</v>
      </c>
      <c r="BK755" s="9">
        <v>1.036970291499654E-3</v>
      </c>
    </row>
    <row r="756" spans="1:63" s="95" customFormat="1" x14ac:dyDescent="0.25">
      <c r="A756" s="95" t="s">
        <v>1559</v>
      </c>
      <c r="B756" s="95" t="s">
        <v>185</v>
      </c>
      <c r="C756" s="95" t="s">
        <v>1560</v>
      </c>
      <c r="D756" s="95" t="s">
        <v>39</v>
      </c>
      <c r="E756" s="95" t="s">
        <v>1949</v>
      </c>
      <c r="F756" s="118" t="s">
        <v>1962</v>
      </c>
      <c r="G756" s="119">
        <v>25135759.394200001</v>
      </c>
      <c r="H756" s="119">
        <v>85275</v>
      </c>
      <c r="I756" s="119">
        <v>17</v>
      </c>
      <c r="J756" s="95">
        <v>294.76117729932571</v>
      </c>
      <c r="K756" s="120">
        <v>0.43859291356399732</v>
      </c>
      <c r="L756" s="120">
        <v>0.36861458780508077</v>
      </c>
      <c r="M756" s="120">
        <v>0.19279249863092179</v>
      </c>
      <c r="N756" s="9">
        <v>6.6525699108896524E-2</v>
      </c>
      <c r="O756" s="9">
        <v>1.174514665616554E-2</v>
      </c>
      <c r="P756" s="9">
        <v>1.1064907350988369E-2</v>
      </c>
      <c r="Q756" s="9">
        <v>5.2268481935326058E-3</v>
      </c>
      <c r="R756" s="9">
        <v>2.1108098509306679E-2</v>
      </c>
      <c r="S756" s="9">
        <v>3.3395565503381117E-2</v>
      </c>
      <c r="T756" s="9">
        <v>1.3474141004848251E-2</v>
      </c>
      <c r="U756" s="9">
        <v>2.6217835256342751E-2</v>
      </c>
      <c r="V756" s="9">
        <v>4.7013533573097802E-2</v>
      </c>
      <c r="W756" s="9">
        <v>4.0200443689252248E-2</v>
      </c>
      <c r="X756" s="9">
        <v>0.1181158691833309</v>
      </c>
      <c r="Y756" s="9">
        <v>6.3569096886169255E-2</v>
      </c>
      <c r="Z756" s="9">
        <v>6.113188143043137E-2</v>
      </c>
      <c r="AA756" s="9">
        <v>2.0420724758009951E-2</v>
      </c>
      <c r="AB756" s="9">
        <v>1.7991198592849349E-2</v>
      </c>
      <c r="AC756" s="9">
        <v>0.23906003949512589</v>
      </c>
      <c r="AD756" s="9">
        <v>2.6152533762630959E-3</v>
      </c>
      <c r="AE756" s="9">
        <v>7.74190673329056E-2</v>
      </c>
      <c r="AF756" s="9">
        <v>6.9021512399154326E-3</v>
      </c>
      <c r="AG756" s="9">
        <v>4.8431104824545733E-2</v>
      </c>
      <c r="AH756" s="9">
        <v>6.2381247743287533E-3</v>
      </c>
      <c r="AI756" s="9">
        <v>5.6134325127608518E-3</v>
      </c>
      <c r="AJ756" s="9">
        <v>1.8367595967833671E-2</v>
      </c>
      <c r="AK756" s="9">
        <v>3.288933793971538E-2</v>
      </c>
      <c r="AL756" s="9">
        <v>5.2629028400027686E-3</v>
      </c>
      <c r="AM756" s="9">
        <v>2.8704448628520549E-4</v>
      </c>
      <c r="AN756" s="9">
        <v>3.2204965271204059E-4</v>
      </c>
      <c r="AO756" s="9">
        <v>4.1489788025244131E-4</v>
      </c>
      <c r="AP756" s="9">
        <v>2.6633696454922602E-4</v>
      </c>
      <c r="AQ756" s="9">
        <v>4.9946488545906309E-4</v>
      </c>
      <c r="AR756" s="9">
        <v>2.9170713910240141E-4</v>
      </c>
      <c r="AS756" s="9">
        <v>4.3278279658660152E-4</v>
      </c>
      <c r="AT756" s="9">
        <v>3.5358538945882902E-4</v>
      </c>
      <c r="AU756" s="9">
        <v>5.9881284899321785E-4</v>
      </c>
      <c r="AV756" s="9">
        <v>3.1757326112627732E-4</v>
      </c>
      <c r="AW756" s="9">
        <v>5.3544834809176689E-4</v>
      </c>
      <c r="AX756" s="9">
        <v>8.0592005529431406E-4</v>
      </c>
      <c r="AY756" s="9">
        <v>6.1061715275048656E-4</v>
      </c>
      <c r="AZ756" s="9">
        <v>3.8048552682435878E-4</v>
      </c>
      <c r="BA756" s="9">
        <v>5.8697296844782221E-4</v>
      </c>
      <c r="BB756" s="9">
        <v>7.6394778226390714E-4</v>
      </c>
      <c r="BC756" s="9">
        <v>3.376090761077688E-4</v>
      </c>
      <c r="BD756" s="9">
        <v>4.7896484745466869E-4</v>
      </c>
      <c r="BE756" s="9">
        <v>1.2988744194184561E-4</v>
      </c>
      <c r="BF756" s="9">
        <v>5.8552203321269344E-4</v>
      </c>
      <c r="BG756" s="9">
        <v>6.6499153472244262E-4</v>
      </c>
      <c r="BH756" s="9">
        <v>3.2335928618891459E-4</v>
      </c>
      <c r="BI756" s="9">
        <v>5.8115142842875441E-4</v>
      </c>
      <c r="BJ756" s="9">
        <v>6.5654336080561042E-4</v>
      </c>
      <c r="BK756" s="9">
        <v>5.5964347636611677E-4</v>
      </c>
    </row>
    <row r="757" spans="1:63" s="95" customFormat="1" x14ac:dyDescent="0.25">
      <c r="A757" s="95" t="s">
        <v>1629</v>
      </c>
      <c r="B757" s="95" t="s">
        <v>80</v>
      </c>
      <c r="C757" s="95" t="s">
        <v>1630</v>
      </c>
      <c r="D757" s="95" t="s">
        <v>39</v>
      </c>
      <c r="E757" s="95" t="s">
        <v>1948</v>
      </c>
      <c r="F757" s="118" t="s">
        <v>1963</v>
      </c>
      <c r="G757" s="119">
        <v>14514600.247400001</v>
      </c>
      <c r="H757" s="119">
        <v>41833</v>
      </c>
      <c r="I757" s="119">
        <v>23.8</v>
      </c>
      <c r="J757" s="95">
        <v>346.96532037864847</v>
      </c>
      <c r="K757" s="120">
        <v>0.52618810196415722</v>
      </c>
      <c r="L757" s="120">
        <v>0.32476694744222617</v>
      </c>
      <c r="M757" s="120">
        <v>0.1490449505936165</v>
      </c>
      <c r="N757" s="9">
        <v>6.1842631129601811E-2</v>
      </c>
      <c r="O757" s="9">
        <v>1.265795528909801E-2</v>
      </c>
      <c r="P757" s="9">
        <v>9.1638202943913737E-3</v>
      </c>
      <c r="Q757" s="9">
        <v>5.9325410300995213E-3</v>
      </c>
      <c r="R757" s="9">
        <v>1.922376993711095E-2</v>
      </c>
      <c r="S757" s="9">
        <v>3.0387308199353581E-2</v>
      </c>
      <c r="T757" s="9">
        <v>9.8105644607982059E-3</v>
      </c>
      <c r="U757" s="9">
        <v>3.5329030458372122E-2</v>
      </c>
      <c r="V757" s="9">
        <v>3.6687975495996027E-2</v>
      </c>
      <c r="W757" s="9">
        <v>4.367431985299193E-2</v>
      </c>
      <c r="X757" s="9">
        <v>0.1333342363681258</v>
      </c>
      <c r="Y757" s="9">
        <v>4.2408838028543568E-2</v>
      </c>
      <c r="Z757" s="9">
        <v>5.7007864335076597E-2</v>
      </c>
      <c r="AA757" s="9">
        <v>1.9322575991051059E-2</v>
      </c>
      <c r="AB757" s="9">
        <v>1.9341655733153679E-2</v>
      </c>
      <c r="AC757" s="9">
        <v>0.17057928193319069</v>
      </c>
      <c r="AD757" s="9">
        <v>6.1070761302238789E-3</v>
      </c>
      <c r="AE757" s="9">
        <v>9.3209549577738152E-2</v>
      </c>
      <c r="AF757" s="9">
        <v>4.4651292222120977E-2</v>
      </c>
      <c r="AG757" s="9">
        <v>7.6884672257663433E-2</v>
      </c>
      <c r="AH757" s="9">
        <v>7.0681166532768616E-3</v>
      </c>
      <c r="AI757" s="9">
        <v>3.237370852497408E-3</v>
      </c>
      <c r="AJ757" s="9">
        <v>1.35913937655127E-2</v>
      </c>
      <c r="AK757" s="9">
        <v>3.6892631156878311E-2</v>
      </c>
      <c r="AL757" s="9">
        <v>1.165352884713323E-2</v>
      </c>
      <c r="AM757" s="9">
        <v>1.5392911835425429E-4</v>
      </c>
      <c r="AN757" s="9">
        <v>2.0021702772890119E-4</v>
      </c>
      <c r="AO757" s="9">
        <v>1.9821798614617529E-4</v>
      </c>
      <c r="AP757" s="9">
        <v>1.743834923155755E-4</v>
      </c>
      <c r="AQ757" s="9">
        <v>2.6240219903275492E-4</v>
      </c>
      <c r="AR757" s="9">
        <v>1.5311704815225489E-4</v>
      </c>
      <c r="AS757" s="9">
        <v>1.8177575541047431E-4</v>
      </c>
      <c r="AT757" s="9">
        <v>2.7485412647226218E-4</v>
      </c>
      <c r="AU757" s="9">
        <v>2.6956594455350939E-4</v>
      </c>
      <c r="AV757" s="9">
        <v>1.9902713627620709E-4</v>
      </c>
      <c r="AW757" s="9">
        <v>3.4867761947034089E-4</v>
      </c>
      <c r="AX757" s="9">
        <v>3.1015255017565878E-4</v>
      </c>
      <c r="AY757" s="9">
        <v>3.2848010482063538E-4</v>
      </c>
      <c r="AZ757" s="9">
        <v>2.0768497331848641E-4</v>
      </c>
      <c r="BA757" s="9">
        <v>3.6401955481515512E-4</v>
      </c>
      <c r="BB757" s="9">
        <v>3.1445320882469681E-4</v>
      </c>
      <c r="BC757" s="9">
        <v>4.5478563378174961E-4</v>
      </c>
      <c r="BD757" s="9">
        <v>3.3265126257397591E-4</v>
      </c>
      <c r="BE757" s="9">
        <v>4.8471871235251441E-4</v>
      </c>
      <c r="BF757" s="9">
        <v>5.3620603123041345E-4</v>
      </c>
      <c r="BG757" s="9">
        <v>4.3464914487151258E-4</v>
      </c>
      <c r="BH757" s="9">
        <v>1.0757772241906699E-4</v>
      </c>
      <c r="BI757" s="9">
        <v>2.4806988666958358E-4</v>
      </c>
      <c r="BJ757" s="9">
        <v>4.2483567021289428E-4</v>
      </c>
      <c r="BK757" s="9">
        <v>7.1485277949997073E-4</v>
      </c>
    </row>
    <row r="758" spans="1:63" s="95" customFormat="1" x14ac:dyDescent="0.25">
      <c r="A758" s="95" t="s">
        <v>1631</v>
      </c>
      <c r="B758" s="95" t="s">
        <v>37</v>
      </c>
      <c r="C758" s="95" t="s">
        <v>1632</v>
      </c>
      <c r="D758" s="95" t="s">
        <v>39</v>
      </c>
      <c r="E758" s="95" t="s">
        <v>1954</v>
      </c>
      <c r="F758" s="118" t="s">
        <v>1962</v>
      </c>
      <c r="G758" s="119">
        <v>13160565.4386</v>
      </c>
      <c r="H758" s="119">
        <v>31716</v>
      </c>
      <c r="I758" s="119">
        <v>35.700000000000003</v>
      </c>
      <c r="J758" s="95">
        <v>414.95035435111618</v>
      </c>
      <c r="K758" s="120">
        <v>0.48290350500025581</v>
      </c>
      <c r="L758" s="120">
        <v>0.35123878043401979</v>
      </c>
      <c r="M758" s="120">
        <v>0.1658577145657244</v>
      </c>
      <c r="N758" s="9">
        <v>3.0944154275930408E-2</v>
      </c>
      <c r="O758" s="9">
        <v>4.0329381708816923E-3</v>
      </c>
      <c r="P758" s="9">
        <v>4.7451998442424436E-3</v>
      </c>
      <c r="Q758" s="9">
        <v>4.1758234913735143E-3</v>
      </c>
      <c r="R758" s="9">
        <v>8.9839145259233439E-3</v>
      </c>
      <c r="S758" s="9">
        <v>2.82393459836657E-2</v>
      </c>
      <c r="T758" s="9">
        <v>7.7228433261280916E-3</v>
      </c>
      <c r="U758" s="9">
        <v>2.461069749725742E-2</v>
      </c>
      <c r="V758" s="9">
        <v>1.578785369625213E-2</v>
      </c>
      <c r="W758" s="9">
        <v>2.7851280277855401E-2</v>
      </c>
      <c r="X758" s="9">
        <v>0.1218530018273095</v>
      </c>
      <c r="Y758" s="9">
        <v>4.2048660152280273E-2</v>
      </c>
      <c r="Z758" s="9">
        <v>7.7718952071742051E-2</v>
      </c>
      <c r="AA758" s="9">
        <v>2.0140237980242479E-2</v>
      </c>
      <c r="AB758" s="9">
        <v>2.161313666766685E-2</v>
      </c>
      <c r="AC758" s="9">
        <v>0.1774242745877084</v>
      </c>
      <c r="AD758" s="9">
        <v>6.7420221981156648E-3</v>
      </c>
      <c r="AE758" s="9">
        <v>5.639317726794614E-2</v>
      </c>
      <c r="AF758" s="9">
        <v>9.1813181734346411E-2</v>
      </c>
      <c r="AG758" s="9">
        <v>0.1388263652855013</v>
      </c>
      <c r="AH758" s="9">
        <v>2.4320867614214349E-2</v>
      </c>
      <c r="AI758" s="9">
        <v>2.113295539365039E-3</v>
      </c>
      <c r="AJ758" s="9">
        <v>1.7120584049203129E-2</v>
      </c>
      <c r="AK758" s="9">
        <v>3.2363189527387572E-2</v>
      </c>
      <c r="AL758" s="9">
        <v>1.241500240746069E-2</v>
      </c>
      <c r="AM758" s="9">
        <v>7.019260075695782E-5</v>
      </c>
      <c r="AN758" s="9">
        <v>5.81351650193564E-5</v>
      </c>
      <c r="AO758" s="9">
        <v>9.354076043070937E-5</v>
      </c>
      <c r="AP758" s="9">
        <v>1.1186304747114671E-4</v>
      </c>
      <c r="AQ758" s="9">
        <v>1.117569174769E-4</v>
      </c>
      <c r="AR758" s="9">
        <v>1.2967786294261369E-4</v>
      </c>
      <c r="AS758" s="9">
        <v>1.304064522494976E-4</v>
      </c>
      <c r="AT758" s="9">
        <v>1.7449153286129321E-4</v>
      </c>
      <c r="AU758" s="9">
        <v>1.057168621333837E-4</v>
      </c>
      <c r="AV758" s="9">
        <v>1.156674605038079E-4</v>
      </c>
      <c r="AW758" s="9">
        <v>2.9040127569902028E-4</v>
      </c>
      <c r="AX758" s="9">
        <v>2.8025349555586132E-4</v>
      </c>
      <c r="AY758" s="9">
        <v>4.0811365723867937E-4</v>
      </c>
      <c r="AZ758" s="9">
        <v>1.9728067362480479E-4</v>
      </c>
      <c r="BA758" s="9">
        <v>3.7070526831266552E-4</v>
      </c>
      <c r="BB758" s="9">
        <v>2.9807302862666808E-4</v>
      </c>
      <c r="BC758" s="9">
        <v>4.5755517816179901E-4</v>
      </c>
      <c r="BD758" s="9">
        <v>1.8341515787755121E-4</v>
      </c>
      <c r="BE758" s="9">
        <v>9.0832378120347652E-4</v>
      </c>
      <c r="BF758" s="9">
        <v>8.8235585844672617E-4</v>
      </c>
      <c r="BG758" s="9">
        <v>1.362994419940319E-3</v>
      </c>
      <c r="BH758" s="9">
        <v>6.3998533527971659E-5</v>
      </c>
      <c r="BI758" s="9">
        <v>2.8477936842911532E-4</v>
      </c>
      <c r="BJ758" s="9">
        <v>3.3963509000442142E-4</v>
      </c>
      <c r="BK758" s="9">
        <v>6.940421649390138E-4</v>
      </c>
    </row>
    <row r="759" spans="1:63" s="95" customFormat="1" x14ac:dyDescent="0.25">
      <c r="A759" s="95" t="s">
        <v>1695</v>
      </c>
      <c r="B759" s="95" t="s">
        <v>37</v>
      </c>
      <c r="C759" s="95" t="s">
        <v>1696</v>
      </c>
      <c r="D759" s="95" t="s">
        <v>39</v>
      </c>
      <c r="E759" s="95" t="s">
        <v>1949</v>
      </c>
      <c r="F759" s="118" t="s">
        <v>1962</v>
      </c>
      <c r="G759" s="119">
        <v>17898380.627999999</v>
      </c>
      <c r="H759" s="119">
        <v>56498</v>
      </c>
      <c r="I759" s="119">
        <v>36.6</v>
      </c>
      <c r="J759" s="95">
        <v>316.79671188360646</v>
      </c>
      <c r="K759" s="120">
        <v>0.4541545990861392</v>
      </c>
      <c r="L759" s="120">
        <v>0.36379723861265439</v>
      </c>
      <c r="M759" s="120">
        <v>0.18204816230120641</v>
      </c>
      <c r="N759" s="9">
        <v>4.9211553715067469E-2</v>
      </c>
      <c r="O759" s="9">
        <v>7.5169587488683916E-3</v>
      </c>
      <c r="P759" s="9">
        <v>3.786067532860744E-3</v>
      </c>
      <c r="Q759" s="9">
        <v>5.3286377891658514E-3</v>
      </c>
      <c r="R759" s="9">
        <v>1.5317687800607689E-2</v>
      </c>
      <c r="S759" s="9">
        <v>3.6269048101541537E-2</v>
      </c>
      <c r="T759" s="9">
        <v>1.088282586036936E-2</v>
      </c>
      <c r="U759" s="9">
        <v>3.039673866958837E-2</v>
      </c>
      <c r="V759" s="9">
        <v>2.01365610648301E-2</v>
      </c>
      <c r="W759" s="9">
        <v>3.5097771405055843E-2</v>
      </c>
      <c r="X759" s="9">
        <v>0.1203087467205527</v>
      </c>
      <c r="Y759" s="9">
        <v>6.8810778864046879E-2</v>
      </c>
      <c r="Z759" s="9">
        <v>6.0208257380463162E-2</v>
      </c>
      <c r="AA759" s="9">
        <v>2.1954237607246251E-2</v>
      </c>
      <c r="AB759" s="9">
        <v>1.6418256666645911E-2</v>
      </c>
      <c r="AC759" s="9">
        <v>0.27374428287475772</v>
      </c>
      <c r="AD759" s="9">
        <v>4.7943128407100036E-3</v>
      </c>
      <c r="AE759" s="9">
        <v>8.4886073489322367E-2</v>
      </c>
      <c r="AF759" s="9">
        <v>1.94341712781337E-2</v>
      </c>
      <c r="AG759" s="9">
        <v>6.0871028712859751E-2</v>
      </c>
      <c r="AH759" s="9">
        <v>4.378523075380219E-3</v>
      </c>
      <c r="AI759" s="9">
        <v>3.4184500520352021E-3</v>
      </c>
      <c r="AJ759" s="9">
        <v>9.5112363937569257E-3</v>
      </c>
      <c r="AK759" s="9">
        <v>3.1421103152660917E-2</v>
      </c>
      <c r="AL759" s="9">
        <v>5.8966902034730487E-3</v>
      </c>
      <c r="AM759" s="9">
        <v>1.51336593884436E-4</v>
      </c>
      <c r="AN759" s="9">
        <v>1.4690063546668521E-4</v>
      </c>
      <c r="AO759" s="9">
        <v>1.0118098589178939E-4</v>
      </c>
      <c r="AP759" s="9">
        <v>1.9351956344666309E-4</v>
      </c>
      <c r="AQ759" s="9">
        <v>2.5832484562447668E-4</v>
      </c>
      <c r="AR759" s="9">
        <v>2.2579354898220259E-4</v>
      </c>
      <c r="AS759" s="9">
        <v>2.4913095760210121E-4</v>
      </c>
      <c r="AT759" s="9">
        <v>2.9217401397984042E-4</v>
      </c>
      <c r="AU759" s="9">
        <v>1.8279766171629849E-4</v>
      </c>
      <c r="AV759" s="9">
        <v>1.9761037385005519E-4</v>
      </c>
      <c r="AW759" s="9">
        <v>3.8870815483400183E-4</v>
      </c>
      <c r="AX759" s="9">
        <v>6.2175532253131566E-4</v>
      </c>
      <c r="AY759" s="9">
        <v>4.2862195377237652E-4</v>
      </c>
      <c r="AZ759" s="9">
        <v>2.9154289787055118E-4</v>
      </c>
      <c r="BA759" s="9">
        <v>3.8177031909687059E-4</v>
      </c>
      <c r="BB759" s="9">
        <v>6.2347473835526002E-4</v>
      </c>
      <c r="BC759" s="9">
        <v>4.4110687612750011E-4</v>
      </c>
      <c r="BD759" s="9">
        <v>3.7429089879771268E-4</v>
      </c>
      <c r="BE759" s="9">
        <v>2.60654864663261E-4</v>
      </c>
      <c r="BF759" s="9">
        <v>5.2450136587431839E-4</v>
      </c>
      <c r="BG759" s="9">
        <v>3.3266477635194159E-4</v>
      </c>
      <c r="BH759" s="9">
        <v>1.4034701712577281E-4</v>
      </c>
      <c r="BI759" s="9">
        <v>2.144821152835759E-4</v>
      </c>
      <c r="BJ759" s="9">
        <v>4.4704045607756222E-4</v>
      </c>
      <c r="BK759" s="9">
        <v>4.4690120043419537E-4</v>
      </c>
    </row>
    <row r="760" spans="1:63" s="95" customFormat="1" x14ac:dyDescent="0.25">
      <c r="A760" s="95" t="s">
        <v>1715</v>
      </c>
      <c r="B760" s="95" t="s">
        <v>80</v>
      </c>
      <c r="C760" s="95" t="s">
        <v>1716</v>
      </c>
      <c r="D760" s="95" t="s">
        <v>39</v>
      </c>
      <c r="E760" s="95" t="s">
        <v>1948</v>
      </c>
      <c r="F760" s="118" t="s">
        <v>1962</v>
      </c>
      <c r="G760" s="119">
        <v>24212244.757799998</v>
      </c>
      <c r="H760" s="119">
        <v>71790</v>
      </c>
      <c r="I760" s="119">
        <v>60.7</v>
      </c>
      <c r="J760" s="95">
        <v>337.26486638529042</v>
      </c>
      <c r="K760" s="120">
        <v>0.45336053503647988</v>
      </c>
      <c r="L760" s="120">
        <v>0.37472611223042179</v>
      </c>
      <c r="M760" s="120">
        <v>0.1719133527330983</v>
      </c>
      <c r="N760" s="9">
        <v>3.6170838527043697E-2</v>
      </c>
      <c r="O760" s="9">
        <v>7.0326211433372719E-3</v>
      </c>
      <c r="P760" s="9">
        <v>7.3040340752458044E-3</v>
      </c>
      <c r="Q760" s="9">
        <v>3.9150960794183884E-3</v>
      </c>
      <c r="R760" s="9">
        <v>2.0207260194385131E-2</v>
      </c>
      <c r="S760" s="9">
        <v>2.9757898263934789E-2</v>
      </c>
      <c r="T760" s="9">
        <v>9.5098552030390103E-3</v>
      </c>
      <c r="U760" s="9">
        <v>2.4290866349777219E-2</v>
      </c>
      <c r="V760" s="9">
        <v>3.2724799789653078E-2</v>
      </c>
      <c r="W760" s="9">
        <v>2.4539996469113989E-2</v>
      </c>
      <c r="X760" s="9">
        <v>0.14504651430438739</v>
      </c>
      <c r="Y760" s="9">
        <v>4.6817029103892988E-2</v>
      </c>
      <c r="Z760" s="9">
        <v>7.676742190670198E-2</v>
      </c>
      <c r="AA760" s="9">
        <v>2.4653538333703769E-2</v>
      </c>
      <c r="AB760" s="9">
        <v>1.9572820644928209E-2</v>
      </c>
      <c r="AC760" s="9">
        <v>0.22070242223552711</v>
      </c>
      <c r="AD760" s="9">
        <v>3.9205929005567798E-3</v>
      </c>
      <c r="AE760" s="9">
        <v>5.9989705257844E-2</v>
      </c>
      <c r="AF760" s="9">
        <v>5.3097046183922983E-2</v>
      </c>
      <c r="AG760" s="9">
        <v>8.2634598757492989E-2</v>
      </c>
      <c r="AH760" s="9">
        <v>8.9609414620471697E-3</v>
      </c>
      <c r="AI760" s="9">
        <v>1.785639391526275E-3</v>
      </c>
      <c r="AJ760" s="9">
        <v>1.540605290521658E-2</v>
      </c>
      <c r="AK760" s="9">
        <v>3.7324627194552422E-2</v>
      </c>
      <c r="AL760" s="9">
        <v>7.8677833227509385E-3</v>
      </c>
      <c r="AM760" s="9">
        <v>1.5026447497881981E-4</v>
      </c>
      <c r="AN760" s="9">
        <v>1.856605329109456E-4</v>
      </c>
      <c r="AO760" s="9">
        <v>2.6369033033705178E-4</v>
      </c>
      <c r="AP760" s="9">
        <v>1.920754957990847E-4</v>
      </c>
      <c r="AQ760" s="9">
        <v>4.6036390113467641E-4</v>
      </c>
      <c r="AR760" s="9">
        <v>2.5026406251652661E-4</v>
      </c>
      <c r="AS760" s="9">
        <v>2.9409035729392621E-4</v>
      </c>
      <c r="AT760" s="9">
        <v>3.1541218354373771E-4</v>
      </c>
      <c r="AU760" s="9">
        <v>4.0131296826484951E-4</v>
      </c>
      <c r="AV760" s="9">
        <v>1.8664895286421931E-4</v>
      </c>
      <c r="AW760" s="9">
        <v>6.3307419129525716E-4</v>
      </c>
      <c r="AX760" s="9">
        <v>5.7146252030894796E-4</v>
      </c>
      <c r="AY760" s="9">
        <v>7.3827161851304946E-4</v>
      </c>
      <c r="AZ760" s="9">
        <v>4.4226668717435661E-4</v>
      </c>
      <c r="BA760" s="9">
        <v>6.1482200074994839E-4</v>
      </c>
      <c r="BB760" s="9">
        <v>6.7905002052038742E-4</v>
      </c>
      <c r="BC760" s="9">
        <v>4.8729288545739589E-4</v>
      </c>
      <c r="BD760" s="9">
        <v>3.5733076826483282E-4</v>
      </c>
      <c r="BE760" s="9">
        <v>9.6203535691017663E-4</v>
      </c>
      <c r="BF760" s="9">
        <v>9.6187528969287727E-4</v>
      </c>
      <c r="BG760" s="9">
        <v>9.1971586769983059E-4</v>
      </c>
      <c r="BH760" s="9">
        <v>9.9034968827206463E-5</v>
      </c>
      <c r="BI760" s="9">
        <v>4.6931707617555427E-4</v>
      </c>
      <c r="BJ760" s="9">
        <v>7.1736757189079503E-4</v>
      </c>
      <c r="BK760" s="9">
        <v>8.055202520114035E-4</v>
      </c>
    </row>
    <row r="761" spans="1:63" s="95" customFormat="1" x14ac:dyDescent="0.25">
      <c r="A761" s="95" t="s">
        <v>1741</v>
      </c>
      <c r="B761" s="95" t="s">
        <v>80</v>
      </c>
      <c r="C761" s="95" t="s">
        <v>1742</v>
      </c>
      <c r="D761" s="95" t="s">
        <v>39</v>
      </c>
      <c r="E761" s="95" t="s">
        <v>1948</v>
      </c>
      <c r="F761" s="118" t="s">
        <v>1963</v>
      </c>
      <c r="G761" s="119">
        <v>22958886.841399997</v>
      </c>
      <c r="H761" s="119">
        <v>74006</v>
      </c>
      <c r="I761" s="119">
        <v>26.7</v>
      </c>
      <c r="J761" s="95">
        <v>310.23007379671913</v>
      </c>
      <c r="K761" s="120">
        <v>0.43230064436939958</v>
      </c>
      <c r="L761" s="120">
        <v>0.36361264011293309</v>
      </c>
      <c r="M761" s="120">
        <v>0.20408671551766719</v>
      </c>
      <c r="N761" s="9">
        <v>6.5898463613888639E-2</v>
      </c>
      <c r="O761" s="9">
        <v>1.444932191497768E-2</v>
      </c>
      <c r="P761" s="9">
        <v>1.0420894342682421E-2</v>
      </c>
      <c r="Q761" s="9">
        <v>1.029331408450017E-2</v>
      </c>
      <c r="R761" s="9">
        <v>3.0408414751121979E-2</v>
      </c>
      <c r="S761" s="9">
        <v>3.099660805890531E-2</v>
      </c>
      <c r="T761" s="9">
        <v>7.2500738065632113E-3</v>
      </c>
      <c r="U761" s="9">
        <v>3.1519313399083787E-2</v>
      </c>
      <c r="V761" s="9">
        <v>3.2733517186216643E-2</v>
      </c>
      <c r="W761" s="9">
        <v>4.0676045158006081E-2</v>
      </c>
      <c r="X761" s="9">
        <v>0.14624151933806129</v>
      </c>
      <c r="Y761" s="9">
        <v>5.7100050525034682E-2</v>
      </c>
      <c r="Z761" s="9">
        <v>6.095862606972012E-2</v>
      </c>
      <c r="AA761" s="9">
        <v>2.8525375799667321E-2</v>
      </c>
      <c r="AB761" s="9">
        <v>2.0824400617329701E-2</v>
      </c>
      <c r="AC761" s="9">
        <v>0.23074893917288969</v>
      </c>
      <c r="AD761" s="9">
        <v>5.8691609789383982E-3</v>
      </c>
      <c r="AE761" s="9">
        <v>6.5890645237973555E-2</v>
      </c>
      <c r="AF761" s="9">
        <v>8.5880793871660737E-3</v>
      </c>
      <c r="AG761" s="9">
        <v>3.8344317743896017E-2</v>
      </c>
      <c r="AH761" s="9">
        <v>5.1129051134246916E-3</v>
      </c>
      <c r="AI761" s="9">
        <v>4.7241754629269916E-3</v>
      </c>
      <c r="AJ761" s="9">
        <v>1.2992201813633411E-2</v>
      </c>
      <c r="AK761" s="9">
        <v>3.163527555065624E-2</v>
      </c>
      <c r="AL761" s="9">
        <v>7.7983608727358314E-3</v>
      </c>
      <c r="AM761" s="9">
        <v>2.5869924007938599E-4</v>
      </c>
      <c r="AN761" s="9">
        <v>3.6047235153159482E-4</v>
      </c>
      <c r="AO761" s="9">
        <v>3.5551549044414671E-4</v>
      </c>
      <c r="AP761" s="9">
        <v>4.772070877735702E-4</v>
      </c>
      <c r="AQ761" s="9">
        <v>6.5465084134813699E-4</v>
      </c>
      <c r="AR761" s="9">
        <v>2.4633863438437768E-4</v>
      </c>
      <c r="AS761" s="9">
        <v>2.1187095810565931E-4</v>
      </c>
      <c r="AT761" s="9">
        <v>3.8675356994164042E-4</v>
      </c>
      <c r="AU761" s="9">
        <v>3.7933331849447941E-4</v>
      </c>
      <c r="AV761" s="9">
        <v>2.9235592840537878E-4</v>
      </c>
      <c r="AW761" s="9">
        <v>6.0317054471210484E-4</v>
      </c>
      <c r="AX761" s="9">
        <v>6.5863152785548753E-4</v>
      </c>
      <c r="AY761" s="9">
        <v>5.5398309136531112E-4</v>
      </c>
      <c r="AZ761" s="9">
        <v>4.8356901573397569E-4</v>
      </c>
      <c r="BA761" s="9">
        <v>6.1814536291616431E-4</v>
      </c>
      <c r="BB761" s="9">
        <v>6.7089800796202499E-4</v>
      </c>
      <c r="BC761" s="9">
        <v>6.893447385843967E-4</v>
      </c>
      <c r="BD761" s="9">
        <v>3.7088525483294299E-4</v>
      </c>
      <c r="BE761" s="9">
        <v>1.47041134351849E-4</v>
      </c>
      <c r="BF761" s="9">
        <v>4.217741727933651E-4</v>
      </c>
      <c r="BG761" s="9">
        <v>4.9589518831416764E-4</v>
      </c>
      <c r="BH761" s="9">
        <v>2.4759561734199152E-4</v>
      </c>
      <c r="BI761" s="9">
        <v>3.740071042578062E-4</v>
      </c>
      <c r="BJ761" s="9">
        <v>5.7456610983255309E-4</v>
      </c>
      <c r="BK761" s="9">
        <v>7.5448311237572149E-4</v>
      </c>
    </row>
    <row r="762" spans="1:63" s="95" customFormat="1" x14ac:dyDescent="0.25">
      <c r="A762" s="95" t="s">
        <v>1743</v>
      </c>
      <c r="B762" s="95" t="s">
        <v>80</v>
      </c>
      <c r="C762" s="95" t="s">
        <v>1744</v>
      </c>
      <c r="D762" s="95" t="s">
        <v>39</v>
      </c>
      <c r="E762" s="95" t="s">
        <v>1948</v>
      </c>
      <c r="F762" s="118" t="s">
        <v>1962</v>
      </c>
      <c r="G762" s="119">
        <v>24328697.3816</v>
      </c>
      <c r="H762" s="119">
        <v>62148</v>
      </c>
      <c r="I762" s="119">
        <v>69.900000000000006</v>
      </c>
      <c r="J762" s="95">
        <v>391.46388269292657</v>
      </c>
      <c r="K762" s="120">
        <v>0.47305209229177603</v>
      </c>
      <c r="L762" s="120">
        <v>0.37268848979499658</v>
      </c>
      <c r="M762" s="120">
        <v>0.15425941791322739</v>
      </c>
      <c r="N762" s="9">
        <v>5.1992034669660368E-2</v>
      </c>
      <c r="O762" s="9">
        <v>1.0501449165045239E-2</v>
      </c>
      <c r="P762" s="9">
        <v>1.2612879652565551E-2</v>
      </c>
      <c r="Q762" s="9">
        <v>5.3698072385841532E-3</v>
      </c>
      <c r="R762" s="9">
        <v>1.710766906374965E-2</v>
      </c>
      <c r="S762" s="9">
        <v>3.1810156696846711E-2</v>
      </c>
      <c r="T762" s="9">
        <v>1.222613306644325E-2</v>
      </c>
      <c r="U762" s="9">
        <v>3.3868413205073562E-2</v>
      </c>
      <c r="V762" s="9">
        <v>3.2769111768109351E-2</v>
      </c>
      <c r="W762" s="9">
        <v>3.2938132084503371E-2</v>
      </c>
      <c r="X762" s="9">
        <v>0.16850581108774029</v>
      </c>
      <c r="Y762" s="9">
        <v>3.9377860960076623E-2</v>
      </c>
      <c r="Z762" s="9">
        <v>5.9048380537992301E-2</v>
      </c>
      <c r="AA762" s="9">
        <v>2.1154891208955879E-2</v>
      </c>
      <c r="AB762" s="9">
        <v>1.8180442331840681E-2</v>
      </c>
      <c r="AC762" s="9">
        <v>0.1683119966388775</v>
      </c>
      <c r="AD762" s="9">
        <v>3.9956363267987308E-3</v>
      </c>
      <c r="AE762" s="9">
        <v>7.2718328312109767E-2</v>
      </c>
      <c r="AF762" s="9">
        <v>5.7624653124487023E-2</v>
      </c>
      <c r="AG762" s="9">
        <v>8.3793603533568087E-2</v>
      </c>
      <c r="AH762" s="9">
        <v>8.4887199355497493E-3</v>
      </c>
      <c r="AI762" s="9">
        <v>5.9224284061307692E-3</v>
      </c>
      <c r="AJ762" s="9">
        <v>2.16902190690774E-2</v>
      </c>
      <c r="AK762" s="9">
        <v>2.522858270226172E-2</v>
      </c>
      <c r="AL762" s="9">
        <v>4.7626592139523097E-3</v>
      </c>
      <c r="AM762" s="9">
        <v>2.1703635167007231E-4</v>
      </c>
      <c r="AN762" s="9">
        <v>2.7857974116007081E-4</v>
      </c>
      <c r="AO762" s="9">
        <v>4.5755530073674243E-4</v>
      </c>
      <c r="AP762" s="9">
        <v>2.6471963778128049E-4</v>
      </c>
      <c r="AQ762" s="9">
        <v>3.9163598899513821E-4</v>
      </c>
      <c r="AR762" s="9">
        <v>2.6881900506646391E-4</v>
      </c>
      <c r="AS762" s="9">
        <v>3.7992154637139352E-4</v>
      </c>
      <c r="AT762" s="9">
        <v>4.4190430821085692E-4</v>
      </c>
      <c r="AU762" s="9">
        <v>4.0380230242761603E-4</v>
      </c>
      <c r="AV762" s="9">
        <v>2.5173752272503771E-4</v>
      </c>
      <c r="AW762" s="9">
        <v>7.3902668512488873E-4</v>
      </c>
      <c r="AX762" s="9">
        <v>4.8298533894022979E-4</v>
      </c>
      <c r="AY762" s="9">
        <v>5.7061756192236762E-4</v>
      </c>
      <c r="AZ762" s="9">
        <v>3.8134116670004878E-4</v>
      </c>
      <c r="BA762" s="9">
        <v>5.7384995813315883E-4</v>
      </c>
      <c r="BB762" s="9">
        <v>5.2036450446649911E-4</v>
      </c>
      <c r="BC762" s="9">
        <v>4.9902488114688911E-4</v>
      </c>
      <c r="BD762" s="9">
        <v>4.3524670993024412E-4</v>
      </c>
      <c r="BE762" s="9">
        <v>1.0491242399079731E-3</v>
      </c>
      <c r="BF762" s="9">
        <v>9.8008927856574118E-4</v>
      </c>
      <c r="BG762" s="9">
        <v>8.7546778520471115E-4</v>
      </c>
      <c r="BH762" s="9">
        <v>3.3005974219112611E-4</v>
      </c>
      <c r="BI762" s="9">
        <v>6.6395223211247062E-4</v>
      </c>
      <c r="BJ762" s="9">
        <v>4.8723338797558048E-4</v>
      </c>
      <c r="BK762" s="9">
        <v>4.8997227402911285E-4</v>
      </c>
    </row>
    <row r="763" spans="1:63" s="95" customFormat="1" x14ac:dyDescent="0.25">
      <c r="A763" s="95" t="s">
        <v>1755</v>
      </c>
      <c r="B763" s="95" t="s">
        <v>37</v>
      </c>
      <c r="C763" s="95" t="s">
        <v>1756</v>
      </c>
      <c r="D763" s="95" t="s">
        <v>39</v>
      </c>
      <c r="E763" s="95" t="s">
        <v>1949</v>
      </c>
      <c r="F763" s="118" t="s">
        <v>1962</v>
      </c>
      <c r="G763" s="119">
        <v>36731806.689999998</v>
      </c>
      <c r="H763" s="119">
        <v>88392</v>
      </c>
      <c r="I763" s="119">
        <v>42.9</v>
      </c>
      <c r="J763" s="95">
        <v>415.55578208435151</v>
      </c>
      <c r="K763" s="120">
        <v>0.52166881755473904</v>
      </c>
      <c r="L763" s="120">
        <v>0.33632757827198162</v>
      </c>
      <c r="M763" s="120">
        <v>0.1420036041732794</v>
      </c>
      <c r="N763" s="9">
        <v>5.6625709143457902E-2</v>
      </c>
      <c r="O763" s="9">
        <v>1.324082654064139E-2</v>
      </c>
      <c r="P763" s="9">
        <v>9.4445427680735425E-3</v>
      </c>
      <c r="Q763" s="9">
        <v>5.2410936828517097E-3</v>
      </c>
      <c r="R763" s="9">
        <v>2.2880379881252851E-2</v>
      </c>
      <c r="S763" s="9">
        <v>6.0786397337916333E-2</v>
      </c>
      <c r="T763" s="9">
        <v>1.168066794720859E-2</v>
      </c>
      <c r="U763" s="9">
        <v>3.3166062388289209E-2</v>
      </c>
      <c r="V763" s="9">
        <v>4.6332471454076721E-2</v>
      </c>
      <c r="W763" s="9">
        <v>5.6756756400904163E-2</v>
      </c>
      <c r="X763" s="9">
        <v>0.10182746604780329</v>
      </c>
      <c r="Y763" s="9">
        <v>4.070953624558081E-2</v>
      </c>
      <c r="Z763" s="9">
        <v>5.4338172496898887E-2</v>
      </c>
      <c r="AA763" s="9">
        <v>2.237183800611733E-2</v>
      </c>
      <c r="AB763" s="9">
        <v>1.6899768433875379E-2</v>
      </c>
      <c r="AC763" s="9">
        <v>0.16609824219682359</v>
      </c>
      <c r="AD763" s="9">
        <v>3.9928774469902414E-3</v>
      </c>
      <c r="AE763" s="9">
        <v>8.0066005750248317E-2</v>
      </c>
      <c r="AF763" s="9">
        <v>5.5087236007408669E-2</v>
      </c>
      <c r="AG763" s="9">
        <v>7.6760148555071003E-2</v>
      </c>
      <c r="AH763" s="9">
        <v>7.6833419215961334E-3</v>
      </c>
      <c r="AI763" s="9">
        <v>8.2850297096765113E-3</v>
      </c>
      <c r="AJ763" s="9">
        <v>1.3271099468754091E-2</v>
      </c>
      <c r="AK763" s="9">
        <v>2.7853346200077001E-2</v>
      </c>
      <c r="AL763" s="9">
        <v>8.6009839684063529E-3</v>
      </c>
      <c r="AM763" s="9">
        <v>3.5693150713885131E-4</v>
      </c>
      <c r="AN763" s="9">
        <v>5.3038466321258474E-4</v>
      </c>
      <c r="AO763" s="9">
        <v>5.1735165380720281E-4</v>
      </c>
      <c r="AP763" s="9">
        <v>3.9014401732233122E-4</v>
      </c>
      <c r="AQ763" s="9">
        <v>7.9091634235579672E-4</v>
      </c>
      <c r="AR763" s="9">
        <v>7.7566845624101532E-4</v>
      </c>
      <c r="AS763" s="9">
        <v>5.4808516757576557E-4</v>
      </c>
      <c r="AT763" s="9">
        <v>6.5343570929298118E-4</v>
      </c>
      <c r="AU763" s="9">
        <v>8.621149040233748E-4</v>
      </c>
      <c r="AV763" s="9">
        <v>6.5500123723691338E-4</v>
      </c>
      <c r="AW763" s="9">
        <v>6.7435058638586022E-4</v>
      </c>
      <c r="AX763" s="9">
        <v>7.5396909876128111E-4</v>
      </c>
      <c r="AY763" s="9">
        <v>7.9289875485644363E-4</v>
      </c>
      <c r="AZ763" s="9">
        <v>6.0894788394853805E-4</v>
      </c>
      <c r="BA763" s="9">
        <v>8.054715914762331E-4</v>
      </c>
      <c r="BB763" s="9">
        <v>7.7541320735460503E-4</v>
      </c>
      <c r="BC763" s="9">
        <v>7.5300488330994444E-4</v>
      </c>
      <c r="BD763" s="9">
        <v>7.2362795965836744E-4</v>
      </c>
      <c r="BE763" s="9">
        <v>1.514415844092137E-3</v>
      </c>
      <c r="BF763" s="9">
        <v>1.355707948651752E-3</v>
      </c>
      <c r="BG763" s="9">
        <v>1.1965302702683521E-3</v>
      </c>
      <c r="BH763" s="9">
        <v>6.9720801628490392E-4</v>
      </c>
      <c r="BI763" s="9">
        <v>6.1341637648441622E-4</v>
      </c>
      <c r="BJ763" s="9">
        <v>8.1226385864345107E-4</v>
      </c>
      <c r="BK763" s="9">
        <v>1.336120727581897E-3</v>
      </c>
    </row>
    <row r="764" spans="1:63" s="95" customFormat="1" x14ac:dyDescent="0.25">
      <c r="A764" s="95" t="s">
        <v>1789</v>
      </c>
      <c r="B764" s="95" t="s">
        <v>80</v>
      </c>
      <c r="C764" s="95" t="s">
        <v>1790</v>
      </c>
      <c r="D764" s="95" t="s">
        <v>39</v>
      </c>
      <c r="E764" s="95" t="s">
        <v>1948</v>
      </c>
      <c r="F764" s="118" t="s">
        <v>1963</v>
      </c>
      <c r="G764" s="119">
        <v>6160049.7723999992</v>
      </c>
      <c r="H764" s="119">
        <v>20481</v>
      </c>
      <c r="I764" s="119">
        <v>30.6</v>
      </c>
      <c r="J764" s="95">
        <v>300.76899430691856</v>
      </c>
      <c r="K764" s="120">
        <v>0.42720666826498321</v>
      </c>
      <c r="L764" s="120">
        <v>0.34976340084327201</v>
      </c>
      <c r="M764" s="120">
        <v>0.22302993089174489</v>
      </c>
      <c r="N764" s="9">
        <v>6.3665676480297959E-2</v>
      </c>
      <c r="O764" s="9">
        <v>8.1699787836885859E-3</v>
      </c>
      <c r="P764" s="9">
        <v>9.1853099208593202E-3</v>
      </c>
      <c r="Q764" s="9">
        <v>6.4515784196753634E-3</v>
      </c>
      <c r="R764" s="9">
        <v>2.4454718383689261E-2</v>
      </c>
      <c r="S764" s="9">
        <v>3.4844561840681937E-2</v>
      </c>
      <c r="T764" s="9">
        <v>1.192317171669533E-2</v>
      </c>
      <c r="U764" s="9">
        <v>3.105516193033097E-2</v>
      </c>
      <c r="V764" s="9">
        <v>2.9260170778445969E-2</v>
      </c>
      <c r="W764" s="9">
        <v>3.6065020862222998E-2</v>
      </c>
      <c r="X764" s="9">
        <v>0.15930794057965911</v>
      </c>
      <c r="Y764" s="9">
        <v>4.4477721355858597E-2</v>
      </c>
      <c r="Z764" s="9">
        <v>6.3782918675252223E-2</v>
      </c>
      <c r="AA764" s="9">
        <v>2.6367801058724601E-2</v>
      </c>
      <c r="AB764" s="9">
        <v>1.35978607651937E-2</v>
      </c>
      <c r="AC764" s="9">
        <v>0.18510561205309989</v>
      </c>
      <c r="AD764" s="9">
        <v>4.9854401645237608E-3</v>
      </c>
      <c r="AE764" s="9">
        <v>7.3749610536483587E-2</v>
      </c>
      <c r="AF764" s="9">
        <v>3.1305306536018873E-2</v>
      </c>
      <c r="AG764" s="9">
        <v>6.2231556734674412E-2</v>
      </c>
      <c r="AH764" s="9">
        <v>5.7437855319068618E-3</v>
      </c>
      <c r="AI764" s="9">
        <v>8.6431360313218471E-3</v>
      </c>
      <c r="AJ764" s="9">
        <v>1.957759665074477E-2</v>
      </c>
      <c r="AK764" s="9">
        <v>3.7452464787888468E-2</v>
      </c>
      <c r="AL764" s="9">
        <v>8.5958994220617143E-3</v>
      </c>
      <c r="AM764" s="9">
        <v>6.7181404490739086E-5</v>
      </c>
      <c r="AN764" s="9">
        <v>5.4785960354527061E-5</v>
      </c>
      <c r="AO764" s="9">
        <v>8.4230854694477761E-5</v>
      </c>
      <c r="AP764" s="9">
        <v>8.0397306385233356E-5</v>
      </c>
      <c r="AQ764" s="9">
        <v>1.415149992623178E-4</v>
      </c>
      <c r="AR764" s="9">
        <v>7.443500514735192E-5</v>
      </c>
      <c r="AS764" s="9">
        <v>9.3657952389995889E-5</v>
      </c>
      <c r="AT764" s="9">
        <v>1.0242718521304811E-4</v>
      </c>
      <c r="AU764" s="9">
        <v>9.1144198845564804E-5</v>
      </c>
      <c r="AV764" s="9">
        <v>6.9676002990175966E-5</v>
      </c>
      <c r="AW764" s="9">
        <v>1.7661627273725619E-4</v>
      </c>
      <c r="AX764" s="9">
        <v>1.3790258606130251E-4</v>
      </c>
      <c r="AY764" s="9">
        <v>1.5580793984020471E-4</v>
      </c>
      <c r="AZ764" s="9">
        <v>1.201503006972966E-4</v>
      </c>
      <c r="BA764" s="9">
        <v>1.084957066520451E-4</v>
      </c>
      <c r="BB764" s="9">
        <v>1.4466392111800889E-4</v>
      </c>
      <c r="BC764" s="9">
        <v>1.573938682826495E-4</v>
      </c>
      <c r="BD764" s="9">
        <v>1.1158334994537319E-4</v>
      </c>
      <c r="BE764" s="9">
        <v>1.4407366764763381E-4</v>
      </c>
      <c r="BF764" s="9">
        <v>1.8399816416663999E-4</v>
      </c>
      <c r="BG764" s="9">
        <v>1.4974220843289401E-4</v>
      </c>
      <c r="BH764" s="9">
        <v>1.217621026155293E-4</v>
      </c>
      <c r="BI764" s="9">
        <v>1.5148873101030971E-4</v>
      </c>
      <c r="BJ764" s="9">
        <v>1.828406034845389E-4</v>
      </c>
      <c r="BK764" s="9">
        <v>2.23543155712797E-4</v>
      </c>
    </row>
    <row r="765" spans="1:63" s="95" customFormat="1" x14ac:dyDescent="0.25">
      <c r="A765" s="95" t="s">
        <v>1791</v>
      </c>
      <c r="B765" s="95" t="s">
        <v>37</v>
      </c>
      <c r="C765" s="95" t="s">
        <v>1792</v>
      </c>
      <c r="D765" s="95" t="s">
        <v>39</v>
      </c>
      <c r="E765" s="95" t="s">
        <v>1948</v>
      </c>
      <c r="F765" s="118" t="s">
        <v>1962</v>
      </c>
      <c r="G765" s="119">
        <v>13316409.387799999</v>
      </c>
      <c r="H765" s="119">
        <v>33452</v>
      </c>
      <c r="I765" s="119">
        <v>29.1</v>
      </c>
      <c r="J765" s="95">
        <v>398.07513415640318</v>
      </c>
      <c r="K765" s="120">
        <v>0.52327825325180866</v>
      </c>
      <c r="L765" s="120">
        <v>0.33778927879194259</v>
      </c>
      <c r="M765" s="120">
        <v>0.13893246795624881</v>
      </c>
      <c r="N765" s="9">
        <v>7.5550185183309082E-2</v>
      </c>
      <c r="O765" s="9">
        <v>1.304928286639925E-2</v>
      </c>
      <c r="P765" s="9">
        <v>8.0504565773740922E-3</v>
      </c>
      <c r="Q765" s="9">
        <v>6.9968971052851384E-3</v>
      </c>
      <c r="R765" s="9">
        <v>1.9846437288559129E-2</v>
      </c>
      <c r="S765" s="9">
        <v>2.944449716952436E-2</v>
      </c>
      <c r="T765" s="9">
        <v>1.246991102141798E-2</v>
      </c>
      <c r="U765" s="9">
        <v>3.3461890307288168E-2</v>
      </c>
      <c r="V765" s="9">
        <v>3.4129137126452748E-2</v>
      </c>
      <c r="W765" s="9">
        <v>5.6715652269944267E-2</v>
      </c>
      <c r="X765" s="9">
        <v>0.1258237226987507</v>
      </c>
      <c r="Y765" s="9">
        <v>4.6898744817301233E-2</v>
      </c>
      <c r="Z765" s="9">
        <v>5.5321585725198207E-2</v>
      </c>
      <c r="AA765" s="9">
        <v>2.29502303625066E-2</v>
      </c>
      <c r="AB765" s="9">
        <v>2.1855348519110161E-2</v>
      </c>
      <c r="AC765" s="9">
        <v>0.19828070406825049</v>
      </c>
      <c r="AD765" s="9">
        <v>3.2984912078481798E-3</v>
      </c>
      <c r="AE765" s="9">
        <v>8.2671146000267773E-2</v>
      </c>
      <c r="AF765" s="9">
        <v>3.2290696240516087E-2</v>
      </c>
      <c r="AG765" s="9">
        <v>6.6266701245370083E-2</v>
      </c>
      <c r="AH765" s="9">
        <v>5.9887385762171317E-3</v>
      </c>
      <c r="AI765" s="9">
        <v>6.0197571874063853E-3</v>
      </c>
      <c r="AJ765" s="9">
        <v>1.048149998026884E-2</v>
      </c>
      <c r="AK765" s="9">
        <v>2.656599151732859E-2</v>
      </c>
      <c r="AL765" s="9">
        <v>5.572294938105361E-3</v>
      </c>
      <c r="AM765" s="9">
        <v>1.7283728093733851E-4</v>
      </c>
      <c r="AN765" s="9">
        <v>1.897112854779867E-4</v>
      </c>
      <c r="AO765" s="9">
        <v>1.600501466082485E-4</v>
      </c>
      <c r="AP765" s="9">
        <v>1.8903367458962739E-4</v>
      </c>
      <c r="AQ765" s="9">
        <v>2.4898921445552259E-4</v>
      </c>
      <c r="AR765" s="9">
        <v>1.3636550604089381E-4</v>
      </c>
      <c r="AS765" s="9">
        <v>2.1236081624852659E-4</v>
      </c>
      <c r="AT765" s="9">
        <v>2.392710098213751E-4</v>
      </c>
      <c r="AU765" s="9">
        <v>2.3048127880153521E-4</v>
      </c>
      <c r="AV765" s="9">
        <v>2.375517006075736E-4</v>
      </c>
      <c r="AW765" s="9">
        <v>3.024224264245697E-4</v>
      </c>
      <c r="AX765" s="9">
        <v>3.1524577272053862E-4</v>
      </c>
      <c r="AY765" s="9">
        <v>2.9298000910519439E-4</v>
      </c>
      <c r="AZ765" s="9">
        <v>2.2672330780473051E-4</v>
      </c>
      <c r="BA765" s="9">
        <v>3.780575108703276E-4</v>
      </c>
      <c r="BB765" s="9">
        <v>3.3595357754015139E-4</v>
      </c>
      <c r="BC765" s="9">
        <v>2.2576561773920121E-4</v>
      </c>
      <c r="BD765" s="9">
        <v>2.7117633925040683E-4</v>
      </c>
      <c r="BE765" s="9">
        <v>3.2218271125822963E-4</v>
      </c>
      <c r="BF765" s="9">
        <v>4.2477245652487299E-4</v>
      </c>
      <c r="BG765" s="9">
        <v>3.3848509171650388E-4</v>
      </c>
      <c r="BH765" s="9">
        <v>1.838560544716395E-4</v>
      </c>
      <c r="BI765" s="9">
        <v>1.7583388025842761E-4</v>
      </c>
      <c r="BJ765" s="9">
        <v>2.8117483090648259E-4</v>
      </c>
      <c r="BK765" s="9">
        <v>3.1416826872963049E-4</v>
      </c>
    </row>
    <row r="766" spans="1:63" s="95" customFormat="1" x14ac:dyDescent="0.25">
      <c r="A766" s="95" t="s">
        <v>1795</v>
      </c>
      <c r="B766" s="95" t="s">
        <v>37</v>
      </c>
      <c r="C766" s="95" t="s">
        <v>1796</v>
      </c>
      <c r="D766" s="95" t="s">
        <v>39</v>
      </c>
      <c r="E766" s="95" t="s">
        <v>1948</v>
      </c>
      <c r="F766" s="118" t="s">
        <v>1962</v>
      </c>
      <c r="G766" s="119">
        <v>23141660.806600001</v>
      </c>
      <c r="H766" s="119">
        <v>60743</v>
      </c>
      <c r="I766" s="119">
        <v>35</v>
      </c>
      <c r="J766" s="95">
        <v>380.97658671122599</v>
      </c>
      <c r="K766" s="120">
        <v>0.49808060554188832</v>
      </c>
      <c r="L766" s="120">
        <v>0.33396548476908711</v>
      </c>
      <c r="M766" s="120">
        <v>0.1679539096890246</v>
      </c>
      <c r="N766" s="9">
        <v>5.6163571451497717E-2</v>
      </c>
      <c r="O766" s="9">
        <v>1.0453299738284769E-2</v>
      </c>
      <c r="P766" s="9">
        <v>5.5413726932588506E-3</v>
      </c>
      <c r="Q766" s="9">
        <v>5.6523465407965767E-3</v>
      </c>
      <c r="R766" s="9">
        <v>2.0641508449632189E-2</v>
      </c>
      <c r="S766" s="9">
        <v>3.7441878928347418E-2</v>
      </c>
      <c r="T766" s="9">
        <v>1.173474558531783E-2</v>
      </c>
      <c r="U766" s="9">
        <v>2.8472886967268751E-2</v>
      </c>
      <c r="V766" s="9">
        <v>3.3115012955036723E-2</v>
      </c>
      <c r="W766" s="9">
        <v>5.3732960087446838E-2</v>
      </c>
      <c r="X766" s="9">
        <v>0.1252401869664804</v>
      </c>
      <c r="Y766" s="9">
        <v>4.5028064172581941E-2</v>
      </c>
      <c r="Z766" s="9">
        <v>5.3849970813040673E-2</v>
      </c>
      <c r="AA766" s="9">
        <v>2.3111858872346049E-2</v>
      </c>
      <c r="AB766" s="9">
        <v>1.8208971016287819E-2</v>
      </c>
      <c r="AC766" s="9">
        <v>0.2368497211131993</v>
      </c>
      <c r="AD766" s="9">
        <v>2.7354054715452679E-3</v>
      </c>
      <c r="AE766" s="9">
        <v>8.6054293543640858E-2</v>
      </c>
      <c r="AF766" s="9">
        <v>2.9339152915208569E-2</v>
      </c>
      <c r="AG766" s="9">
        <v>5.3515871297613218E-2</v>
      </c>
      <c r="AH766" s="9">
        <v>5.7937864003408286E-3</v>
      </c>
      <c r="AI766" s="9">
        <v>8.3965927014145545E-3</v>
      </c>
      <c r="AJ766" s="9">
        <v>1.129691932945596E-2</v>
      </c>
      <c r="AK766" s="9">
        <v>2.867720601073339E-2</v>
      </c>
      <c r="AL766" s="9">
        <v>8.9524159792234333E-3</v>
      </c>
      <c r="AM766" s="9">
        <v>2.22316047361869E-4</v>
      </c>
      <c r="AN766" s="9">
        <v>2.6295057710302159E-4</v>
      </c>
      <c r="AO766" s="9">
        <v>1.9061941307106159E-4</v>
      </c>
      <c r="AP766" s="9">
        <v>2.6422668296182598E-4</v>
      </c>
      <c r="AQ766" s="9">
        <v>4.480779923752323E-4</v>
      </c>
      <c r="AR766" s="9">
        <v>3.0003521051472862E-4</v>
      </c>
      <c r="AS766" s="9">
        <v>3.4577923805825702E-4</v>
      </c>
      <c r="AT766" s="9">
        <v>3.5227783498768161E-4</v>
      </c>
      <c r="AU766" s="9">
        <v>3.8694521380127663E-4</v>
      </c>
      <c r="AV766" s="9">
        <v>3.8941276351332023E-4</v>
      </c>
      <c r="AW766" s="9">
        <v>5.2084604863893657E-4</v>
      </c>
      <c r="AX766" s="9">
        <v>5.2370356672277747E-4</v>
      </c>
      <c r="AY766" s="9">
        <v>4.934498752943758E-4</v>
      </c>
      <c r="AZ766" s="9">
        <v>3.9505557982189439E-4</v>
      </c>
      <c r="BA766" s="9">
        <v>5.4500406571132058E-4</v>
      </c>
      <c r="BB766" s="9">
        <v>6.9436192552712662E-4</v>
      </c>
      <c r="BC766" s="9">
        <v>3.2395030031217659E-4</v>
      </c>
      <c r="BD766" s="9">
        <v>4.8841003969347723E-4</v>
      </c>
      <c r="BE766" s="9">
        <v>5.0650833524340825E-4</v>
      </c>
      <c r="BF766" s="9">
        <v>5.9355067061885286E-4</v>
      </c>
      <c r="BG766" s="9">
        <v>5.666056139098164E-4</v>
      </c>
      <c r="BH766" s="9">
        <v>4.4372740548234008E-4</v>
      </c>
      <c r="BI766" s="9">
        <v>3.2790901228989901E-4</v>
      </c>
      <c r="BJ766" s="9">
        <v>5.2517186606606365E-4</v>
      </c>
      <c r="BK766" s="9">
        <v>8.7333865005463781E-4</v>
      </c>
    </row>
    <row r="767" spans="1:63" s="95" customFormat="1" x14ac:dyDescent="0.25">
      <c r="A767" s="95" t="s">
        <v>1805</v>
      </c>
      <c r="B767" s="95" t="s">
        <v>37</v>
      </c>
      <c r="C767" s="95" t="s">
        <v>1806</v>
      </c>
      <c r="D767" s="95" t="s">
        <v>39</v>
      </c>
      <c r="E767" s="95" t="s">
        <v>1948</v>
      </c>
      <c r="F767" s="118" t="s">
        <v>1962</v>
      </c>
      <c r="G767" s="119">
        <v>20223570.831799999</v>
      </c>
      <c r="H767" s="119">
        <v>51161</v>
      </c>
      <c r="I767" s="119">
        <v>49.4</v>
      </c>
      <c r="J767" s="95">
        <v>395.29271968491622</v>
      </c>
      <c r="K767" s="120">
        <v>0.49955051860538657</v>
      </c>
      <c r="L767" s="120">
        <v>0.34876594724053911</v>
      </c>
      <c r="M767" s="120">
        <v>0.15168353415407421</v>
      </c>
      <c r="N767" s="9">
        <v>5.1947891375648897E-2</v>
      </c>
      <c r="O767" s="9">
        <v>1.262369519964766E-2</v>
      </c>
      <c r="P767" s="9">
        <v>1.2327581390711511E-2</v>
      </c>
      <c r="Q767" s="9">
        <v>7.636736309436923E-3</v>
      </c>
      <c r="R767" s="9">
        <v>2.4124346132269318E-2</v>
      </c>
      <c r="S767" s="9">
        <v>2.862626425058382E-2</v>
      </c>
      <c r="T767" s="9">
        <v>7.1144960197077091E-3</v>
      </c>
      <c r="U767" s="9">
        <v>3.4509435053823811E-2</v>
      </c>
      <c r="V767" s="9">
        <v>3.6400963477676448E-2</v>
      </c>
      <c r="W767" s="9">
        <v>4.1043985649402953E-2</v>
      </c>
      <c r="X767" s="9">
        <v>0.13048211156045189</v>
      </c>
      <c r="Y767" s="9">
        <v>4.8987917977073511E-2</v>
      </c>
      <c r="Z767" s="9">
        <v>5.5854546621315358E-2</v>
      </c>
      <c r="AA767" s="9">
        <v>2.1933527470064058E-2</v>
      </c>
      <c r="AB767" s="9">
        <v>1.8566671110067899E-2</v>
      </c>
      <c r="AC767" s="9">
        <v>0.21486988552061559</v>
      </c>
      <c r="AD767" s="9">
        <v>7.8153575236235527E-3</v>
      </c>
      <c r="AE767" s="9">
        <v>8.3211297915113364E-2</v>
      </c>
      <c r="AF767" s="9">
        <v>3.3674528228532577E-2</v>
      </c>
      <c r="AG767" s="9">
        <v>6.3437389511652703E-2</v>
      </c>
      <c r="AH767" s="9">
        <v>1.0495769839888669E-2</v>
      </c>
      <c r="AI767" s="9">
        <v>5.1339569848733117E-3</v>
      </c>
      <c r="AJ767" s="9">
        <v>1.7859933211731571E-2</v>
      </c>
      <c r="AK767" s="9">
        <v>2.4399424919736339E-2</v>
      </c>
      <c r="AL767" s="9">
        <v>6.9222867463505904E-3</v>
      </c>
      <c r="AM767" s="9">
        <v>1.80703942020271E-4</v>
      </c>
      <c r="AN767" s="9">
        <v>2.7905565777522768E-4</v>
      </c>
      <c r="AO767" s="9">
        <v>3.7265869069280232E-4</v>
      </c>
      <c r="AP767" s="9">
        <v>3.1371789696793838E-4</v>
      </c>
      <c r="AQ767" s="9">
        <v>4.6020500823435378E-4</v>
      </c>
      <c r="AR767" s="9">
        <v>2.0158716302699721E-4</v>
      </c>
      <c r="AS767" s="9">
        <v>1.842268739537019E-4</v>
      </c>
      <c r="AT767" s="9">
        <v>3.7521074912938023E-4</v>
      </c>
      <c r="AU767" s="9">
        <v>3.7378428315869121E-4</v>
      </c>
      <c r="AV767" s="9">
        <v>2.613981746343E-4</v>
      </c>
      <c r="AW767" s="9">
        <v>4.7687027274844439E-4</v>
      </c>
      <c r="AX767" s="9">
        <v>5.006968334817796E-4</v>
      </c>
      <c r="AY767" s="9">
        <v>4.4977955426538687E-4</v>
      </c>
      <c r="AZ767" s="9">
        <v>3.2946964934669668E-4</v>
      </c>
      <c r="BA767" s="9">
        <v>4.8835089652652828E-4</v>
      </c>
      <c r="BB767" s="9">
        <v>5.535695347405413E-4</v>
      </c>
      <c r="BC767" s="9">
        <v>8.1337184141828109E-4</v>
      </c>
      <c r="BD767" s="9">
        <v>4.1502852090712322E-4</v>
      </c>
      <c r="BE767" s="9">
        <v>5.1088617858041001E-4</v>
      </c>
      <c r="BF767" s="9">
        <v>6.1830692422580212E-4</v>
      </c>
      <c r="BG767" s="9">
        <v>9.0202027452211415E-4</v>
      </c>
      <c r="BH767" s="9">
        <v>2.384234667088273E-4</v>
      </c>
      <c r="BI767" s="9">
        <v>4.5557172676647712E-4</v>
      </c>
      <c r="BJ767" s="9">
        <v>3.9267008292680238E-4</v>
      </c>
      <c r="BK767" s="9">
        <v>5.9343836526587967E-4</v>
      </c>
    </row>
    <row r="768" spans="1:63" s="95" customFormat="1" x14ac:dyDescent="0.25">
      <c r="A768" s="95" t="s">
        <v>1819</v>
      </c>
      <c r="B768" s="95" t="s">
        <v>80</v>
      </c>
      <c r="C768" s="95" t="s">
        <v>1820</v>
      </c>
      <c r="D768" s="95" t="s">
        <v>39</v>
      </c>
      <c r="E768" s="95" t="s">
        <v>1948</v>
      </c>
      <c r="F768" s="118" t="s">
        <v>1962</v>
      </c>
      <c r="G768" s="119">
        <v>5864794.9517999999</v>
      </c>
      <c r="H768" s="119">
        <v>17264</v>
      </c>
      <c r="I768" s="119">
        <v>34.799999999999997</v>
      </c>
      <c r="J768" s="95">
        <v>339.71240452965708</v>
      </c>
      <c r="K768" s="120">
        <v>0.46135305603687632</v>
      </c>
      <c r="L768" s="120">
        <v>0.35788786057546729</v>
      </c>
      <c r="M768" s="120">
        <v>0.18075908338765639</v>
      </c>
      <c r="N768" s="9">
        <v>6.5285076427440233E-2</v>
      </c>
      <c r="O768" s="9">
        <v>1.3452573124124611E-2</v>
      </c>
      <c r="P768" s="9">
        <v>1.231648032587737E-2</v>
      </c>
      <c r="Q768" s="9">
        <v>6.8281029813628824E-3</v>
      </c>
      <c r="R768" s="9">
        <v>2.2211619249253939E-2</v>
      </c>
      <c r="S768" s="9">
        <v>4.2046649086078032E-2</v>
      </c>
      <c r="T768" s="9">
        <v>1.147308349177411E-2</v>
      </c>
      <c r="U768" s="9">
        <v>3.1115360151708901E-2</v>
      </c>
      <c r="V768" s="9">
        <v>3.4603257411862959E-2</v>
      </c>
      <c r="W768" s="9">
        <v>4.6603869091321193E-2</v>
      </c>
      <c r="X768" s="9">
        <v>0.1239747276826184</v>
      </c>
      <c r="Y768" s="9">
        <v>4.7445147199214568E-2</v>
      </c>
      <c r="Z768" s="9">
        <v>6.852754101025503E-2</v>
      </c>
      <c r="AA768" s="9">
        <v>2.488048581395871E-2</v>
      </c>
      <c r="AB768" s="9">
        <v>1.927920140801653E-2</v>
      </c>
      <c r="AC768" s="9">
        <v>0.20283278722102499</v>
      </c>
      <c r="AD768" s="9">
        <v>3.683655071066533E-3</v>
      </c>
      <c r="AE768" s="9">
        <v>7.7558326761267143E-2</v>
      </c>
      <c r="AF768" s="9">
        <v>2.3319056498564011E-2</v>
      </c>
      <c r="AG768" s="9">
        <v>5.271332029564637E-2</v>
      </c>
      <c r="AH768" s="9">
        <v>7.4003217543702118E-3</v>
      </c>
      <c r="AI768" s="9">
        <v>7.0664268782927447E-3</v>
      </c>
      <c r="AJ768" s="9">
        <v>1.5200561609292181E-2</v>
      </c>
      <c r="AK768" s="9">
        <v>3.3131162557520251E-2</v>
      </c>
      <c r="AL768" s="9">
        <v>7.0512068980880188E-3</v>
      </c>
      <c r="AM768" s="9">
        <v>3.0543881468080551E-4</v>
      </c>
      <c r="AN768" s="9">
        <v>3.9996344414261768E-4</v>
      </c>
      <c r="AO768" s="9">
        <v>5.0076111585185075E-4</v>
      </c>
      <c r="AP768" s="9">
        <v>3.7726122306273521E-4</v>
      </c>
      <c r="AQ768" s="9">
        <v>5.6988419905703539E-4</v>
      </c>
      <c r="AR768" s="9">
        <v>3.9823570301722862E-4</v>
      </c>
      <c r="AS768" s="9">
        <v>3.9957619043949708E-4</v>
      </c>
      <c r="AT768" s="9">
        <v>4.5501201011594939E-4</v>
      </c>
      <c r="AU768" s="9">
        <v>4.7789858722710579E-4</v>
      </c>
      <c r="AV768" s="9">
        <v>3.991954687301186E-4</v>
      </c>
      <c r="AW768" s="9">
        <v>6.0938680018041938E-4</v>
      </c>
      <c r="AX768" s="9">
        <v>6.5221122200872757E-4</v>
      </c>
      <c r="AY768" s="9">
        <v>7.4219313476561256E-4</v>
      </c>
      <c r="AZ768" s="9">
        <v>5.0266239100977476E-4</v>
      </c>
      <c r="BA768" s="9">
        <v>6.8202075507621627E-4</v>
      </c>
      <c r="BB768" s="9">
        <v>7.0282207365229615E-4</v>
      </c>
      <c r="BC768" s="9">
        <v>5.1562010861249026E-4</v>
      </c>
      <c r="BD768" s="9">
        <v>5.2027706713389955E-4</v>
      </c>
      <c r="BE768" s="9">
        <v>4.7582166674492871E-4</v>
      </c>
      <c r="BF768" s="9">
        <v>6.9101867589208064E-4</v>
      </c>
      <c r="BG768" s="9">
        <v>8.5538810970994209E-4</v>
      </c>
      <c r="BH768" s="9">
        <v>4.4137450954293342E-4</v>
      </c>
      <c r="BI768" s="9">
        <v>5.2149142642795513E-4</v>
      </c>
      <c r="BJ768" s="9">
        <v>7.1712606018826909E-4</v>
      </c>
      <c r="BK768" s="9">
        <v>8.1301788255546445E-4</v>
      </c>
    </row>
    <row r="769" spans="1:63" s="95" customFormat="1" x14ac:dyDescent="0.25">
      <c r="A769" s="95" t="s">
        <v>1821</v>
      </c>
      <c r="B769" s="95" t="s">
        <v>80</v>
      </c>
      <c r="C769" s="95" t="s">
        <v>1822</v>
      </c>
      <c r="D769" s="95" t="s">
        <v>39</v>
      </c>
      <c r="E769" s="95" t="s">
        <v>1951</v>
      </c>
      <c r="F769" s="118" t="s">
        <v>1963</v>
      </c>
      <c r="G769" s="119">
        <v>3037199.9724000003</v>
      </c>
      <c r="H769" s="119">
        <v>10839</v>
      </c>
      <c r="I769" s="119">
        <v>22.1</v>
      </c>
      <c r="J769" s="95">
        <v>280.21034896208141</v>
      </c>
      <c r="K769" s="120">
        <v>0.40295872718409659</v>
      </c>
      <c r="L769" s="120">
        <v>0.38323829595800069</v>
      </c>
      <c r="M769" s="120">
        <v>0.21380297685790259</v>
      </c>
      <c r="N769" s="9">
        <v>5.0628437998800582E-2</v>
      </c>
      <c r="O769" s="9">
        <v>1.2638161070468151E-2</v>
      </c>
      <c r="P769" s="9">
        <v>7.5525937616539533E-3</v>
      </c>
      <c r="Q769" s="9">
        <v>1.06313255361467E-2</v>
      </c>
      <c r="R769" s="9">
        <v>3.5818647571385642E-2</v>
      </c>
      <c r="S769" s="9">
        <v>3.1280761985213477E-2</v>
      </c>
      <c r="T769" s="9">
        <v>1.1168344773478171E-2</v>
      </c>
      <c r="U769" s="9">
        <v>3.2088968634325192E-2</v>
      </c>
      <c r="V769" s="9">
        <v>4.475273914439773E-2</v>
      </c>
      <c r="W769" s="9">
        <v>3.8403010049789209E-2</v>
      </c>
      <c r="X769" s="9">
        <v>0.12977376112272801</v>
      </c>
      <c r="Y769" s="9">
        <v>4.3097149732908763E-2</v>
      </c>
      <c r="Z769" s="9">
        <v>5.4219346393594117E-2</v>
      </c>
      <c r="AA769" s="9">
        <v>1.7107203030023201E-2</v>
      </c>
      <c r="AB769" s="9">
        <v>2.3697008449135939E-2</v>
      </c>
      <c r="AC769" s="9">
        <v>0.17431880089573351</v>
      </c>
      <c r="AD769" s="9">
        <v>4.4969883822412078E-3</v>
      </c>
      <c r="AE769" s="9">
        <v>0.1233810972670641</v>
      </c>
      <c r="AF769" s="9">
        <v>3.6862500014575722E-2</v>
      </c>
      <c r="AG769" s="9">
        <v>5.8794599365500813E-2</v>
      </c>
      <c r="AH769" s="9">
        <v>5.1591335887423767E-3</v>
      </c>
      <c r="AI769" s="9">
        <v>5.1990570497225941E-3</v>
      </c>
      <c r="AJ769" s="9">
        <v>1.3634592231957329E-2</v>
      </c>
      <c r="AK769" s="9">
        <v>2.7008489132428599E-2</v>
      </c>
      <c r="AL769" s="9">
        <v>8.2872828179850287E-3</v>
      </c>
      <c r="AM769" s="9">
        <v>5.1066558629792132E-5</v>
      </c>
      <c r="AN769" s="9">
        <v>8.1008497734973376E-5</v>
      </c>
      <c r="AO769" s="9">
        <v>6.6202114477787209E-5</v>
      </c>
      <c r="AP769" s="9">
        <v>1.2663719338362029E-4</v>
      </c>
      <c r="AQ769" s="9">
        <v>1.9812867430226051E-4</v>
      </c>
      <c r="AR769" s="9">
        <v>6.3873083284378651E-5</v>
      </c>
      <c r="AS769" s="9">
        <v>8.3857133874867904E-5</v>
      </c>
      <c r="AT769" s="9">
        <v>1.011662241362832E-4</v>
      </c>
      <c r="AU769" s="9">
        <v>1.332508964688415E-4</v>
      </c>
      <c r="AV769" s="9">
        <v>7.0918680986087345E-5</v>
      </c>
      <c r="AW769" s="9">
        <v>1.3752400951830629E-4</v>
      </c>
      <c r="AX769" s="9">
        <v>1.2772525301765639E-4</v>
      </c>
      <c r="AY769" s="9">
        <v>1.2660119845053601E-4</v>
      </c>
      <c r="AZ769" s="9">
        <v>7.4512356871066953E-5</v>
      </c>
      <c r="BA769" s="9">
        <v>1.8073148978107499E-4</v>
      </c>
      <c r="BB769" s="9">
        <v>1.302216574208208E-4</v>
      </c>
      <c r="BC769" s="9">
        <v>1.3570767462242169E-4</v>
      </c>
      <c r="BD769" s="9">
        <v>1.784377074851766E-4</v>
      </c>
      <c r="BE769" s="9">
        <v>1.621622566411015E-4</v>
      </c>
      <c r="BF769" s="9">
        <v>1.6616463672184479E-4</v>
      </c>
      <c r="BG769" s="9">
        <v>1.2856452047149249E-4</v>
      </c>
      <c r="BH769" s="9">
        <v>7.0010586516257276E-5</v>
      </c>
      <c r="BI769" s="9">
        <v>1.008466433132042E-4</v>
      </c>
      <c r="BJ769" s="9">
        <v>1.260349153872073E-4</v>
      </c>
      <c r="BK769" s="9">
        <v>2.0600632494872221E-4</v>
      </c>
    </row>
    <row r="770" spans="1:63" s="95" customFormat="1" x14ac:dyDescent="0.25">
      <c r="A770" s="95" t="s">
        <v>1823</v>
      </c>
      <c r="B770" s="95" t="s">
        <v>80</v>
      </c>
      <c r="C770" s="95" t="s">
        <v>1824</v>
      </c>
      <c r="D770" s="95" t="s">
        <v>39</v>
      </c>
      <c r="E770" s="95" t="s">
        <v>1948</v>
      </c>
      <c r="F770" s="118" t="s">
        <v>1962</v>
      </c>
      <c r="G770" s="119">
        <v>11609772.5614</v>
      </c>
      <c r="H770" s="119">
        <v>32531</v>
      </c>
      <c r="I770" s="119">
        <v>19</v>
      </c>
      <c r="J770" s="95">
        <v>356.88335930035964</v>
      </c>
      <c r="K770" s="120">
        <v>0.45817724164475809</v>
      </c>
      <c r="L770" s="120">
        <v>0.36536535035346862</v>
      </c>
      <c r="M770" s="120">
        <v>0.17645740800177331</v>
      </c>
      <c r="N770" s="9">
        <v>5.2950674920330731E-2</v>
      </c>
      <c r="O770" s="9">
        <v>1.132621730532144E-2</v>
      </c>
      <c r="P770" s="9">
        <v>9.02294458312939E-3</v>
      </c>
      <c r="Q770" s="9">
        <v>7.1515769664424276E-3</v>
      </c>
      <c r="R770" s="9">
        <v>3.1082664912037761E-2</v>
      </c>
      <c r="S770" s="9">
        <v>3.508132986885374E-2</v>
      </c>
      <c r="T770" s="9">
        <v>9.2248446982892349E-3</v>
      </c>
      <c r="U770" s="9">
        <v>2.8541851490976891E-2</v>
      </c>
      <c r="V770" s="9">
        <v>3.3595989585025209E-2</v>
      </c>
      <c r="W770" s="9">
        <v>4.1770100585405118E-2</v>
      </c>
      <c r="X770" s="9">
        <v>0.13100223567883851</v>
      </c>
      <c r="Y770" s="9">
        <v>5.3431898631430969E-2</v>
      </c>
      <c r="Z770" s="9">
        <v>6.6656896470483604E-2</v>
      </c>
      <c r="AA770" s="9">
        <v>2.3445058443021569E-2</v>
      </c>
      <c r="AB770" s="9">
        <v>2.3971610151806991E-2</v>
      </c>
      <c r="AC770" s="9">
        <v>0.21107886407127829</v>
      </c>
      <c r="AD770" s="9">
        <v>8.5684323520535902E-3</v>
      </c>
      <c r="AE770" s="9">
        <v>6.3675125614810729E-2</v>
      </c>
      <c r="AF770" s="9">
        <v>2.1639806004890471E-2</v>
      </c>
      <c r="AG770" s="9">
        <v>5.902782099224882E-2</v>
      </c>
      <c r="AH770" s="9">
        <v>6.6015650330081563E-3</v>
      </c>
      <c r="AI770" s="9">
        <v>1.070686737459166E-2</v>
      </c>
      <c r="AJ770" s="9">
        <v>1.339649919039475E-2</v>
      </c>
      <c r="AK770" s="9">
        <v>3.9017197254639958E-2</v>
      </c>
      <c r="AL770" s="9">
        <v>8.0319278206898714E-3</v>
      </c>
      <c r="AM770" s="9">
        <v>2.7432850139959821E-5</v>
      </c>
      <c r="AN770" s="9">
        <v>3.7289705199011601E-5</v>
      </c>
      <c r="AO770" s="9">
        <v>4.0623879304693409E-5</v>
      </c>
      <c r="AP770" s="9">
        <v>4.3755539695048062E-5</v>
      </c>
      <c r="AQ770" s="9">
        <v>8.8310788829297306E-5</v>
      </c>
      <c r="AR770" s="9">
        <v>3.6793743236882627E-5</v>
      </c>
      <c r="AS770" s="9">
        <v>3.5576861540181108E-5</v>
      </c>
      <c r="AT770" s="9">
        <v>4.6218866685899762E-5</v>
      </c>
      <c r="AU770" s="9">
        <v>5.1380144731177983E-5</v>
      </c>
      <c r="AV770" s="9">
        <v>3.9620346788528202E-5</v>
      </c>
      <c r="AW770" s="9">
        <v>7.1306268361209758E-5</v>
      </c>
      <c r="AX770" s="9">
        <v>8.1336634290333359E-5</v>
      </c>
      <c r="AY770" s="9">
        <v>7.9944022366898839E-5</v>
      </c>
      <c r="AZ770" s="9">
        <v>5.2451507950279477E-5</v>
      </c>
      <c r="BA770" s="9">
        <v>9.3906332405047977E-5</v>
      </c>
      <c r="BB770" s="9">
        <v>8.0991810050037828E-5</v>
      </c>
      <c r="BC770" s="9">
        <v>1.328132436257652E-4</v>
      </c>
      <c r="BD770" s="9">
        <v>4.7300440457249962E-5</v>
      </c>
      <c r="BE770" s="9">
        <v>4.8896269306301781E-5</v>
      </c>
      <c r="BF770" s="9">
        <v>8.5687068752728088E-5</v>
      </c>
      <c r="BG770" s="9">
        <v>8.4498428992941976E-5</v>
      </c>
      <c r="BH770" s="9">
        <v>7.4055773750469073E-5</v>
      </c>
      <c r="BI770" s="9">
        <v>5.0894163793158782E-5</v>
      </c>
      <c r="BJ770" s="9">
        <v>9.3519897246472849E-5</v>
      </c>
      <c r="BK770" s="9">
        <v>1.02552336424698E-4</v>
      </c>
    </row>
    <row r="771" spans="1:63" s="95" customFormat="1" x14ac:dyDescent="0.25">
      <c r="A771" s="95" t="s">
        <v>1825</v>
      </c>
      <c r="B771" s="95" t="s">
        <v>80</v>
      </c>
      <c r="C771" s="95" t="s">
        <v>1826</v>
      </c>
      <c r="D771" s="95" t="s">
        <v>39</v>
      </c>
      <c r="E771" s="95" t="s">
        <v>1948</v>
      </c>
      <c r="F771" s="118" t="s">
        <v>1962</v>
      </c>
      <c r="G771" s="119">
        <v>8440749.0899999999</v>
      </c>
      <c r="H771" s="119">
        <v>24864</v>
      </c>
      <c r="I771" s="119">
        <v>35.799999999999997</v>
      </c>
      <c r="J771" s="95">
        <v>339.47671694015446</v>
      </c>
      <c r="K771" s="120">
        <v>0.44253980890258088</v>
      </c>
      <c r="L771" s="120">
        <v>0.38171426723301938</v>
      </c>
      <c r="M771" s="120">
        <v>0.17574592386439969</v>
      </c>
      <c r="N771" s="9">
        <v>4.5048494554518217E-2</v>
      </c>
      <c r="O771" s="9">
        <v>8.7515282718121437E-3</v>
      </c>
      <c r="P771" s="9">
        <v>9.1568549416901502E-3</v>
      </c>
      <c r="Q771" s="9">
        <v>6.0251328414063056E-3</v>
      </c>
      <c r="R771" s="9">
        <v>2.5651072399821059E-2</v>
      </c>
      <c r="S771" s="9">
        <v>2.5781169185798029E-2</v>
      </c>
      <c r="T771" s="9">
        <v>1.002856631601391E-2</v>
      </c>
      <c r="U771" s="9">
        <v>3.5764466211536457E-2</v>
      </c>
      <c r="V771" s="9">
        <v>4.1220791037379183E-2</v>
      </c>
      <c r="W771" s="9">
        <v>3.4068162996636168E-2</v>
      </c>
      <c r="X771" s="9">
        <v>0.15374275569393711</v>
      </c>
      <c r="Y771" s="9">
        <v>4.5221964747959947E-2</v>
      </c>
      <c r="Z771" s="9">
        <v>6.9640820634934555E-2</v>
      </c>
      <c r="AA771" s="9">
        <v>2.221100599147445E-2</v>
      </c>
      <c r="AB771" s="9">
        <v>2.0309012443315368E-2</v>
      </c>
      <c r="AC771" s="9">
        <v>0.20149204817717731</v>
      </c>
      <c r="AD771" s="9">
        <v>5.4658659146787089E-3</v>
      </c>
      <c r="AE771" s="9">
        <v>6.8682171253855853E-2</v>
      </c>
      <c r="AF771" s="9">
        <v>1.6801444219136739E-2</v>
      </c>
      <c r="AG771" s="9">
        <v>7.8650683600759358E-2</v>
      </c>
      <c r="AH771" s="9">
        <v>8.1658645382209159E-3</v>
      </c>
      <c r="AI771" s="9">
        <v>2.7143071730570721E-3</v>
      </c>
      <c r="AJ771" s="9">
        <v>1.8032349526109541E-2</v>
      </c>
      <c r="AK771" s="9">
        <v>3.7591970191018537E-2</v>
      </c>
      <c r="AL771" s="9">
        <v>9.7814971377529099E-3</v>
      </c>
      <c r="AM771" s="9">
        <v>8.9674519681309008E-5</v>
      </c>
      <c r="AN771" s="9">
        <v>1.107075669795828E-4</v>
      </c>
      <c r="AO771" s="9">
        <v>1.5840496271582699E-4</v>
      </c>
      <c r="AP771" s="9">
        <v>1.4164041830042859E-4</v>
      </c>
      <c r="AQ771" s="9">
        <v>2.8002086323352608E-4</v>
      </c>
      <c r="AR771" s="9">
        <v>1.038938595001027E-4</v>
      </c>
      <c r="AS771" s="9">
        <v>1.4860614452012969E-4</v>
      </c>
      <c r="AT771" s="9">
        <v>2.225247099461413E-4</v>
      </c>
      <c r="AU771" s="9">
        <v>2.4222198181685621E-4</v>
      </c>
      <c r="AV771" s="9">
        <v>1.241626044752497E-4</v>
      </c>
      <c r="AW771" s="9">
        <v>3.2153852050399582E-4</v>
      </c>
      <c r="AX771" s="9">
        <v>2.6449920070217289E-4</v>
      </c>
      <c r="AY771" s="9">
        <v>3.2091804136662411E-4</v>
      </c>
      <c r="AZ771" s="9">
        <v>1.9092563076900961E-4</v>
      </c>
      <c r="BA771" s="9">
        <v>3.0568619397697722E-4</v>
      </c>
      <c r="BB771" s="9">
        <v>2.9705961520897211E-4</v>
      </c>
      <c r="BC771" s="9">
        <v>3.2552798559350128E-4</v>
      </c>
      <c r="BD771" s="9">
        <v>1.9603279706117811E-4</v>
      </c>
      <c r="BE771" s="9">
        <v>1.458674268427115E-4</v>
      </c>
      <c r="BF771" s="9">
        <v>4.3868257353204577E-4</v>
      </c>
      <c r="BG771" s="9">
        <v>4.0159957626259969E-4</v>
      </c>
      <c r="BH771" s="9">
        <v>7.2134801530656989E-5</v>
      </c>
      <c r="BI771" s="9">
        <v>2.6321966004238617E-4</v>
      </c>
      <c r="BJ771" s="9">
        <v>3.4620424239286031E-4</v>
      </c>
      <c r="BK771" s="9">
        <v>4.7986650888901449E-4</v>
      </c>
    </row>
    <row r="772" spans="1:63" s="95" customFormat="1" x14ac:dyDescent="0.25">
      <c r="A772" s="95" t="s">
        <v>1867</v>
      </c>
      <c r="B772" s="95" t="s">
        <v>80</v>
      </c>
      <c r="C772" s="95" t="s">
        <v>1868</v>
      </c>
      <c r="D772" s="95" t="s">
        <v>39</v>
      </c>
      <c r="E772" s="95" t="s">
        <v>1948</v>
      </c>
      <c r="F772" s="118" t="s">
        <v>1963</v>
      </c>
      <c r="G772" s="119">
        <v>12529370.5538</v>
      </c>
      <c r="H772" s="119">
        <v>34023</v>
      </c>
      <c r="I772" s="119">
        <v>16.7</v>
      </c>
      <c r="J772" s="95">
        <v>368.26178037797962</v>
      </c>
      <c r="K772" s="120">
        <v>0.49499115984868292</v>
      </c>
      <c r="L772" s="120">
        <v>0.3581705162829063</v>
      </c>
      <c r="M772" s="120">
        <v>0.14683832386841081</v>
      </c>
      <c r="N772" s="9">
        <v>6.5025754660571464E-2</v>
      </c>
      <c r="O772" s="9">
        <v>1.3123847801636871E-2</v>
      </c>
      <c r="P772" s="9">
        <v>1.966474156626145E-2</v>
      </c>
      <c r="Q772" s="9">
        <v>8.227475926816134E-3</v>
      </c>
      <c r="R772" s="9">
        <v>4.0634046787655823E-2</v>
      </c>
      <c r="S772" s="9">
        <v>4.174899161148711E-2</v>
      </c>
      <c r="T772" s="9">
        <v>9.403251723108989E-3</v>
      </c>
      <c r="U772" s="9">
        <v>2.7413390838415829E-2</v>
      </c>
      <c r="V772" s="9">
        <v>4.7505339634135939E-2</v>
      </c>
      <c r="W772" s="9">
        <v>4.1484150937667302E-2</v>
      </c>
      <c r="X772" s="9">
        <v>0.11414955619590871</v>
      </c>
      <c r="Y772" s="9">
        <v>4.3788914822291143E-2</v>
      </c>
      <c r="Z772" s="9">
        <v>5.782133402861396E-2</v>
      </c>
      <c r="AA772" s="9">
        <v>1.783025323959906E-2</v>
      </c>
      <c r="AB772" s="9">
        <v>1.793175406222065E-2</v>
      </c>
      <c r="AC772" s="9">
        <v>0.17448999464765649</v>
      </c>
      <c r="AD772" s="9">
        <v>2.0169812440470922E-3</v>
      </c>
      <c r="AE772" s="9">
        <v>0.10819935550627489</v>
      </c>
      <c r="AF772" s="9">
        <v>2.4306144765078991E-2</v>
      </c>
      <c r="AG772" s="9">
        <v>4.9402918369379899E-2</v>
      </c>
      <c r="AH772" s="9">
        <v>1.27772850613844E-2</v>
      </c>
      <c r="AI772" s="9">
        <v>3.578077800189356E-3</v>
      </c>
      <c r="AJ772" s="9">
        <v>2.0679923595255771E-2</v>
      </c>
      <c r="AK772" s="9">
        <v>2.946000371816284E-2</v>
      </c>
      <c r="AL772" s="9">
        <v>9.3365114561797264E-3</v>
      </c>
      <c r="AM772" s="9">
        <v>9.186605876981038E-5</v>
      </c>
      <c r="AN772" s="9">
        <v>1.1782447085411069E-4</v>
      </c>
      <c r="AO772" s="9">
        <v>2.4143020275502839E-4</v>
      </c>
      <c r="AP772" s="9">
        <v>1.372676190784443E-4</v>
      </c>
      <c r="AQ772" s="9">
        <v>3.1481531133916921E-4</v>
      </c>
      <c r="AR772" s="9">
        <v>1.194027056091373E-4</v>
      </c>
      <c r="AS772" s="9">
        <v>9.8891026505775709E-5</v>
      </c>
      <c r="AT772" s="9">
        <v>1.210514958946384E-4</v>
      </c>
      <c r="AU772" s="9">
        <v>1.9811646276032149E-4</v>
      </c>
      <c r="AV772" s="9">
        <v>1.0730135587452161E-4</v>
      </c>
      <c r="AW772" s="9">
        <v>1.6943123711675421E-4</v>
      </c>
      <c r="AX772" s="9">
        <v>1.817690871001563E-4</v>
      </c>
      <c r="AY772" s="9">
        <v>1.891033692362963E-4</v>
      </c>
      <c r="AZ772" s="9">
        <v>1.0877633518863151E-4</v>
      </c>
      <c r="BA772" s="9">
        <v>1.9155376803072451E-4</v>
      </c>
      <c r="BB772" s="9">
        <v>1.8257324663933301E-4</v>
      </c>
      <c r="BC772" s="9">
        <v>8.5253481513192429E-5</v>
      </c>
      <c r="BD772" s="9">
        <v>2.1917463954799831E-4</v>
      </c>
      <c r="BE772" s="9">
        <v>1.497644356253312E-4</v>
      </c>
      <c r="BF772" s="9">
        <v>1.9556061400411649E-4</v>
      </c>
      <c r="BG772" s="9">
        <v>4.459750524693174E-4</v>
      </c>
      <c r="BH772" s="9">
        <v>6.7486442131862545E-5</v>
      </c>
      <c r="BI772" s="9">
        <v>2.1423767349214599E-4</v>
      </c>
      <c r="BJ772" s="9">
        <v>1.9255331581511319E-4</v>
      </c>
      <c r="BK772" s="9">
        <v>3.2507281291074261E-4</v>
      </c>
    </row>
    <row r="773" spans="1:63" s="95" customFormat="1" x14ac:dyDescent="0.25">
      <c r="A773" s="95" t="s">
        <v>66</v>
      </c>
      <c r="B773" s="95" t="s">
        <v>37</v>
      </c>
      <c r="C773" s="95" t="s">
        <v>67</v>
      </c>
      <c r="D773" s="95" t="s">
        <v>68</v>
      </c>
      <c r="E773" s="95" t="s">
        <v>1948</v>
      </c>
      <c r="F773" s="118" t="s">
        <v>1963</v>
      </c>
      <c r="G773" s="119">
        <v>34815638.994599998</v>
      </c>
      <c r="H773" s="119">
        <v>91430</v>
      </c>
      <c r="I773" s="119">
        <v>37.51</v>
      </c>
      <c r="J773" s="95">
        <v>380.79010165809905</v>
      </c>
      <c r="K773" s="120">
        <v>0.47288984456816652</v>
      </c>
      <c r="L773" s="120">
        <v>0.35538174431065078</v>
      </c>
      <c r="M773" s="120">
        <v>0.17172841112118281</v>
      </c>
      <c r="N773" s="9">
        <v>7.9206102592821667E-2</v>
      </c>
      <c r="O773" s="9">
        <v>7.9319269420167551E-3</v>
      </c>
      <c r="P773" s="9">
        <v>5.7031482459364343E-3</v>
      </c>
      <c r="Q773" s="9">
        <v>8.8224517566352599E-3</v>
      </c>
      <c r="R773" s="9">
        <v>1.9251709002307629E-2</v>
      </c>
      <c r="S773" s="9">
        <v>3.7649302676642127E-2</v>
      </c>
      <c r="T773" s="9">
        <v>1.2007375303801049E-2</v>
      </c>
      <c r="U773" s="9">
        <v>2.881958018254795E-2</v>
      </c>
      <c r="V773" s="9">
        <v>2.982572289305134E-2</v>
      </c>
      <c r="W773" s="9">
        <v>4.5539691515217813E-2</v>
      </c>
      <c r="X773" s="9">
        <v>0.13733072223280349</v>
      </c>
      <c r="Y773" s="9">
        <v>5.3444141790179263E-2</v>
      </c>
      <c r="Z773" s="9">
        <v>6.0400473704485202E-2</v>
      </c>
      <c r="AA773" s="9">
        <v>2.8402555529026471E-2</v>
      </c>
      <c r="AB773" s="9">
        <v>1.964623092648694E-2</v>
      </c>
      <c r="AC773" s="9">
        <v>0.255107637778408</v>
      </c>
      <c r="AD773" s="9">
        <v>5.2684089397132721E-3</v>
      </c>
      <c r="AE773" s="9">
        <v>6.4445716564789535E-2</v>
      </c>
      <c r="AF773" s="9">
        <v>5.1864675931556669E-4</v>
      </c>
      <c r="AG773" s="9">
        <v>3.6192685653297023E-2</v>
      </c>
      <c r="AH773" s="9">
        <v>3.571931842594734E-3</v>
      </c>
      <c r="AI773" s="9">
        <v>1.033204082685045E-2</v>
      </c>
      <c r="AJ773" s="9">
        <v>1.5590934336105649E-2</v>
      </c>
      <c r="AK773" s="9">
        <v>3.2287591068156082E-2</v>
      </c>
      <c r="AL773" s="9">
        <v>2.7032709368103149E-3</v>
      </c>
      <c r="AM773" s="9">
        <v>4.7401796902947512E-4</v>
      </c>
      <c r="AN773" s="9">
        <v>3.0166122888048103E-4</v>
      </c>
      <c r="AO773" s="9">
        <v>2.9660911571071762E-4</v>
      </c>
      <c r="AP773" s="9">
        <v>6.2352985192525826E-4</v>
      </c>
      <c r="AQ773" s="9">
        <v>6.3183188182980765E-4</v>
      </c>
      <c r="AR773" s="9">
        <v>4.5613310362619601E-4</v>
      </c>
      <c r="AS773" s="9">
        <v>5.3492560380314811E-4</v>
      </c>
      <c r="AT773" s="9">
        <v>5.3909031599934235E-4</v>
      </c>
      <c r="AU773" s="9">
        <v>5.269089726407096E-4</v>
      </c>
      <c r="AV773" s="9">
        <v>4.9897589529874348E-4</v>
      </c>
      <c r="AW773" s="9">
        <v>8.6348229322838488E-4</v>
      </c>
      <c r="AX773" s="9">
        <v>9.3977184265778843E-4</v>
      </c>
      <c r="AY773" s="9">
        <v>8.3679289049978919E-4</v>
      </c>
      <c r="AZ773" s="9">
        <v>7.3400802241275966E-4</v>
      </c>
      <c r="BA773" s="9">
        <v>8.8902433252841342E-4</v>
      </c>
      <c r="BB773" s="9">
        <v>1.130723838251572E-3</v>
      </c>
      <c r="BC773" s="9">
        <v>9.4331386826553574E-4</v>
      </c>
      <c r="BD773" s="9">
        <v>5.5300131199070206E-4</v>
      </c>
      <c r="BE773" s="9">
        <v>1.3537259692524161E-5</v>
      </c>
      <c r="BF773" s="9">
        <v>6.0689851654699585E-4</v>
      </c>
      <c r="BG773" s="9">
        <v>5.2813095376065663E-4</v>
      </c>
      <c r="BH773" s="9">
        <v>8.2550430918423368E-4</v>
      </c>
      <c r="BI773" s="9">
        <v>6.8420388162590833E-4</v>
      </c>
      <c r="BJ773" s="9">
        <v>8.939646093888751E-4</v>
      </c>
      <c r="BK773" s="9">
        <v>3.9870535415553748E-4</v>
      </c>
    </row>
    <row r="774" spans="1:63" s="95" customFormat="1" x14ac:dyDescent="0.25">
      <c r="A774" s="95" t="s">
        <v>77</v>
      </c>
      <c r="B774" s="95" t="s">
        <v>37</v>
      </c>
      <c r="C774" s="95" t="s">
        <v>78</v>
      </c>
      <c r="D774" s="95" t="s">
        <v>68</v>
      </c>
      <c r="E774" s="95" t="s">
        <v>1948</v>
      </c>
      <c r="F774" s="118" t="s">
        <v>1963</v>
      </c>
      <c r="G774" s="119">
        <v>21222930.124799997</v>
      </c>
      <c r="H774" s="119">
        <v>63732</v>
      </c>
      <c r="I774" s="119">
        <v>74.400000000000006</v>
      </c>
      <c r="J774" s="95">
        <v>333.00273214083973</v>
      </c>
      <c r="K774" s="120">
        <v>0.43688024636545741</v>
      </c>
      <c r="L774" s="120">
        <v>0.36102574513035518</v>
      </c>
      <c r="M774" s="120">
        <v>0.20209400850418729</v>
      </c>
      <c r="N774" s="9">
        <v>6.0373866207435123E-2</v>
      </c>
      <c r="O774" s="9">
        <v>9.2616448154016935E-3</v>
      </c>
      <c r="P774" s="9">
        <v>7.0332094463478436E-3</v>
      </c>
      <c r="Q774" s="9">
        <v>6.4642573353464114E-3</v>
      </c>
      <c r="R774" s="9">
        <v>2.7766932946965049E-2</v>
      </c>
      <c r="S774" s="9">
        <v>3.6542231020466193E-2</v>
      </c>
      <c r="T774" s="9">
        <v>1.050129547118869E-2</v>
      </c>
      <c r="U774" s="9">
        <v>3.1138046193144801E-2</v>
      </c>
      <c r="V774" s="9">
        <v>3.1240535733986999E-2</v>
      </c>
      <c r="W774" s="9">
        <v>4.5943755642986049E-2</v>
      </c>
      <c r="X774" s="9">
        <v>0.1207047600953039</v>
      </c>
      <c r="Y774" s="9">
        <v>5.3007491038781787E-2</v>
      </c>
      <c r="Z774" s="9">
        <v>6.2857951943799659E-2</v>
      </c>
      <c r="AA774" s="9">
        <v>2.284201582447019E-2</v>
      </c>
      <c r="AB774" s="9">
        <v>1.6896455292906429E-2</v>
      </c>
      <c r="AC774" s="9">
        <v>0.24300164187081311</v>
      </c>
      <c r="AD774" s="9">
        <v>3.372230599183726E-3</v>
      </c>
      <c r="AE774" s="9">
        <v>7.4909893086306675E-2</v>
      </c>
      <c r="AF774" s="9">
        <v>2.695155065024843E-3</v>
      </c>
      <c r="AG774" s="9">
        <v>5.9816031085719083E-2</v>
      </c>
      <c r="AH774" s="9">
        <v>5.9580607500197306E-3</v>
      </c>
      <c r="AI774" s="9">
        <v>1.3131193082155769E-2</v>
      </c>
      <c r="AJ774" s="9">
        <v>1.4882646608311709E-2</v>
      </c>
      <c r="AK774" s="9">
        <v>3.060101268422092E-2</v>
      </c>
      <c r="AL774" s="9">
        <v>9.0576861597137012E-3</v>
      </c>
      <c r="AM774" s="9">
        <v>2.202384153670402E-4</v>
      </c>
      <c r="AN774" s="9">
        <v>2.1470236911193499E-4</v>
      </c>
      <c r="AO774" s="9">
        <v>2.2296223471419261E-4</v>
      </c>
      <c r="AP774" s="9">
        <v>2.7848032657964029E-4</v>
      </c>
      <c r="AQ774" s="9">
        <v>5.554795611957896E-4</v>
      </c>
      <c r="AR774" s="9">
        <v>2.6985945477980372E-4</v>
      </c>
      <c r="AS774" s="9">
        <v>2.8516492259141762E-4</v>
      </c>
      <c r="AT774" s="9">
        <v>3.5503663055979479E-4</v>
      </c>
      <c r="AU774" s="9">
        <v>3.3641163896881238E-4</v>
      </c>
      <c r="AV774" s="9">
        <v>3.0684842575427952E-4</v>
      </c>
      <c r="AW774" s="9">
        <v>4.6261323540356753E-4</v>
      </c>
      <c r="AX774" s="9">
        <v>5.6815586482910556E-4</v>
      </c>
      <c r="AY774" s="9">
        <v>5.308181793062328E-4</v>
      </c>
      <c r="AZ774" s="9">
        <v>3.598203664277678E-4</v>
      </c>
      <c r="BA774" s="9">
        <v>4.6605581509102879E-4</v>
      </c>
      <c r="BB774" s="9">
        <v>6.5652341402939476E-4</v>
      </c>
      <c r="BC774" s="9">
        <v>3.6804585460550253E-4</v>
      </c>
      <c r="BD774" s="9">
        <v>3.9181332928441741E-4</v>
      </c>
      <c r="BE774" s="9">
        <v>4.2879604732636533E-5</v>
      </c>
      <c r="BF774" s="9">
        <v>6.1139345160109387E-4</v>
      </c>
      <c r="BG774" s="9">
        <v>5.3697159203619645E-4</v>
      </c>
      <c r="BH774" s="9">
        <v>6.3950705909051762E-4</v>
      </c>
      <c r="BI774" s="9">
        <v>3.9810853193191138E-4</v>
      </c>
      <c r="BJ774" s="9">
        <v>5.1645014690959821E-4</v>
      </c>
      <c r="BK774" s="9">
        <v>8.143060952997903E-4</v>
      </c>
    </row>
    <row r="775" spans="1:63" s="95" customFormat="1" x14ac:dyDescent="0.25">
      <c r="A775" s="95" t="s">
        <v>225</v>
      </c>
      <c r="B775" s="95" t="s">
        <v>37</v>
      </c>
      <c r="C775" s="95" t="s">
        <v>226</v>
      </c>
      <c r="D775" s="95" t="s">
        <v>68</v>
      </c>
      <c r="E775" s="95" t="s">
        <v>1948</v>
      </c>
      <c r="F775" s="118" t="s">
        <v>1963</v>
      </c>
      <c r="G775" s="119">
        <v>23788905.965599999</v>
      </c>
      <c r="H775" s="119">
        <v>63265</v>
      </c>
      <c r="I775" s="119">
        <v>54.7</v>
      </c>
      <c r="J775" s="95">
        <v>376.02001052082511</v>
      </c>
      <c r="K775" s="120">
        <v>0.45056142131678573</v>
      </c>
      <c r="L775" s="120">
        <v>0.35418768261847827</v>
      </c>
      <c r="M775" s="120">
        <v>0.19525089606473611</v>
      </c>
      <c r="N775" s="9">
        <v>5.8770910769844059E-2</v>
      </c>
      <c r="O775" s="9">
        <v>9.8185767006824243E-3</v>
      </c>
      <c r="P775" s="9">
        <v>1.052156971981507E-2</v>
      </c>
      <c r="Q775" s="9">
        <v>5.7654925691860582E-3</v>
      </c>
      <c r="R775" s="9">
        <v>1.839889018366507E-2</v>
      </c>
      <c r="S775" s="9">
        <v>4.5371324039171351E-2</v>
      </c>
      <c r="T775" s="9">
        <v>1.154425372835776E-2</v>
      </c>
      <c r="U775" s="9">
        <v>4.059049720254914E-2</v>
      </c>
      <c r="V775" s="9">
        <v>4.0156351432675458E-2</v>
      </c>
      <c r="W775" s="9">
        <v>5.7965597661839389E-2</v>
      </c>
      <c r="X775" s="9">
        <v>0.1097174812940314</v>
      </c>
      <c r="Y775" s="9">
        <v>5.3805790365898679E-2</v>
      </c>
      <c r="Z775" s="9">
        <v>5.7105080311768641E-2</v>
      </c>
      <c r="AA775" s="9">
        <v>2.3162679162557161E-2</v>
      </c>
      <c r="AB775" s="9">
        <v>1.7533873217756821E-2</v>
      </c>
      <c r="AC775" s="9">
        <v>0.21795379746727589</v>
      </c>
      <c r="AD775" s="9">
        <v>4.7346847872736398E-3</v>
      </c>
      <c r="AE775" s="9">
        <v>7.4875855545076697E-2</v>
      </c>
      <c r="AF775" s="9">
        <v>8.4957783895451104E-3</v>
      </c>
      <c r="AG775" s="9">
        <v>6.4019397839078437E-2</v>
      </c>
      <c r="AH775" s="9">
        <v>2.9875464389106641E-3</v>
      </c>
      <c r="AI775" s="9">
        <v>1.2485357015428701E-2</v>
      </c>
      <c r="AJ775" s="9">
        <v>1.6210578413827201E-2</v>
      </c>
      <c r="AK775" s="9">
        <v>3.0936284800536479E-2</v>
      </c>
      <c r="AL775" s="9">
        <v>7.0723509432486986E-3</v>
      </c>
      <c r="AM775" s="9">
        <v>2.4066127219939039E-4</v>
      </c>
      <c r="AN775" s="9">
        <v>2.5550355873963282E-4</v>
      </c>
      <c r="AO775" s="9">
        <v>3.7441910147263072E-4</v>
      </c>
      <c r="AP775" s="9">
        <v>2.7881234614921408E-4</v>
      </c>
      <c r="AQ775" s="9">
        <v>4.1317258854936387E-4</v>
      </c>
      <c r="AR775" s="9">
        <v>3.7611766769393278E-4</v>
      </c>
      <c r="AS775" s="9">
        <v>3.5189961343102752E-4</v>
      </c>
      <c r="AT775" s="9">
        <v>5.1952431375281566E-4</v>
      </c>
      <c r="AU775" s="9">
        <v>4.8540750624575071E-4</v>
      </c>
      <c r="AV775" s="9">
        <v>4.345776886157669E-4</v>
      </c>
      <c r="AW775" s="9">
        <v>4.7202955022741919E-4</v>
      </c>
      <c r="AX775" s="9">
        <v>6.473795288950507E-4</v>
      </c>
      <c r="AY775" s="9">
        <v>5.413273994970088E-4</v>
      </c>
      <c r="AZ775" s="9">
        <v>4.0958100429251118E-4</v>
      </c>
      <c r="BA775" s="9">
        <v>5.4290006183353137E-4</v>
      </c>
      <c r="BB775" s="9">
        <v>6.6100562165938943E-4</v>
      </c>
      <c r="BC775" s="9">
        <v>5.8006336588687952E-4</v>
      </c>
      <c r="BD775" s="9">
        <v>4.3962413664838407E-4</v>
      </c>
      <c r="BE775" s="9">
        <v>1.5172945331024589E-4</v>
      </c>
      <c r="BF775" s="9">
        <v>7.3453835145770893E-4</v>
      </c>
      <c r="BG775" s="9">
        <v>3.0224613054222101E-4</v>
      </c>
      <c r="BH775" s="9">
        <v>6.8256155376061791E-4</v>
      </c>
      <c r="BI775" s="9">
        <v>4.8676520737042889E-4</v>
      </c>
      <c r="BJ775" s="9">
        <v>5.8608480941410958E-4</v>
      </c>
      <c r="BK775" s="9">
        <v>7.1372995032527298E-4</v>
      </c>
    </row>
    <row r="776" spans="1:63" s="95" customFormat="1" x14ac:dyDescent="0.25">
      <c r="A776" s="95" t="s">
        <v>1459</v>
      </c>
      <c r="B776" s="95" t="s">
        <v>37</v>
      </c>
      <c r="C776" s="95" t="s">
        <v>1460</v>
      </c>
      <c r="D776" s="95" t="s">
        <v>68</v>
      </c>
      <c r="E776" s="95" t="s">
        <v>1948</v>
      </c>
      <c r="F776" s="118" t="s">
        <v>1963</v>
      </c>
      <c r="G776" s="119">
        <v>26248083.194599997</v>
      </c>
      <c r="H776" s="119">
        <v>77783</v>
      </c>
      <c r="I776" s="119">
        <v>37.1</v>
      </c>
      <c r="J776" s="95">
        <v>337.45269782086058</v>
      </c>
      <c r="K776" s="120">
        <v>0.46240082520132608</v>
      </c>
      <c r="L776" s="120">
        <v>0.35420339383770172</v>
      </c>
      <c r="M776" s="120">
        <v>0.18339578096097231</v>
      </c>
      <c r="N776" s="9">
        <v>0.1012085332669853</v>
      </c>
      <c r="O776" s="9">
        <v>1.058831665481216E-2</v>
      </c>
      <c r="P776" s="9">
        <v>9.1569175718248137E-3</v>
      </c>
      <c r="Q776" s="9">
        <v>7.7082341003215336E-3</v>
      </c>
      <c r="R776" s="9">
        <v>2.1538853263879928E-2</v>
      </c>
      <c r="S776" s="9">
        <v>4.8836672895676593E-2</v>
      </c>
      <c r="T776" s="9">
        <v>1.7481149569685051E-2</v>
      </c>
      <c r="U776" s="9">
        <v>2.6622189805232541E-2</v>
      </c>
      <c r="V776" s="9">
        <v>2.6700327707361408E-2</v>
      </c>
      <c r="W776" s="9">
        <v>5.4015013473645609E-2</v>
      </c>
      <c r="X776" s="9">
        <v>0.12701202915609561</v>
      </c>
      <c r="Y776" s="9">
        <v>5.4070097909912233E-2</v>
      </c>
      <c r="Z776" s="9">
        <v>6.1304210882950128E-2</v>
      </c>
      <c r="AA776" s="9">
        <v>2.781395380514573E-2</v>
      </c>
      <c r="AB776" s="9">
        <v>1.7856638347447849E-2</v>
      </c>
      <c r="AC776" s="9">
        <v>0.209016683250874</v>
      </c>
      <c r="AD776" s="9">
        <v>2.830092767748176E-3</v>
      </c>
      <c r="AE776" s="9">
        <v>7.0715724413739078E-2</v>
      </c>
      <c r="AF776" s="9">
        <v>1.1675368120830571E-3</v>
      </c>
      <c r="AG776" s="9">
        <v>4.6488652976792437E-2</v>
      </c>
      <c r="AH776" s="9">
        <v>4.0836495851846568E-3</v>
      </c>
      <c r="AI776" s="9">
        <v>8.7058428397891689E-3</v>
      </c>
      <c r="AJ776" s="9">
        <v>1.192154297820585E-2</v>
      </c>
      <c r="AK776" s="9">
        <v>2.8643310207578598E-2</v>
      </c>
      <c r="AL776" s="9">
        <v>4.513825757028465E-3</v>
      </c>
      <c r="AM776" s="9">
        <v>4.569090253429173E-4</v>
      </c>
      <c r="AN776" s="9">
        <v>3.0376949267415599E-4</v>
      </c>
      <c r="AO776" s="9">
        <v>3.5924901230263159E-4</v>
      </c>
      <c r="AP776" s="9">
        <v>4.1095975950735411E-4</v>
      </c>
      <c r="AQ776" s="9">
        <v>5.3325049830265801E-4</v>
      </c>
      <c r="AR776" s="9">
        <v>4.4633112019334942E-4</v>
      </c>
      <c r="AS776" s="9">
        <v>5.8747817027519401E-4</v>
      </c>
      <c r="AT776" s="9">
        <v>3.7565926139551621E-4</v>
      </c>
      <c r="AU776" s="9">
        <v>3.5582597812449708E-4</v>
      </c>
      <c r="AV776" s="9">
        <v>4.4645780012713402E-4</v>
      </c>
      <c r="AW776" s="9">
        <v>6.0243061073235536E-4</v>
      </c>
      <c r="AX776" s="9">
        <v>7.1722582974881517E-4</v>
      </c>
      <c r="AY776" s="9">
        <v>6.406847519360941E-4</v>
      </c>
      <c r="AZ776" s="9">
        <v>5.422287769637458E-4</v>
      </c>
      <c r="BA776" s="9">
        <v>6.0955170534240238E-4</v>
      </c>
      <c r="BB776" s="9">
        <v>6.988604818492655E-4</v>
      </c>
      <c r="BC776" s="9">
        <v>3.822556007684786E-4</v>
      </c>
      <c r="BD776" s="9">
        <v>4.5774598525823509E-4</v>
      </c>
      <c r="BE776" s="9">
        <v>2.2988260975590352E-5</v>
      </c>
      <c r="BF776" s="9">
        <v>5.8805598200312029E-4</v>
      </c>
      <c r="BG776" s="9">
        <v>4.5547377026077039E-4</v>
      </c>
      <c r="BH776" s="9">
        <v>5.2471139828934223E-4</v>
      </c>
      <c r="BI776" s="9">
        <v>3.9465926667700172E-4</v>
      </c>
      <c r="BJ776" s="9">
        <v>5.9825223941881514E-4</v>
      </c>
      <c r="BK776" s="9">
        <v>5.0220811661191454E-4</v>
      </c>
    </row>
    <row r="777" spans="1:63" s="95" customFormat="1" x14ac:dyDescent="0.25">
      <c r="A777" s="95" t="s">
        <v>1463</v>
      </c>
      <c r="B777" s="95" t="s">
        <v>37</v>
      </c>
      <c r="C777" s="95" t="s">
        <v>1464</v>
      </c>
      <c r="D777" s="95" t="s">
        <v>68</v>
      </c>
      <c r="E777" s="95" t="s">
        <v>1948</v>
      </c>
      <c r="F777" s="118" t="s">
        <v>1963</v>
      </c>
      <c r="G777" s="119">
        <v>32237185.159399997</v>
      </c>
      <c r="H777" s="119">
        <v>84278</v>
      </c>
      <c r="I777" s="119">
        <v>38.799999999999997</v>
      </c>
      <c r="J777" s="95">
        <v>382.51008756021736</v>
      </c>
      <c r="K777" s="120">
        <v>0.45003839826091369</v>
      </c>
      <c r="L777" s="120">
        <v>0.36335223067315192</v>
      </c>
      <c r="M777" s="120">
        <v>0.1866093710659345</v>
      </c>
      <c r="N777" s="9">
        <v>5.9554257114682763E-2</v>
      </c>
      <c r="O777" s="9">
        <v>5.1976925968113914E-3</v>
      </c>
      <c r="P777" s="9">
        <v>1.8665730790936141E-2</v>
      </c>
      <c r="Q777" s="9">
        <v>5.0148104098464491E-3</v>
      </c>
      <c r="R777" s="9">
        <v>1.633966794574199E-2</v>
      </c>
      <c r="S777" s="9">
        <v>3.6378616133726907E-2</v>
      </c>
      <c r="T777" s="9">
        <v>1.1042933519282171E-2</v>
      </c>
      <c r="U777" s="9">
        <v>2.4358068730507811E-2</v>
      </c>
      <c r="V777" s="9">
        <v>2.6547711924768059E-2</v>
      </c>
      <c r="W777" s="9">
        <v>4.0656863438274071E-2</v>
      </c>
      <c r="X777" s="9">
        <v>0.1228507669098689</v>
      </c>
      <c r="Y777" s="9">
        <v>5.4855237169285948E-2</v>
      </c>
      <c r="Z777" s="9">
        <v>5.8061880404176112E-2</v>
      </c>
      <c r="AA777" s="9">
        <v>1.930092149329795E-2</v>
      </c>
      <c r="AB777" s="9">
        <v>1.9901137196321791E-2</v>
      </c>
      <c r="AC777" s="9">
        <v>0.24490532789553879</v>
      </c>
      <c r="AD777" s="9">
        <v>3.421698237029236E-3</v>
      </c>
      <c r="AE777" s="9">
        <v>8.9419298548811893E-2</v>
      </c>
      <c r="AF777" s="9">
        <v>1.8097978670693429E-2</v>
      </c>
      <c r="AG777" s="9">
        <v>5.93183541637703E-2</v>
      </c>
      <c r="AH777" s="9">
        <v>4.4130686201291442E-3</v>
      </c>
      <c r="AI777" s="9">
        <v>5.8165852429087773E-3</v>
      </c>
      <c r="AJ777" s="9">
        <v>1.7059741513669811E-2</v>
      </c>
      <c r="AK777" s="9">
        <v>3.3570864390772913E-2</v>
      </c>
      <c r="AL777" s="9">
        <v>5.2507869391472664E-3</v>
      </c>
      <c r="AM777" s="9">
        <v>3.2991117550413548E-4</v>
      </c>
      <c r="AN777" s="9">
        <v>1.8297823566027399E-4</v>
      </c>
      <c r="AO777" s="9">
        <v>8.9859269913382422E-4</v>
      </c>
      <c r="AP777" s="9">
        <v>3.2807303128387568E-4</v>
      </c>
      <c r="AQ777" s="9">
        <v>4.9639057714782127E-4</v>
      </c>
      <c r="AR777" s="9">
        <v>4.0797061566143759E-4</v>
      </c>
      <c r="AS777" s="9">
        <v>4.5538404705378521E-4</v>
      </c>
      <c r="AT777" s="9">
        <v>4.2175941508120038E-4</v>
      </c>
      <c r="AU777" s="9">
        <v>4.3412996814053758E-4</v>
      </c>
      <c r="AV777" s="9">
        <v>4.1235513496968868E-4</v>
      </c>
      <c r="AW777" s="9">
        <v>7.1500924720973289E-4</v>
      </c>
      <c r="AX777" s="9">
        <v>8.9287049638241806E-4</v>
      </c>
      <c r="AY777" s="9">
        <v>7.445892954479604E-4</v>
      </c>
      <c r="AZ777" s="9">
        <v>4.6171021984454193E-4</v>
      </c>
      <c r="BA777" s="9">
        <v>8.3360507758701067E-4</v>
      </c>
      <c r="BB777" s="9">
        <v>1.0047994172846901E-3</v>
      </c>
      <c r="BC777" s="9">
        <v>5.6710895060895069E-4</v>
      </c>
      <c r="BD777" s="9">
        <v>7.1025028696673081E-4</v>
      </c>
      <c r="BE777" s="9">
        <v>4.3725745040227492E-4</v>
      </c>
      <c r="BF777" s="9">
        <v>9.2073025071463105E-4</v>
      </c>
      <c r="BG777" s="9">
        <v>6.0398644738572475E-4</v>
      </c>
      <c r="BH777" s="9">
        <v>4.3017917523293698E-4</v>
      </c>
      <c r="BI777" s="9">
        <v>6.9300104929120106E-4</v>
      </c>
      <c r="BJ777" s="9">
        <v>8.6038981381444588E-4</v>
      </c>
      <c r="BK777" s="9">
        <v>7.168609826253558E-4</v>
      </c>
    </row>
    <row r="778" spans="1:63" s="95" customFormat="1" x14ac:dyDescent="0.25">
      <c r="A778" s="95" t="s">
        <v>1471</v>
      </c>
      <c r="B778" s="95" t="s">
        <v>37</v>
      </c>
      <c r="C778" s="95" t="s">
        <v>1472</v>
      </c>
      <c r="D778" s="95" t="s">
        <v>68</v>
      </c>
      <c r="E778" s="95" t="s">
        <v>1948</v>
      </c>
      <c r="F778" s="118" t="s">
        <v>1963</v>
      </c>
      <c r="G778" s="119">
        <v>27942827.7766</v>
      </c>
      <c r="H778" s="119">
        <v>73770</v>
      </c>
      <c r="I778" s="119">
        <v>46.58</v>
      </c>
      <c r="J778" s="95">
        <v>378.78307952555241</v>
      </c>
      <c r="K778" s="120">
        <v>0.49739952844218449</v>
      </c>
      <c r="L778" s="120">
        <v>0.33038973419702811</v>
      </c>
      <c r="M778" s="120">
        <v>0.1722107373607874</v>
      </c>
      <c r="N778" s="9">
        <v>6.4397956216312321E-2</v>
      </c>
      <c r="O778" s="9">
        <v>1.037879312869695E-2</v>
      </c>
      <c r="P778" s="9">
        <v>6.4412410017095868E-3</v>
      </c>
      <c r="Q778" s="9">
        <v>5.7563937153066501E-3</v>
      </c>
      <c r="R778" s="9">
        <v>1.9169431889687071E-2</v>
      </c>
      <c r="S778" s="9">
        <v>3.4744685658678699E-2</v>
      </c>
      <c r="T778" s="9">
        <v>1.031288220210896E-2</v>
      </c>
      <c r="U778" s="9">
        <v>3.3224452345409071E-2</v>
      </c>
      <c r="V778" s="9">
        <v>3.2267715329712197E-2</v>
      </c>
      <c r="W778" s="9">
        <v>5.9043927522754613E-2</v>
      </c>
      <c r="X778" s="9">
        <v>0.13078501829117931</v>
      </c>
      <c r="Y778" s="9">
        <v>5.7242277333039972E-2</v>
      </c>
      <c r="Z778" s="9">
        <v>5.1688551230693741E-2</v>
      </c>
      <c r="AA778" s="9">
        <v>2.3681249221455682E-2</v>
      </c>
      <c r="AB778" s="9">
        <v>2.0142618008556979E-2</v>
      </c>
      <c r="AC778" s="9">
        <v>0.2465797468878401</v>
      </c>
      <c r="AD778" s="9">
        <v>6.6149585816147318E-3</v>
      </c>
      <c r="AE778" s="9">
        <v>7.5912031417030443E-2</v>
      </c>
      <c r="AF778" s="9">
        <v>5.554124344867727E-3</v>
      </c>
      <c r="AG778" s="9">
        <v>4.5611113207550402E-2</v>
      </c>
      <c r="AH778" s="9">
        <v>2.9529590949181569E-3</v>
      </c>
      <c r="AI778" s="9">
        <v>4.0687502884095093E-3</v>
      </c>
      <c r="AJ778" s="9">
        <v>1.7594568291009721E-2</v>
      </c>
      <c r="AK778" s="9">
        <v>3.0791616898812529E-2</v>
      </c>
      <c r="AL778" s="9">
        <v>5.0429378926447922E-3</v>
      </c>
      <c r="AM778" s="9">
        <v>3.0930597647124171E-4</v>
      </c>
      <c r="AN778" s="9">
        <v>3.1678726325428021E-4</v>
      </c>
      <c r="AO778" s="9">
        <v>2.688558236696303E-4</v>
      </c>
      <c r="AP778" s="9">
        <v>3.2651152439989789E-4</v>
      </c>
      <c r="AQ778" s="9">
        <v>5.0491881693513622E-4</v>
      </c>
      <c r="AR778" s="9">
        <v>3.3783380768066042E-4</v>
      </c>
      <c r="AS778" s="9">
        <v>3.6872741044900861E-4</v>
      </c>
      <c r="AT778" s="9">
        <v>4.9878315411082809E-4</v>
      </c>
      <c r="AU778" s="9">
        <v>4.5750189617749682E-4</v>
      </c>
      <c r="AV778" s="9">
        <v>5.1921207744372777E-4</v>
      </c>
      <c r="AW778" s="9">
        <v>6.5996939388490066E-4</v>
      </c>
      <c r="AX778" s="9">
        <v>8.0782872233434925E-4</v>
      </c>
      <c r="AY778" s="9">
        <v>5.7471437830716602E-4</v>
      </c>
      <c r="AZ778" s="9">
        <v>4.9116573681377786E-4</v>
      </c>
      <c r="BA778" s="9">
        <v>7.3152704320569579E-4</v>
      </c>
      <c r="BB778" s="9">
        <v>8.7714330974843658E-4</v>
      </c>
      <c r="BC778" s="9">
        <v>9.5056963376497123E-4</v>
      </c>
      <c r="BD778" s="9">
        <v>5.2278459785995793E-4</v>
      </c>
      <c r="BE778" s="9">
        <v>1.1634688387420459E-4</v>
      </c>
      <c r="BF778" s="9">
        <v>6.1382702187008252E-4</v>
      </c>
      <c r="BG778" s="9">
        <v>3.5040956776780379E-4</v>
      </c>
      <c r="BH778" s="9">
        <v>2.6090015292446481E-4</v>
      </c>
      <c r="BI778" s="9">
        <v>6.1968655330851656E-4</v>
      </c>
      <c r="BJ778" s="9">
        <v>6.8422232862152177E-4</v>
      </c>
      <c r="BK778" s="9">
        <v>5.9693381024664312E-4</v>
      </c>
    </row>
    <row r="779" spans="1:63" s="95" customFormat="1" x14ac:dyDescent="0.25">
      <c r="A779" s="95" t="s">
        <v>1473</v>
      </c>
      <c r="B779" s="95" t="s">
        <v>37</v>
      </c>
      <c r="C779" s="95" t="s">
        <v>1474</v>
      </c>
      <c r="D779" s="95" t="s">
        <v>68</v>
      </c>
      <c r="E779" s="95" t="s">
        <v>1948</v>
      </c>
      <c r="F779" s="118" t="s">
        <v>1962</v>
      </c>
      <c r="G779" s="119">
        <v>34746170.095399998</v>
      </c>
      <c r="H779" s="119">
        <v>87676</v>
      </c>
      <c r="I779" s="119">
        <v>53.6</v>
      </c>
      <c r="J779" s="95">
        <v>396.30195373192208</v>
      </c>
      <c r="K779" s="120">
        <v>0.49356254871467731</v>
      </c>
      <c r="L779" s="120">
        <v>0.34743317311227551</v>
      </c>
      <c r="M779" s="120">
        <v>0.15900427817304719</v>
      </c>
      <c r="N779" s="9">
        <v>5.3331832653523113E-2</v>
      </c>
      <c r="O779" s="9">
        <v>9.4975130623232238E-3</v>
      </c>
      <c r="P779" s="9">
        <v>7.4052958260244443E-3</v>
      </c>
      <c r="Q779" s="9">
        <v>5.7094711695417364E-3</v>
      </c>
      <c r="R779" s="9">
        <v>1.562218236841036E-2</v>
      </c>
      <c r="S779" s="9">
        <v>3.63742514920605E-2</v>
      </c>
      <c r="T779" s="9">
        <v>1.435575660020204E-2</v>
      </c>
      <c r="U779" s="9">
        <v>3.5142824543435237E-2</v>
      </c>
      <c r="V779" s="9">
        <v>2.5312373064880999E-2</v>
      </c>
      <c r="W779" s="9">
        <v>4.7950069147513423E-2</v>
      </c>
      <c r="X779" s="9">
        <v>0.13459936503807909</v>
      </c>
      <c r="Y779" s="9">
        <v>5.0269674728982763E-2</v>
      </c>
      <c r="Z779" s="9">
        <v>6.2084538645871393E-2</v>
      </c>
      <c r="AA779" s="9">
        <v>2.0770128310700721E-2</v>
      </c>
      <c r="AB779" s="9">
        <v>1.9094763471936841E-2</v>
      </c>
      <c r="AC779" s="9">
        <v>0.25005610564857222</v>
      </c>
      <c r="AD779" s="9">
        <v>1.364264804776154E-2</v>
      </c>
      <c r="AE779" s="9">
        <v>6.9739948047598671E-2</v>
      </c>
      <c r="AF779" s="9">
        <v>6.0912100794647348E-3</v>
      </c>
      <c r="AG779" s="9">
        <v>5.6313149617733108E-2</v>
      </c>
      <c r="AH779" s="9">
        <v>3.4862233109859771E-3</v>
      </c>
      <c r="AI779" s="9">
        <v>1.05665191185464E-2</v>
      </c>
      <c r="AJ779" s="9">
        <v>1.8254231202691248E-2</v>
      </c>
      <c r="AK779" s="9">
        <v>2.8093576234922962E-2</v>
      </c>
      <c r="AL779" s="9">
        <v>6.2363485682373817E-3</v>
      </c>
      <c r="AM779" s="9">
        <v>3.1862126863561841E-4</v>
      </c>
      <c r="AN779" s="9">
        <v>3.6058095414279119E-4</v>
      </c>
      <c r="AO779" s="9">
        <v>3.8447166583651261E-4</v>
      </c>
      <c r="AP779" s="9">
        <v>4.0282455511923929E-4</v>
      </c>
      <c r="AQ779" s="9">
        <v>5.1183036185816866E-4</v>
      </c>
      <c r="AR779" s="9">
        <v>4.3992719950475251E-4</v>
      </c>
      <c r="AS779" s="9">
        <v>6.3844498551430726E-4</v>
      </c>
      <c r="AT779" s="9">
        <v>6.5623990867355543E-4</v>
      </c>
      <c r="AU779" s="9">
        <v>4.4640553609957151E-4</v>
      </c>
      <c r="AV779" s="9">
        <v>5.2448227183037304E-4</v>
      </c>
      <c r="AW779" s="9">
        <v>8.4485238988370453E-4</v>
      </c>
      <c r="AX779" s="9">
        <v>8.8243045792695451E-4</v>
      </c>
      <c r="AY779" s="9">
        <v>8.5864409745634897E-4</v>
      </c>
      <c r="AZ779" s="9">
        <v>5.3583942241559857E-4</v>
      </c>
      <c r="BA779" s="9">
        <v>8.6258277195308325E-4</v>
      </c>
      <c r="BB779" s="9">
        <v>1.106426690223873E-3</v>
      </c>
      <c r="BC779" s="9">
        <v>2.438526672640739E-3</v>
      </c>
      <c r="BD779" s="9">
        <v>5.9740082475329094E-4</v>
      </c>
      <c r="BE779" s="9">
        <v>1.5871382687438279E-4</v>
      </c>
      <c r="BF779" s="9">
        <v>9.4266455379805436E-4</v>
      </c>
      <c r="BG779" s="9">
        <v>5.1457153108017389E-4</v>
      </c>
      <c r="BH779" s="9">
        <v>8.4278591288363606E-4</v>
      </c>
      <c r="BI779" s="9">
        <v>7.9970356435920674E-4</v>
      </c>
      <c r="BJ779" s="9">
        <v>7.7650418871482493E-4</v>
      </c>
      <c r="BK779" s="9">
        <v>9.1821623506708431E-4</v>
      </c>
    </row>
    <row r="780" spans="1:63" s="95" customFormat="1" x14ac:dyDescent="0.25">
      <c r="A780" s="95" t="s">
        <v>1475</v>
      </c>
      <c r="B780" s="95" t="s">
        <v>37</v>
      </c>
      <c r="C780" s="95" t="s">
        <v>1476</v>
      </c>
      <c r="D780" s="95" t="s">
        <v>68</v>
      </c>
      <c r="E780" s="95" t="s">
        <v>1949</v>
      </c>
      <c r="F780" s="118" t="s">
        <v>1963</v>
      </c>
      <c r="G780" s="119">
        <v>25849389.013599996</v>
      </c>
      <c r="H780" s="119">
        <v>80236</v>
      </c>
      <c r="I780" s="119">
        <v>31.78</v>
      </c>
      <c r="J780" s="95">
        <v>322.16697010818081</v>
      </c>
      <c r="K780" s="120">
        <v>0.46119824665644649</v>
      </c>
      <c r="L780" s="120">
        <v>0.35225879541159338</v>
      </c>
      <c r="M780" s="120">
        <v>0.1865429579319601</v>
      </c>
      <c r="N780" s="9">
        <v>5.3633655514520408E-2</v>
      </c>
      <c r="O780" s="9">
        <v>1.053934078123207E-2</v>
      </c>
      <c r="P780" s="9">
        <v>8.0874320041013012E-3</v>
      </c>
      <c r="Q780" s="9">
        <v>6.6766958487348661E-3</v>
      </c>
      <c r="R780" s="9">
        <v>2.084378214254539E-2</v>
      </c>
      <c r="S780" s="9">
        <v>4.1821084645238371E-2</v>
      </c>
      <c r="T780" s="9">
        <v>1.521097249435539E-2</v>
      </c>
      <c r="U780" s="9">
        <v>2.7278499694253149E-2</v>
      </c>
      <c r="V780" s="9">
        <v>3.532769259248017E-2</v>
      </c>
      <c r="W780" s="9">
        <v>4.0308692206819978E-2</v>
      </c>
      <c r="X780" s="9">
        <v>0.12301869904561399</v>
      </c>
      <c r="Y780" s="9">
        <v>6.2870220624711787E-2</v>
      </c>
      <c r="Z780" s="9">
        <v>7.1112592775786618E-2</v>
      </c>
      <c r="AA780" s="9">
        <v>2.255339210826926E-2</v>
      </c>
      <c r="AB780" s="9">
        <v>1.7359836938439309E-2</v>
      </c>
      <c r="AC780" s="9">
        <v>0.2621845873585803</v>
      </c>
      <c r="AD780" s="9">
        <v>5.2847765693902092E-3</v>
      </c>
      <c r="AE780" s="9">
        <v>7.0350678618908452E-2</v>
      </c>
      <c r="AF780" s="9">
        <v>1.4331857077124789E-3</v>
      </c>
      <c r="AG780" s="9">
        <v>4.3875112166974102E-2</v>
      </c>
      <c r="AH780" s="9">
        <v>4.4645464757050298E-3</v>
      </c>
      <c r="AI780" s="9">
        <v>4.5185823285260242E-3</v>
      </c>
      <c r="AJ780" s="9">
        <v>1.378940913752103E-2</v>
      </c>
      <c r="AK780" s="9">
        <v>3.1827766379246732E-2</v>
      </c>
      <c r="AL780" s="9">
        <v>5.6287658403335276E-3</v>
      </c>
      <c r="AM780" s="9">
        <v>2.3799718686865401E-4</v>
      </c>
      <c r="AN780" s="9">
        <v>2.9720252995322138E-4</v>
      </c>
      <c r="AO780" s="9">
        <v>3.118736909283904E-4</v>
      </c>
      <c r="AP780" s="9">
        <v>3.4988700697829393E-4</v>
      </c>
      <c r="AQ780" s="9">
        <v>5.0723245914983364E-4</v>
      </c>
      <c r="AR780" s="9">
        <v>3.7568876856647381E-4</v>
      </c>
      <c r="AS780" s="9">
        <v>5.0245890279124021E-4</v>
      </c>
      <c r="AT780" s="9">
        <v>3.7834903028519221E-4</v>
      </c>
      <c r="AU780" s="9">
        <v>4.62762493531253E-4</v>
      </c>
      <c r="AV780" s="9">
        <v>3.2748126091892619E-4</v>
      </c>
      <c r="AW780" s="9">
        <v>5.7352866178620419E-4</v>
      </c>
      <c r="AX780" s="9">
        <v>8.1972007237516567E-4</v>
      </c>
      <c r="AY780" s="9">
        <v>7.3050369108727548E-4</v>
      </c>
      <c r="AZ780" s="9">
        <v>4.3216891304130708E-4</v>
      </c>
      <c r="BA780" s="9">
        <v>5.8247636660558667E-4</v>
      </c>
      <c r="BB780" s="9">
        <v>8.6166511181002474E-4</v>
      </c>
      <c r="BC780" s="9">
        <v>7.0161947681712084E-4</v>
      </c>
      <c r="BD780" s="9">
        <v>4.4760884528173919E-4</v>
      </c>
      <c r="BE780" s="9">
        <v>2.7737021587103791E-5</v>
      </c>
      <c r="BF780" s="9">
        <v>5.4552137129842244E-4</v>
      </c>
      <c r="BG780" s="9">
        <v>4.8945646747530422E-4</v>
      </c>
      <c r="BH780" s="9">
        <v>2.6769095362698002E-4</v>
      </c>
      <c r="BI780" s="9">
        <v>4.4870128473593218E-4</v>
      </c>
      <c r="BJ780" s="9">
        <v>6.5341501178396808E-4</v>
      </c>
      <c r="BK780" s="9">
        <v>6.1556502881047039E-4</v>
      </c>
    </row>
    <row r="781" spans="1:63" s="95" customFormat="1" x14ac:dyDescent="0.25">
      <c r="A781" s="95" t="s">
        <v>1489</v>
      </c>
      <c r="B781" s="95" t="s">
        <v>37</v>
      </c>
      <c r="C781" s="95" t="s">
        <v>1490</v>
      </c>
      <c r="D781" s="95" t="s">
        <v>68</v>
      </c>
      <c r="E781" s="95" t="s">
        <v>1948</v>
      </c>
      <c r="F781" s="118" t="s">
        <v>1963</v>
      </c>
      <c r="G781" s="119">
        <v>29655733.008399997</v>
      </c>
      <c r="H781" s="119">
        <v>91029</v>
      </c>
      <c r="I781" s="119">
        <v>33.880000000000003</v>
      </c>
      <c r="J781" s="95">
        <v>325.78335484735629</v>
      </c>
      <c r="K781" s="120">
        <v>0.42769218497136691</v>
      </c>
      <c r="L781" s="120">
        <v>0.36736274514009332</v>
      </c>
      <c r="M781" s="120">
        <v>0.20494506988853989</v>
      </c>
      <c r="N781" s="9">
        <v>7.0696724731839231E-2</v>
      </c>
      <c r="O781" s="9">
        <v>1.038389388471765E-2</v>
      </c>
      <c r="P781" s="9">
        <v>6.0764290427988187E-3</v>
      </c>
      <c r="Q781" s="9">
        <v>6.1835600389136764E-3</v>
      </c>
      <c r="R781" s="9">
        <v>2.6663935514076861E-2</v>
      </c>
      <c r="S781" s="9">
        <v>5.3734279782626578E-2</v>
      </c>
      <c r="T781" s="9">
        <v>1.283498698710615E-2</v>
      </c>
      <c r="U781" s="9">
        <v>3.6986740023729293E-2</v>
      </c>
      <c r="V781" s="9">
        <v>3.6749586727176133E-2</v>
      </c>
      <c r="W781" s="9">
        <v>5.5474517678585827E-2</v>
      </c>
      <c r="X781" s="9">
        <v>0.1104104874295191</v>
      </c>
      <c r="Y781" s="9">
        <v>5.3614838475845659E-2</v>
      </c>
      <c r="Z781" s="9">
        <v>5.210400757614167E-2</v>
      </c>
      <c r="AA781" s="9">
        <v>2.868749301948335E-2</v>
      </c>
      <c r="AB781" s="9">
        <v>1.7333970799124659E-2</v>
      </c>
      <c r="AC781" s="9">
        <v>0.21074045912047451</v>
      </c>
      <c r="AD781" s="9">
        <v>5.0166831669924061E-3</v>
      </c>
      <c r="AE781" s="9">
        <v>7.4949901922161374E-2</v>
      </c>
      <c r="AF781" s="9">
        <v>7.1687835209530747E-3</v>
      </c>
      <c r="AG781" s="9">
        <v>5.6278914395827967E-2</v>
      </c>
      <c r="AH781" s="9">
        <v>2.814589086379533E-3</v>
      </c>
      <c r="AI781" s="9">
        <v>1.041363698182167E-2</v>
      </c>
      <c r="AJ781" s="9">
        <v>1.3143993597945181E-2</v>
      </c>
      <c r="AK781" s="9">
        <v>3.4164847557889282E-2</v>
      </c>
      <c r="AL781" s="9">
        <v>7.3727389378703424E-3</v>
      </c>
      <c r="AM781" s="9">
        <v>3.6056818815207971E-4</v>
      </c>
      <c r="AN781" s="9">
        <v>3.3655262641557029E-4</v>
      </c>
      <c r="AO781" s="9">
        <v>2.6932099888175458E-4</v>
      </c>
      <c r="AP781" s="9">
        <v>3.7244186476900981E-4</v>
      </c>
      <c r="AQ781" s="9">
        <v>7.4577608126914839E-4</v>
      </c>
      <c r="AR781" s="9">
        <v>5.5480202790138093E-4</v>
      </c>
      <c r="AS781" s="9">
        <v>4.8729581921429552E-4</v>
      </c>
      <c r="AT781" s="9">
        <v>5.8961956668685857E-4</v>
      </c>
      <c r="AU781" s="9">
        <v>5.5328516701914367E-4</v>
      </c>
      <c r="AV781" s="9">
        <v>5.1800621324285913E-4</v>
      </c>
      <c r="AW781" s="9">
        <v>5.9162703546231457E-4</v>
      </c>
      <c r="AX781" s="9">
        <v>8.0345077737285536E-4</v>
      </c>
      <c r="AY781" s="9">
        <v>6.15177889225833E-4</v>
      </c>
      <c r="AZ781" s="9">
        <v>6.3181209936946073E-4</v>
      </c>
      <c r="BA781" s="9">
        <v>6.6847383970580407E-4</v>
      </c>
      <c r="BB781" s="9">
        <v>7.9603646237162966E-4</v>
      </c>
      <c r="BC781" s="9">
        <v>7.6550030354048464E-4</v>
      </c>
      <c r="BD781" s="9">
        <v>5.480940984832714E-4</v>
      </c>
      <c r="BE781" s="9">
        <v>1.5946174414115431E-4</v>
      </c>
      <c r="BF781" s="9">
        <v>8.042534430615035E-4</v>
      </c>
      <c r="BG781" s="9">
        <v>3.5465444756560132E-4</v>
      </c>
      <c r="BH781" s="9">
        <v>7.0906756116005101E-4</v>
      </c>
      <c r="BI781" s="9">
        <v>4.9157827632672875E-4</v>
      </c>
      <c r="BJ781" s="9">
        <v>8.0615048859408766E-4</v>
      </c>
      <c r="BK781" s="9">
        <v>9.2670882962571702E-4</v>
      </c>
    </row>
    <row r="782" spans="1:63" s="95" customFormat="1" x14ac:dyDescent="0.25">
      <c r="A782" s="95" t="s">
        <v>1497</v>
      </c>
      <c r="B782" s="95" t="s">
        <v>37</v>
      </c>
      <c r="C782" s="95" t="s">
        <v>1498</v>
      </c>
      <c r="D782" s="95" t="s">
        <v>68</v>
      </c>
      <c r="E782" s="95" t="s">
        <v>1953</v>
      </c>
      <c r="F782" s="118" t="s">
        <v>1963</v>
      </c>
      <c r="G782" s="119">
        <v>33158607.028200001</v>
      </c>
      <c r="H782" s="119">
        <v>100026</v>
      </c>
      <c r="I782" s="119">
        <v>67.569999999999993</v>
      </c>
      <c r="J782" s="95">
        <v>331.49988031311858</v>
      </c>
      <c r="K782" s="120">
        <v>0.45979109237049148</v>
      </c>
      <c r="L782" s="120">
        <v>0.35511534096061259</v>
      </c>
      <c r="M782" s="120">
        <v>0.18509356666889579</v>
      </c>
      <c r="N782" s="9">
        <v>7.5255356266721543E-2</v>
      </c>
      <c r="O782" s="9">
        <v>1.0497806280351079E-2</v>
      </c>
      <c r="P782" s="9">
        <v>4.805120707212336E-3</v>
      </c>
      <c r="Q782" s="9">
        <v>5.6688705693970576E-3</v>
      </c>
      <c r="R782" s="9">
        <v>1.9446462868332619E-2</v>
      </c>
      <c r="S782" s="9">
        <v>4.615036519798104E-2</v>
      </c>
      <c r="T782" s="9">
        <v>1.502536421071375E-2</v>
      </c>
      <c r="U782" s="9">
        <v>2.8185103656458651E-2</v>
      </c>
      <c r="V782" s="9">
        <v>2.468041988322375E-2</v>
      </c>
      <c r="W782" s="9">
        <v>5.1059890860924551E-2</v>
      </c>
      <c r="X782" s="9">
        <v>0.118727704762865</v>
      </c>
      <c r="Y782" s="9">
        <v>5.9111882863029992E-2</v>
      </c>
      <c r="Z782" s="9">
        <v>6.2293827404137518E-2</v>
      </c>
      <c r="AA782" s="9">
        <v>2.4964135705599529E-2</v>
      </c>
      <c r="AB782" s="9">
        <v>1.5970602411740871E-2</v>
      </c>
      <c r="AC782" s="9">
        <v>0.23376981277698519</v>
      </c>
      <c r="AD782" s="9">
        <v>3.3022185574182912E-3</v>
      </c>
      <c r="AE782" s="9">
        <v>7.5855976544099479E-2</v>
      </c>
      <c r="AF782" s="9">
        <v>1.306918756360461E-2</v>
      </c>
      <c r="AG782" s="9">
        <v>4.8759167351446538E-2</v>
      </c>
      <c r="AH782" s="9">
        <v>5.6524821154595511E-3</v>
      </c>
      <c r="AI782" s="9">
        <v>1.0491987007505209E-2</v>
      </c>
      <c r="AJ782" s="9">
        <v>1.197481628364622E-2</v>
      </c>
      <c r="AK782" s="9">
        <v>3.102243328863798E-2</v>
      </c>
      <c r="AL782" s="9">
        <v>4.2590048625076437E-3</v>
      </c>
      <c r="AM782" s="9">
        <v>4.2905674222528859E-4</v>
      </c>
      <c r="AN782" s="9">
        <v>3.8034744077936961E-4</v>
      </c>
      <c r="AO782" s="9">
        <v>2.380758200327373E-4</v>
      </c>
      <c r="AP782" s="9">
        <v>3.8168549256733901E-4</v>
      </c>
      <c r="AQ782" s="9">
        <v>6.0801461707045152E-4</v>
      </c>
      <c r="AR782" s="9">
        <v>5.326610623514502E-4</v>
      </c>
      <c r="AS782" s="9">
        <v>6.3769272425580564E-4</v>
      </c>
      <c r="AT782" s="9">
        <v>5.0226702916369862E-4</v>
      </c>
      <c r="AU782" s="9">
        <v>4.1537304781609139E-4</v>
      </c>
      <c r="AV782" s="9">
        <v>5.3297951520861475E-4</v>
      </c>
      <c r="AW782" s="9">
        <v>7.1117905535611654E-4</v>
      </c>
      <c r="AX782" s="9">
        <v>9.9023498891878041E-4</v>
      </c>
      <c r="AY782" s="9">
        <v>8.2217412704366764E-4</v>
      </c>
      <c r="AZ782" s="9">
        <v>6.1461205939438823E-4</v>
      </c>
      <c r="BA782" s="9">
        <v>6.8848876050243589E-4</v>
      </c>
      <c r="BB782" s="9">
        <v>9.8710344924306053E-4</v>
      </c>
      <c r="BC782" s="9">
        <v>5.6327919231662354E-4</v>
      </c>
      <c r="BD782" s="9">
        <v>6.201018999814371E-4</v>
      </c>
      <c r="BE782" s="9">
        <v>3.2497416467211471E-4</v>
      </c>
      <c r="BF782" s="9">
        <v>7.7891972055826202E-4</v>
      </c>
      <c r="BG782" s="9">
        <v>7.9619383298808481E-4</v>
      </c>
      <c r="BH782" s="9">
        <v>7.9860519088275305E-4</v>
      </c>
      <c r="BI782" s="9">
        <v>5.0063753111017522E-4</v>
      </c>
      <c r="BJ782" s="9">
        <v>8.1827954482028285E-4</v>
      </c>
      <c r="BK782" s="9">
        <v>5.9842782962115748E-4</v>
      </c>
    </row>
    <row r="783" spans="1:63" s="95" customFormat="1" x14ac:dyDescent="0.25">
      <c r="A783" s="95" t="s">
        <v>1553</v>
      </c>
      <c r="B783" s="95" t="s">
        <v>37</v>
      </c>
      <c r="C783" s="95" t="s">
        <v>1554</v>
      </c>
      <c r="D783" s="95" t="s">
        <v>68</v>
      </c>
      <c r="E783" s="95" t="s">
        <v>1948</v>
      </c>
      <c r="F783" s="118" t="s">
        <v>1963</v>
      </c>
      <c r="G783" s="119">
        <v>27642276.540599998</v>
      </c>
      <c r="H783" s="119">
        <v>70020</v>
      </c>
      <c r="I783" s="119">
        <v>23.93</v>
      </c>
      <c r="J783" s="95">
        <v>394.77687147386456</v>
      </c>
      <c r="K783" s="120">
        <v>0.4685577905478317</v>
      </c>
      <c r="L783" s="120">
        <v>0.34063455673831389</v>
      </c>
      <c r="M783" s="120">
        <v>0.19080765271385461</v>
      </c>
      <c r="N783" s="9">
        <v>6.2938542672022299E-2</v>
      </c>
      <c r="O783" s="9">
        <v>8.7409345093513533E-3</v>
      </c>
      <c r="P783" s="9">
        <v>7.5984675836468264E-3</v>
      </c>
      <c r="Q783" s="9">
        <v>4.4110560406745818E-3</v>
      </c>
      <c r="R783" s="9">
        <v>1.8391129769750561E-2</v>
      </c>
      <c r="S783" s="9">
        <v>4.0284841465560009E-2</v>
      </c>
      <c r="T783" s="9">
        <v>1.4418127369850471E-2</v>
      </c>
      <c r="U783" s="9">
        <v>2.6887489605784409E-2</v>
      </c>
      <c r="V783" s="9">
        <v>3.0520253142394829E-2</v>
      </c>
      <c r="W783" s="9">
        <v>4.3287979547969611E-2</v>
      </c>
      <c r="X783" s="9">
        <v>0.1273672802013055</v>
      </c>
      <c r="Y783" s="9">
        <v>4.6336590074490779E-2</v>
      </c>
      <c r="Z783" s="9">
        <v>6.3626451580350393E-2</v>
      </c>
      <c r="AA783" s="9">
        <v>2.3996411552727671E-2</v>
      </c>
      <c r="AB783" s="9">
        <v>1.830073376976064E-2</v>
      </c>
      <c r="AC783" s="9">
        <v>0.26654617208925302</v>
      </c>
      <c r="AD783" s="9">
        <v>5.8965357309377787E-3</v>
      </c>
      <c r="AE783" s="9">
        <v>8.3968782369368833E-2</v>
      </c>
      <c r="AF783" s="9">
        <v>3.4777393066448489E-3</v>
      </c>
      <c r="AG783" s="9">
        <v>4.2440340029024658E-2</v>
      </c>
      <c r="AH783" s="9">
        <v>3.341025305905374E-3</v>
      </c>
      <c r="AI783" s="9">
        <v>9.5186853609970593E-3</v>
      </c>
      <c r="AJ783" s="9">
        <v>1.6219895376579259E-2</v>
      </c>
      <c r="AK783" s="9">
        <v>2.7347538056024721E-2</v>
      </c>
      <c r="AL783" s="9">
        <v>4.1369974896245214E-3</v>
      </c>
      <c r="AM783" s="9">
        <v>2.9900859841275318E-4</v>
      </c>
      <c r="AN783" s="9">
        <v>2.638939842686738E-4</v>
      </c>
      <c r="AO783" s="9">
        <v>3.1370878580190851E-4</v>
      </c>
      <c r="AP783" s="9">
        <v>2.474807177715346E-4</v>
      </c>
      <c r="AQ783" s="9">
        <v>4.7914999725681782E-4</v>
      </c>
      <c r="AR783" s="9">
        <v>3.8744240110019011E-4</v>
      </c>
      <c r="AS783" s="9">
        <v>5.0989997592941645E-4</v>
      </c>
      <c r="AT783" s="9">
        <v>3.9925923392399558E-4</v>
      </c>
      <c r="AU783" s="9">
        <v>4.2801952466632858E-4</v>
      </c>
      <c r="AV783" s="9">
        <v>3.7651963652250952E-4</v>
      </c>
      <c r="AW783" s="9">
        <v>6.35732538747698E-4</v>
      </c>
      <c r="AX783" s="9">
        <v>6.4681074386616338E-4</v>
      </c>
      <c r="AY783" s="9">
        <v>6.9975526347629171E-4</v>
      </c>
      <c r="AZ783" s="9">
        <v>4.9228944473830741E-4</v>
      </c>
      <c r="BA783" s="9">
        <v>6.5740611537885082E-4</v>
      </c>
      <c r="BB783" s="9">
        <v>9.3785645120313295E-4</v>
      </c>
      <c r="BC783" s="9">
        <v>8.3811672870736135E-4</v>
      </c>
      <c r="BD783" s="9">
        <v>5.719799344155545E-4</v>
      </c>
      <c r="BE783" s="9">
        <v>7.2058787294562612E-5</v>
      </c>
      <c r="BF783" s="9">
        <v>5.6494341808477713E-4</v>
      </c>
      <c r="BG783" s="9">
        <v>3.9214714485302738E-4</v>
      </c>
      <c r="BH783" s="9">
        <v>6.037276074715856E-4</v>
      </c>
      <c r="BI783" s="9">
        <v>5.6505701789142748E-4</v>
      </c>
      <c r="BJ783" s="9">
        <v>6.0108203862606032E-4</v>
      </c>
      <c r="BK783" s="9">
        <v>4.843715016532047E-4</v>
      </c>
    </row>
    <row r="784" spans="1:63" s="95" customFormat="1" x14ac:dyDescent="0.25">
      <c r="A784" s="95" t="s">
        <v>1241</v>
      </c>
      <c r="B784" s="95" t="s">
        <v>693</v>
      </c>
      <c r="C784" s="95" t="s">
        <v>1242</v>
      </c>
      <c r="D784" s="95" t="s">
        <v>114</v>
      </c>
      <c r="E784" s="95" t="s">
        <v>1948</v>
      </c>
      <c r="F784" s="118" t="s">
        <v>1962</v>
      </c>
      <c r="G784" s="119">
        <v>23630009.967799999</v>
      </c>
      <c r="H784" s="119">
        <v>78698</v>
      </c>
      <c r="I784" s="119">
        <v>29.5</v>
      </c>
      <c r="J784" s="95">
        <v>300.26188680525553</v>
      </c>
      <c r="K784" s="120">
        <v>0.43434427754472371</v>
      </c>
      <c r="L784" s="120">
        <v>0.3608179181708831</v>
      </c>
      <c r="M784" s="120">
        <v>0.20483780428439319</v>
      </c>
      <c r="N784" s="9">
        <v>6.9166159841129046E-2</v>
      </c>
      <c r="O784" s="9">
        <v>1.1413707854678349E-2</v>
      </c>
      <c r="P784" s="9">
        <v>7.5563269332820284E-3</v>
      </c>
      <c r="Q784" s="9">
        <v>1.150715354011753E-2</v>
      </c>
      <c r="R784" s="9">
        <v>2.2542800789262109E-2</v>
      </c>
      <c r="S784" s="9">
        <v>3.58529229921625E-2</v>
      </c>
      <c r="T784" s="9">
        <v>9.811872733790224E-3</v>
      </c>
      <c r="U784" s="9">
        <v>2.8029705362423281E-2</v>
      </c>
      <c r="V784" s="9">
        <v>3.9190578012425439E-2</v>
      </c>
      <c r="W784" s="9">
        <v>4.4276035557009742E-2</v>
      </c>
      <c r="X784" s="9">
        <v>0.109285294310685</v>
      </c>
      <c r="Y784" s="9">
        <v>4.9949441171738919E-2</v>
      </c>
      <c r="Z784" s="9">
        <v>4.9673603812315829E-2</v>
      </c>
      <c r="AA784" s="9">
        <v>2.57126402684364E-2</v>
      </c>
      <c r="AB784" s="9">
        <v>1.7549423989733599E-2</v>
      </c>
      <c r="AC784" s="9">
        <v>0.2225700572910512</v>
      </c>
      <c r="AD784" s="9">
        <v>4.5507912436060869E-3</v>
      </c>
      <c r="AE784" s="9">
        <v>8.8760948207574145E-2</v>
      </c>
      <c r="AF784" s="9">
        <v>1.6301794534943449E-2</v>
      </c>
      <c r="AG784" s="9">
        <v>5.5882267889104283E-2</v>
      </c>
      <c r="AH784" s="9">
        <v>5.5423125460867017E-3</v>
      </c>
      <c r="AI784" s="9">
        <v>9.8741181367623838E-3</v>
      </c>
      <c r="AJ784" s="9">
        <v>1.9599986292167991E-2</v>
      </c>
      <c r="AK784" s="9">
        <v>3.717582418150555E-2</v>
      </c>
      <c r="AL784" s="9">
        <v>8.2242325080082116E-3</v>
      </c>
      <c r="AM784" s="9">
        <v>2.8020428059805877E-4</v>
      </c>
      <c r="AN784" s="9">
        <v>2.9384106068316209E-4</v>
      </c>
      <c r="AO784" s="9">
        <v>2.660268755539149E-4</v>
      </c>
      <c r="AP784" s="9">
        <v>5.5052976756607397E-4</v>
      </c>
      <c r="AQ784" s="9">
        <v>5.0082391798032236E-4</v>
      </c>
      <c r="AR784" s="9">
        <v>2.9403847656903802E-4</v>
      </c>
      <c r="AS784" s="9">
        <v>2.9589808006741771E-4</v>
      </c>
      <c r="AT784" s="9">
        <v>3.5492562300645141E-4</v>
      </c>
      <c r="AU784" s="9">
        <v>4.68674392169461E-4</v>
      </c>
      <c r="AV784" s="9">
        <v>3.2840000089515289E-4</v>
      </c>
      <c r="AW784" s="9">
        <v>4.6514932896844508E-4</v>
      </c>
      <c r="AX784" s="9">
        <v>5.9456302177111398E-4</v>
      </c>
      <c r="AY784" s="9">
        <v>4.6585230271907962E-4</v>
      </c>
      <c r="AZ784" s="9">
        <v>4.4981610774130879E-4</v>
      </c>
      <c r="BA784" s="9">
        <v>5.3757889484869258E-4</v>
      </c>
      <c r="BB784" s="9">
        <v>6.6779746303928251E-4</v>
      </c>
      <c r="BC784" s="9">
        <v>5.5158010792374207E-4</v>
      </c>
      <c r="BD784" s="9">
        <v>5.1558346177284469E-4</v>
      </c>
      <c r="BE784" s="9">
        <v>2.8803114253546689E-4</v>
      </c>
      <c r="BF784" s="9">
        <v>6.3432850583940799E-4</v>
      </c>
      <c r="BG784" s="9">
        <v>5.5472075123645637E-4</v>
      </c>
      <c r="BH784" s="9">
        <v>5.340433239839292E-4</v>
      </c>
      <c r="BI784" s="9">
        <v>5.8225616992514336E-4</v>
      </c>
      <c r="BJ784" s="9">
        <v>6.9677125850891458E-4</v>
      </c>
      <c r="BK784" s="9">
        <v>8.2111278197337433E-4</v>
      </c>
    </row>
    <row r="785" spans="1:63" s="95" customFormat="1" x14ac:dyDescent="0.25">
      <c r="A785" s="95" t="s">
        <v>1271</v>
      </c>
      <c r="B785" s="95" t="s">
        <v>693</v>
      </c>
      <c r="C785" s="95" t="s">
        <v>1272</v>
      </c>
      <c r="D785" s="95" t="s">
        <v>114</v>
      </c>
      <c r="E785" s="95" t="s">
        <v>1949</v>
      </c>
      <c r="F785" s="118" t="s">
        <v>1963</v>
      </c>
      <c r="G785" s="119">
        <v>19430174.643599998</v>
      </c>
      <c r="H785" s="119">
        <v>76811</v>
      </c>
      <c r="I785" s="119">
        <v>14</v>
      </c>
      <c r="J785" s="95">
        <v>252.96083430237854</v>
      </c>
      <c r="K785" s="120">
        <v>0.3864794882314766</v>
      </c>
      <c r="L785" s="120">
        <v>0.40194471727924891</v>
      </c>
      <c r="M785" s="120">
        <v>0.21157579448927449</v>
      </c>
      <c r="N785" s="9">
        <v>4.7379864288923837E-2</v>
      </c>
      <c r="O785" s="9">
        <v>7.3407917497314871E-3</v>
      </c>
      <c r="P785" s="9">
        <v>6.7791872435898947E-3</v>
      </c>
      <c r="Q785" s="9">
        <v>6.5030406605664616E-3</v>
      </c>
      <c r="R785" s="9">
        <v>2.374681918973533E-2</v>
      </c>
      <c r="S785" s="9">
        <v>3.0619592416164701E-2</v>
      </c>
      <c r="T785" s="9">
        <v>1.1892301794417521E-2</v>
      </c>
      <c r="U785" s="9">
        <v>2.957046799957572E-2</v>
      </c>
      <c r="V785" s="9">
        <v>4.0861387183894232E-2</v>
      </c>
      <c r="W785" s="9">
        <v>4.2997763776452938E-2</v>
      </c>
      <c r="X785" s="9">
        <v>0.1160806771071831</v>
      </c>
      <c r="Y785" s="9">
        <v>6.7682938617701124E-2</v>
      </c>
      <c r="Z785" s="9">
        <v>5.850486292452823E-2</v>
      </c>
      <c r="AA785" s="9">
        <v>3.4917746877987779E-2</v>
      </c>
      <c r="AB785" s="9">
        <v>1.8058380489708231E-2</v>
      </c>
      <c r="AC785" s="9">
        <v>0.26467523059585429</v>
      </c>
      <c r="AD785" s="9">
        <v>5.600376018052711E-3</v>
      </c>
      <c r="AE785" s="9">
        <v>7.1559169750941606E-2</v>
      </c>
      <c r="AF785" s="9">
        <v>5.7123336219514018E-4</v>
      </c>
      <c r="AG785" s="9">
        <v>4.7838475478934377E-2</v>
      </c>
      <c r="AH785" s="9">
        <v>2.5848752684854031E-3</v>
      </c>
      <c r="AI785" s="9">
        <v>5.1100870730807239E-3</v>
      </c>
      <c r="AJ785" s="9">
        <v>1.3962579686850961E-2</v>
      </c>
      <c r="AK785" s="9">
        <v>4.2196772912818113E-2</v>
      </c>
      <c r="AL785" s="9">
        <v>2.9653775326259871E-3</v>
      </c>
      <c r="AM785" s="9">
        <v>1.5755170523690099E-4</v>
      </c>
      <c r="AN785" s="9">
        <v>1.5512322627072201E-4</v>
      </c>
      <c r="AO785" s="9">
        <v>1.9590277924179489E-4</v>
      </c>
      <c r="AP785" s="9">
        <v>2.5537451928482819E-4</v>
      </c>
      <c r="AQ785" s="9">
        <v>4.3304280554420639E-4</v>
      </c>
      <c r="AR785" s="9">
        <v>2.061233513903695E-4</v>
      </c>
      <c r="AS785" s="9">
        <v>2.9437732642985961E-4</v>
      </c>
      <c r="AT785" s="9">
        <v>3.0734433507680672E-4</v>
      </c>
      <c r="AU785" s="9">
        <v>4.010983322512813E-4</v>
      </c>
      <c r="AV785" s="9">
        <v>2.6177519123233022E-4</v>
      </c>
      <c r="AW785" s="9">
        <v>4.0554476468490403E-4</v>
      </c>
      <c r="AX785" s="9">
        <v>6.6129412111788643E-4</v>
      </c>
      <c r="AY785" s="9">
        <v>4.5036303541240192E-4</v>
      </c>
      <c r="AZ785" s="9">
        <v>5.0139815995213597E-4</v>
      </c>
      <c r="BA785" s="9">
        <v>4.5405277782638022E-4</v>
      </c>
      <c r="BB785" s="9">
        <v>6.5183776974836753E-4</v>
      </c>
      <c r="BC785" s="9">
        <v>5.5716915133048378E-4</v>
      </c>
      <c r="BD785" s="9">
        <v>3.4118547361344797E-4</v>
      </c>
      <c r="BE785" s="9">
        <v>8.2844902287292883E-6</v>
      </c>
      <c r="BF785" s="9">
        <v>4.4572370369378507E-4</v>
      </c>
      <c r="BG785" s="9">
        <v>2.1235925086703471E-4</v>
      </c>
      <c r="BH785" s="9">
        <v>2.2685829607487331E-4</v>
      </c>
      <c r="BI785" s="9">
        <v>3.4046477859082979E-4</v>
      </c>
      <c r="BJ785" s="9">
        <v>6.4916792739184298E-4</v>
      </c>
      <c r="BK785" s="9">
        <v>2.4301642051569299E-4</v>
      </c>
    </row>
    <row r="786" spans="1:63" s="95" customFormat="1" x14ac:dyDescent="0.25">
      <c r="A786" s="95" t="s">
        <v>1827</v>
      </c>
      <c r="B786" s="95" t="s">
        <v>693</v>
      </c>
      <c r="C786" s="95" t="s">
        <v>1828</v>
      </c>
      <c r="D786" s="95" t="s">
        <v>114</v>
      </c>
      <c r="E786" s="95" t="s">
        <v>1948</v>
      </c>
      <c r="F786" s="118" t="s">
        <v>1963</v>
      </c>
      <c r="G786" s="119">
        <v>19880590.308200002</v>
      </c>
      <c r="H786" s="119">
        <v>64397</v>
      </c>
      <c r="I786" s="119">
        <v>17</v>
      </c>
      <c r="J786" s="95">
        <v>308.71919977949284</v>
      </c>
      <c r="K786" s="120">
        <v>0.40486925810102847</v>
      </c>
      <c r="L786" s="120">
        <v>0.38738054415054329</v>
      </c>
      <c r="M786" s="120">
        <v>0.20775019774842821</v>
      </c>
      <c r="N786" s="9">
        <v>4.1913548854931482E-2</v>
      </c>
      <c r="O786" s="9">
        <v>6.1219294453904579E-3</v>
      </c>
      <c r="P786" s="9">
        <v>1.0595712326622261E-2</v>
      </c>
      <c r="Q786" s="9">
        <v>6.7946838499354156E-3</v>
      </c>
      <c r="R786" s="9">
        <v>2.2238025696403811E-2</v>
      </c>
      <c r="S786" s="9">
        <v>2.5122833204804129E-2</v>
      </c>
      <c r="T786" s="9">
        <v>1.323705327128101E-2</v>
      </c>
      <c r="U786" s="9">
        <v>2.8178542033713849E-2</v>
      </c>
      <c r="V786" s="9">
        <v>2.646410338987347E-2</v>
      </c>
      <c r="W786" s="9">
        <v>3.1983470044499619E-2</v>
      </c>
      <c r="X786" s="9">
        <v>0.19476443465529519</v>
      </c>
      <c r="Y786" s="9">
        <v>4.6669454550972461E-2</v>
      </c>
      <c r="Z786" s="9">
        <v>6.0545861869516333E-2</v>
      </c>
      <c r="AA786" s="9">
        <v>2.152576731598713E-2</v>
      </c>
      <c r="AB786" s="9">
        <v>1.9647548239991909E-2</v>
      </c>
      <c r="AC786" s="9">
        <v>0.2058043547792732</v>
      </c>
      <c r="AD786" s="9">
        <v>3.2513637136992578E-3</v>
      </c>
      <c r="AE786" s="9">
        <v>6.6279702899583348E-2</v>
      </c>
      <c r="AF786" s="9">
        <v>2.7494936751676229E-2</v>
      </c>
      <c r="AG786" s="9">
        <v>7.7397105070657432E-2</v>
      </c>
      <c r="AH786" s="9">
        <v>6.9762665029766587E-3</v>
      </c>
      <c r="AI786" s="9">
        <v>1.4882656661027319E-3</v>
      </c>
      <c r="AJ786" s="9">
        <v>2.1075455900041722E-2</v>
      </c>
      <c r="AK786" s="9">
        <v>2.7712886798813969E-2</v>
      </c>
      <c r="AL786" s="9">
        <v>6.7166931679569176E-3</v>
      </c>
      <c r="AM786" s="9">
        <v>6.0701014099985658E-5</v>
      </c>
      <c r="AN786" s="9">
        <v>5.6342285705207631E-5</v>
      </c>
      <c r="AO786" s="9">
        <v>1.3335378386105759E-4</v>
      </c>
      <c r="AP786" s="9">
        <v>1.162097490850423E-4</v>
      </c>
      <c r="AQ786" s="9">
        <v>1.7661753800858639E-4</v>
      </c>
      <c r="AR786" s="9">
        <v>7.3656083293093682E-5</v>
      </c>
      <c r="AS786" s="9">
        <v>1.4270591285902689E-4</v>
      </c>
      <c r="AT786" s="9">
        <v>1.2755507724856739E-4</v>
      </c>
      <c r="AU786" s="9">
        <v>1.131376493375961E-4</v>
      </c>
      <c r="AV786" s="9">
        <v>8.4804795924663007E-5</v>
      </c>
      <c r="AW786" s="9">
        <v>2.9634713827915047E-4</v>
      </c>
      <c r="AX786" s="9">
        <v>1.9859138157561669E-4</v>
      </c>
      <c r="AY786" s="9">
        <v>2.0298663950142211E-4</v>
      </c>
      <c r="AZ786" s="9">
        <v>1.346193165760367E-4</v>
      </c>
      <c r="BA786" s="9">
        <v>2.1515335266467469E-4</v>
      </c>
      <c r="BB786" s="9">
        <v>2.2074607888943179E-4</v>
      </c>
      <c r="BC786" s="9">
        <v>1.4087944980426461E-4</v>
      </c>
      <c r="BD786" s="9">
        <v>1.3763155248341929E-4</v>
      </c>
      <c r="BE786" s="9">
        <v>1.736669462128749E-4</v>
      </c>
      <c r="BF786" s="9">
        <v>3.1406918888243388E-4</v>
      </c>
      <c r="BG786" s="9">
        <v>2.4961281195868932E-4</v>
      </c>
      <c r="BH786" s="9">
        <v>2.877524598209984E-5</v>
      </c>
      <c r="BI786" s="9">
        <v>2.2381836568571411E-4</v>
      </c>
      <c r="BJ786" s="9">
        <v>1.8568285315396501E-4</v>
      </c>
      <c r="BK786" s="9">
        <v>2.3973053400606819E-4</v>
      </c>
    </row>
    <row r="787" spans="1:63" s="95" customFormat="1" x14ac:dyDescent="0.25">
      <c r="A787" s="95" t="s">
        <v>1851</v>
      </c>
      <c r="B787" s="95" t="s">
        <v>693</v>
      </c>
      <c r="C787" s="95" t="s">
        <v>1852</v>
      </c>
      <c r="D787" s="95" t="s">
        <v>114</v>
      </c>
      <c r="E787" s="95" t="s">
        <v>1948</v>
      </c>
      <c r="F787" s="118" t="s">
        <v>1963</v>
      </c>
      <c r="G787" s="119">
        <v>18802968.723399997</v>
      </c>
      <c r="H787" s="119">
        <v>64641</v>
      </c>
      <c r="I787" s="119">
        <v>43</v>
      </c>
      <c r="J787" s="95">
        <v>290.88301114462951</v>
      </c>
      <c r="K787" s="120">
        <v>0.43352455945043927</v>
      </c>
      <c r="L787" s="120">
        <v>0.38071215089340998</v>
      </c>
      <c r="M787" s="120">
        <v>0.18576328965615069</v>
      </c>
      <c r="N787" s="9">
        <v>8.5408691957454666E-2</v>
      </c>
      <c r="O787" s="9">
        <v>1.5209624378128891E-2</v>
      </c>
      <c r="P787" s="9">
        <v>8.5097360119096559E-3</v>
      </c>
      <c r="Q787" s="9">
        <v>6.0032001243051254E-3</v>
      </c>
      <c r="R787" s="9">
        <v>2.7633782866037151E-2</v>
      </c>
      <c r="S787" s="9">
        <v>5.2000827718144148E-2</v>
      </c>
      <c r="T787" s="9">
        <v>1.3907752325895251E-2</v>
      </c>
      <c r="U787" s="9">
        <v>3.0584617884484518E-2</v>
      </c>
      <c r="V787" s="9">
        <v>4.8684340774273922E-2</v>
      </c>
      <c r="W787" s="9">
        <v>5.806989911079586E-2</v>
      </c>
      <c r="X787" s="9">
        <v>0.121094421778213</v>
      </c>
      <c r="Y787" s="9">
        <v>4.9428654945768202E-2</v>
      </c>
      <c r="Z787" s="9">
        <v>5.5599916222368442E-2</v>
      </c>
      <c r="AA787" s="9">
        <v>2.5376492910923799E-2</v>
      </c>
      <c r="AB787" s="9">
        <v>1.4494049968367159E-2</v>
      </c>
      <c r="AC787" s="9">
        <v>0.19400567989711101</v>
      </c>
      <c r="AD787" s="9">
        <v>3.062566888059521E-3</v>
      </c>
      <c r="AE787" s="9">
        <v>7.9967746869120462E-2</v>
      </c>
      <c r="AF787" s="9">
        <v>1.578227899978118E-3</v>
      </c>
      <c r="AG787" s="9">
        <v>4.0665042232235132E-2</v>
      </c>
      <c r="AH787" s="9">
        <v>4.6825231933250678E-3</v>
      </c>
      <c r="AI787" s="9">
        <v>1.3984672137914531E-2</v>
      </c>
      <c r="AJ787" s="9">
        <v>1.2126504895646961E-2</v>
      </c>
      <c r="AK787" s="9">
        <v>3.1181212146442941E-2</v>
      </c>
      <c r="AL787" s="9">
        <v>6.7398148630965268E-3</v>
      </c>
      <c r="AM787" s="9">
        <v>1.547916030277215E-4</v>
      </c>
      <c r="AN787" s="9">
        <v>1.7517351524816839E-4</v>
      </c>
      <c r="AO787" s="9">
        <v>1.3402786115238819E-4</v>
      </c>
      <c r="AP787" s="9">
        <v>1.2848722382369061E-4</v>
      </c>
      <c r="AQ787" s="9">
        <v>2.7465136044262442E-4</v>
      </c>
      <c r="AR787" s="9">
        <v>1.9078932775494221E-4</v>
      </c>
      <c r="AS787" s="9">
        <v>1.8763394700707721E-4</v>
      </c>
      <c r="AT787" s="9">
        <v>1.7325513097774591E-4</v>
      </c>
      <c r="AU787" s="9">
        <v>2.6046122286516239E-4</v>
      </c>
      <c r="AV787" s="9">
        <v>1.926858038608315E-4</v>
      </c>
      <c r="AW787" s="9">
        <v>2.3057862017988951E-4</v>
      </c>
      <c r="AX787" s="9">
        <v>2.6321478457425501E-4</v>
      </c>
      <c r="AY787" s="9">
        <v>2.3327110154841221E-4</v>
      </c>
      <c r="AZ787" s="9">
        <v>1.9860224634877239E-4</v>
      </c>
      <c r="BA787" s="9">
        <v>1.986247316117488E-4</v>
      </c>
      <c r="BB787" s="9">
        <v>2.6040942449383312E-4</v>
      </c>
      <c r="BC787" s="9">
        <v>1.660624687294886E-4</v>
      </c>
      <c r="BD787" s="9">
        <v>2.078050658017502E-4</v>
      </c>
      <c r="BE787" s="9">
        <v>1.247492588863333E-5</v>
      </c>
      <c r="BF787" s="9">
        <v>2.065026640355152E-4</v>
      </c>
      <c r="BG787" s="9">
        <v>2.0966578382181501E-4</v>
      </c>
      <c r="BH787" s="9">
        <v>3.3837220858428052E-4</v>
      </c>
      <c r="BI787" s="9">
        <v>1.611603506528114E-4</v>
      </c>
      <c r="BJ787" s="9">
        <v>2.614489138861985E-4</v>
      </c>
      <c r="BK787" s="9">
        <v>3.0103682540387402E-4</v>
      </c>
    </row>
    <row r="788" spans="1:63" s="95" customFormat="1" x14ac:dyDescent="0.25">
      <c r="A788" s="95" t="s">
        <v>842</v>
      </c>
      <c r="B788" s="95" t="s">
        <v>736</v>
      </c>
      <c r="C788" s="95" t="s">
        <v>843</v>
      </c>
      <c r="D788" s="95" t="s">
        <v>718</v>
      </c>
      <c r="E788" s="95" t="s">
        <v>1948</v>
      </c>
      <c r="F788" s="118" t="s">
        <v>1963</v>
      </c>
      <c r="G788" s="119">
        <v>12605611.035399998</v>
      </c>
      <c r="H788" s="119">
        <v>46451</v>
      </c>
      <c r="I788" s="119">
        <v>63.2</v>
      </c>
      <c r="J788" s="95">
        <v>271.37437375729257</v>
      </c>
      <c r="K788" s="120">
        <v>0.42723029107376992</v>
      </c>
      <c r="L788" s="120">
        <v>0.37245358394001271</v>
      </c>
      <c r="M788" s="120">
        <v>0.20031612498621729</v>
      </c>
      <c r="N788" s="9">
        <v>8.3280560697112704E-2</v>
      </c>
      <c r="O788" s="9">
        <v>8.5353696322725409E-3</v>
      </c>
      <c r="P788" s="9">
        <v>8.6697326883680668E-3</v>
      </c>
      <c r="Q788" s="9">
        <v>5.3101615096369176E-3</v>
      </c>
      <c r="R788" s="9">
        <v>2.8750744682471151E-2</v>
      </c>
      <c r="S788" s="9">
        <v>3.5504395130671468E-2</v>
      </c>
      <c r="T788" s="9">
        <v>1.545123961338913E-2</v>
      </c>
      <c r="U788" s="9">
        <v>2.083326880862155E-2</v>
      </c>
      <c r="V788" s="9">
        <v>3.051954963528199E-2</v>
      </c>
      <c r="W788" s="9">
        <v>4.7544099537726141E-2</v>
      </c>
      <c r="X788" s="9">
        <v>0.12927906879516199</v>
      </c>
      <c r="Y788" s="9">
        <v>5.5577596483056053E-2</v>
      </c>
      <c r="Z788" s="9">
        <v>5.3157316675841879E-2</v>
      </c>
      <c r="AA788" s="9">
        <v>2.1290175994026689E-2</v>
      </c>
      <c r="AB788" s="9">
        <v>1.9899194768335501E-2</v>
      </c>
      <c r="AC788" s="9">
        <v>0.27133086054278011</v>
      </c>
      <c r="AD788" s="9">
        <v>4.0962226336489086E-3</v>
      </c>
      <c r="AE788" s="9">
        <v>5.2588828894457977E-2</v>
      </c>
      <c r="AF788" s="9">
        <v>1.3910608448728271E-4</v>
      </c>
      <c r="AG788" s="9">
        <v>2.7197491602687179E-2</v>
      </c>
      <c r="AH788" s="9">
        <v>3.4502403653615958E-3</v>
      </c>
      <c r="AI788" s="9">
        <v>1.532866247100953E-2</v>
      </c>
      <c r="AJ788" s="9">
        <v>1.334099007496513E-2</v>
      </c>
      <c r="AK788" s="9">
        <v>3.9548599140706797E-2</v>
      </c>
      <c r="AL788" s="9">
        <v>9.3765235379216025E-3</v>
      </c>
      <c r="AM788" s="9">
        <v>1.797837229753116E-4</v>
      </c>
      <c r="AN788" s="9">
        <v>1.1709374380205161E-4</v>
      </c>
      <c r="AO788" s="9">
        <v>1.6264701923740131E-4</v>
      </c>
      <c r="AP788" s="9">
        <v>1.353774273192596E-4</v>
      </c>
      <c r="AQ788" s="9">
        <v>3.4037050085955391E-4</v>
      </c>
      <c r="AR788" s="9">
        <v>1.5516270472030859E-4</v>
      </c>
      <c r="AS788" s="9">
        <v>2.4830141573807562E-4</v>
      </c>
      <c r="AT788" s="9">
        <v>1.4057298460345819E-4</v>
      </c>
      <c r="AU788" s="9">
        <v>1.944882211431465E-4</v>
      </c>
      <c r="AV788" s="9">
        <v>1.8791293511885671E-4</v>
      </c>
      <c r="AW788" s="9">
        <v>2.9321387355659041E-4</v>
      </c>
      <c r="AX788" s="9">
        <v>3.5252721519288223E-4</v>
      </c>
      <c r="AY788" s="9">
        <v>2.656508776467898E-4</v>
      </c>
      <c r="AZ788" s="9">
        <v>1.9846924082687369E-4</v>
      </c>
      <c r="BA788" s="9">
        <v>3.2481828867861708E-4</v>
      </c>
      <c r="BB788" s="9">
        <v>4.3381328437273712E-4</v>
      </c>
      <c r="BC788" s="9">
        <v>2.6456406945778318E-4</v>
      </c>
      <c r="BD788" s="9">
        <v>1.6277817394658021E-4</v>
      </c>
      <c r="BE788" s="9">
        <v>1.3097119376597619E-6</v>
      </c>
      <c r="BF788" s="9">
        <v>1.6451090230114139E-4</v>
      </c>
      <c r="BG788" s="9">
        <v>1.840171832200375E-4</v>
      </c>
      <c r="BH788" s="9">
        <v>4.4178204412717749E-4</v>
      </c>
      <c r="BI788" s="9">
        <v>2.1118935327344441E-4</v>
      </c>
      <c r="BJ788" s="9">
        <v>3.9499023109819972E-4</v>
      </c>
      <c r="BK788" s="9">
        <v>4.988556651822052E-4</v>
      </c>
    </row>
    <row r="789" spans="1:63" s="95" customFormat="1" x14ac:dyDescent="0.25">
      <c r="A789" s="95" t="s">
        <v>894</v>
      </c>
      <c r="B789" s="95" t="s">
        <v>736</v>
      </c>
      <c r="C789" s="95" t="s">
        <v>895</v>
      </c>
      <c r="D789" s="95" t="s">
        <v>718</v>
      </c>
      <c r="E789" s="95" t="s">
        <v>1948</v>
      </c>
      <c r="F789" s="118" t="s">
        <v>1963</v>
      </c>
      <c r="G789" s="119">
        <v>12243546.762599999</v>
      </c>
      <c r="H789" s="119">
        <v>42614</v>
      </c>
      <c r="I789" s="119">
        <v>19.3</v>
      </c>
      <c r="J789" s="95">
        <v>287.31277895996618</v>
      </c>
      <c r="K789" s="120">
        <v>0.39823998480553119</v>
      </c>
      <c r="L789" s="120">
        <v>0.37439566260773838</v>
      </c>
      <c r="M789" s="120">
        <v>0.22736435258673041</v>
      </c>
      <c r="N789" s="9">
        <v>9.674672642147332E-2</v>
      </c>
      <c r="O789" s="9">
        <v>1.2095585011650201E-2</v>
      </c>
      <c r="P789" s="9">
        <v>6.206640421702575E-3</v>
      </c>
      <c r="Q789" s="9">
        <v>4.6258967707076652E-3</v>
      </c>
      <c r="R789" s="9">
        <v>2.9176715307121921E-2</v>
      </c>
      <c r="S789" s="9">
        <v>5.1686423451205707E-2</v>
      </c>
      <c r="T789" s="9">
        <v>1.175729505605534E-2</v>
      </c>
      <c r="U789" s="9">
        <v>2.8405917191700131E-2</v>
      </c>
      <c r="V789" s="9">
        <v>3.26070027380191E-2</v>
      </c>
      <c r="W789" s="9">
        <v>4.6419826060152873E-2</v>
      </c>
      <c r="X789" s="9">
        <v>0.1174668883097313</v>
      </c>
      <c r="Y789" s="9">
        <v>4.2933313012644553E-2</v>
      </c>
      <c r="Z789" s="9">
        <v>5.06641547079862E-2</v>
      </c>
      <c r="AA789" s="9">
        <v>2.4258928770051091E-2</v>
      </c>
      <c r="AB789" s="9">
        <v>1.055608103812394E-2</v>
      </c>
      <c r="AC789" s="9">
        <v>0.18805576841513949</v>
      </c>
      <c r="AD789" s="9">
        <v>5.2837094844188923E-3</v>
      </c>
      <c r="AE789" s="9">
        <v>0.1334529334630474</v>
      </c>
      <c r="AF789" s="9">
        <v>1.2822381436172739E-4</v>
      </c>
      <c r="AG789" s="9">
        <v>4.3315336990465102E-2</v>
      </c>
      <c r="AH789" s="9">
        <v>3.3227044947288348E-3</v>
      </c>
      <c r="AI789" s="9">
        <v>8.7722469954319982E-3</v>
      </c>
      <c r="AJ789" s="9">
        <v>1.0763378152773459E-2</v>
      </c>
      <c r="AK789" s="9">
        <v>3.2866623818483598E-2</v>
      </c>
      <c r="AL789" s="9">
        <v>8.4316801028236719E-3</v>
      </c>
      <c r="AM789" s="9">
        <v>2.0323598794958159E-4</v>
      </c>
      <c r="AN789" s="9">
        <v>1.6147148580221269E-4</v>
      </c>
      <c r="AO789" s="9">
        <v>1.1330643928349719E-4</v>
      </c>
      <c r="AP789" s="9">
        <v>1.147604039211615E-4</v>
      </c>
      <c r="AQ789" s="9">
        <v>3.3612190668742798E-4</v>
      </c>
      <c r="AR789" s="9">
        <v>2.1980588174654489E-4</v>
      </c>
      <c r="AS789" s="9">
        <v>1.8385730523017081E-4</v>
      </c>
      <c r="AT789" s="9">
        <v>1.865137567999083E-4</v>
      </c>
      <c r="AU789" s="9">
        <v>2.0220117194437719E-4</v>
      </c>
      <c r="AV789" s="9">
        <v>1.7853409373222871E-4</v>
      </c>
      <c r="AW789" s="9">
        <v>2.5925633036958041E-4</v>
      </c>
      <c r="AX789" s="9">
        <v>2.6499940369594248E-4</v>
      </c>
      <c r="AY789" s="9">
        <v>2.46380658191636E-4</v>
      </c>
      <c r="AZ789" s="9">
        <v>2.20061050185583E-4</v>
      </c>
      <c r="BA789" s="9">
        <v>1.6767383273359079E-4</v>
      </c>
      <c r="BB789" s="9">
        <v>2.925822121668133E-4</v>
      </c>
      <c r="BC789" s="9">
        <v>3.3208085982958639E-4</v>
      </c>
      <c r="BD789" s="9">
        <v>4.0196515035415708E-4</v>
      </c>
      <c r="BE789" s="9">
        <v>1.174778410149435E-6</v>
      </c>
      <c r="BF789" s="9">
        <v>2.5495594048984688E-4</v>
      </c>
      <c r="BG789" s="9">
        <v>1.7244807496042441E-4</v>
      </c>
      <c r="BH789" s="9">
        <v>2.4602104296256772E-4</v>
      </c>
      <c r="BI789" s="9">
        <v>1.6580215190727839E-4</v>
      </c>
      <c r="BJ789" s="9">
        <v>3.1942429791363323E-4</v>
      </c>
      <c r="BK789" s="9">
        <v>4.3652064320127558E-4</v>
      </c>
    </row>
    <row r="790" spans="1:63" s="95" customFormat="1" x14ac:dyDescent="0.25">
      <c r="A790" s="95" t="s">
        <v>932</v>
      </c>
      <c r="B790" s="95" t="s">
        <v>519</v>
      </c>
      <c r="C790" s="95" t="s">
        <v>933</v>
      </c>
      <c r="D790" s="95" t="s">
        <v>565</v>
      </c>
      <c r="E790" s="95" t="s">
        <v>1948</v>
      </c>
      <c r="F790" s="118" t="s">
        <v>1962</v>
      </c>
      <c r="G790" s="119">
        <v>29547142.029999997</v>
      </c>
      <c r="H790" s="119">
        <v>80995</v>
      </c>
      <c r="I790" s="119">
        <v>47.9</v>
      </c>
      <c r="J790" s="95">
        <v>364.80204987962219</v>
      </c>
      <c r="K790" s="120">
        <v>0.4537502342097034</v>
      </c>
      <c r="L790" s="120">
        <v>0.36674910370600172</v>
      </c>
      <c r="M790" s="120">
        <v>0.17950066208429499</v>
      </c>
      <c r="N790" s="9">
        <v>7.6038874509680526E-2</v>
      </c>
      <c r="O790" s="9">
        <v>1.0625990780606611E-2</v>
      </c>
      <c r="P790" s="9">
        <v>6.0985288983847674E-3</v>
      </c>
      <c r="Q790" s="9">
        <v>6.7246415165887171E-3</v>
      </c>
      <c r="R790" s="9">
        <v>2.2830260085223299E-2</v>
      </c>
      <c r="S790" s="9">
        <v>3.4886602959979807E-2</v>
      </c>
      <c r="T790" s="9">
        <v>1.4512357456969461E-2</v>
      </c>
      <c r="U790" s="9">
        <v>4.4989972891594447E-2</v>
      </c>
      <c r="V790" s="9">
        <v>3.6837005550949008E-2</v>
      </c>
      <c r="W790" s="9">
        <v>5.5865900651377101E-2</v>
      </c>
      <c r="X790" s="9">
        <v>0.11135219901155489</v>
      </c>
      <c r="Y790" s="9">
        <v>4.5084656727071251E-2</v>
      </c>
      <c r="Z790" s="9">
        <v>6.0063358358156231E-2</v>
      </c>
      <c r="AA790" s="9">
        <v>2.652722133404695E-2</v>
      </c>
      <c r="AB790" s="9">
        <v>1.775977814849904E-2</v>
      </c>
      <c r="AC790" s="9">
        <v>0.18334106544640871</v>
      </c>
      <c r="AD790" s="9">
        <v>2.952503033390709E-3</v>
      </c>
      <c r="AE790" s="9">
        <v>8.5361247532189627E-2</v>
      </c>
      <c r="AF790" s="9">
        <v>1.6701878797226399E-2</v>
      </c>
      <c r="AG790" s="9">
        <v>7.0427670829586772E-2</v>
      </c>
      <c r="AH790" s="9">
        <v>4.3701873090173284E-3</v>
      </c>
      <c r="AI790" s="9">
        <v>6.3269000903674833E-3</v>
      </c>
      <c r="AJ790" s="9">
        <v>1.142909465463221E-2</v>
      </c>
      <c r="AK790" s="9">
        <v>3.7674379819159221E-2</v>
      </c>
      <c r="AL790" s="9">
        <v>1.1217723607339509E-2</v>
      </c>
      <c r="AM790" s="9">
        <v>3.8571272605467371E-4</v>
      </c>
      <c r="AN790" s="9">
        <v>3.4253294779016259E-4</v>
      </c>
      <c r="AO790" s="9">
        <v>2.6883576565589652E-4</v>
      </c>
      <c r="AP790" s="9">
        <v>4.0283687898972568E-4</v>
      </c>
      <c r="AQ790" s="9">
        <v>6.3508994035442251E-4</v>
      </c>
      <c r="AR790" s="9">
        <v>3.582493942178251E-4</v>
      </c>
      <c r="AS790" s="9">
        <v>5.4799348367857807E-4</v>
      </c>
      <c r="AT790" s="9">
        <v>7.1331562720615698E-4</v>
      </c>
      <c r="AU790" s="9">
        <v>5.5159594129193512E-4</v>
      </c>
      <c r="AV790" s="9">
        <v>5.1883398192143198E-4</v>
      </c>
      <c r="AW790" s="9">
        <v>5.9343978277685892E-4</v>
      </c>
      <c r="AX790" s="9">
        <v>6.7195968091100431E-4</v>
      </c>
      <c r="AY790" s="9">
        <v>7.0530891831736375E-4</v>
      </c>
      <c r="AZ790" s="9">
        <v>5.8106842515696E-4</v>
      </c>
      <c r="BA790" s="9">
        <v>6.8118341634048262E-4</v>
      </c>
      <c r="BB790" s="9">
        <v>6.8878703605431118E-4</v>
      </c>
      <c r="BC790" s="9">
        <v>4.4808377715832391E-4</v>
      </c>
      <c r="BD790" s="9">
        <v>6.2084756925433041E-4</v>
      </c>
      <c r="BE790" s="9">
        <v>3.6950178968110761E-4</v>
      </c>
      <c r="BF790" s="9">
        <v>1.000992255980958E-3</v>
      </c>
      <c r="BG790" s="9">
        <v>5.4768473588121382E-4</v>
      </c>
      <c r="BH790" s="9">
        <v>4.2846596959894692E-4</v>
      </c>
      <c r="BI790" s="9">
        <v>4.2512568779819421E-4</v>
      </c>
      <c r="BJ790" s="9">
        <v>8.8414383022734455E-4</v>
      </c>
      <c r="BK790" s="9">
        <v>1.4023594795579629E-3</v>
      </c>
    </row>
    <row r="791" spans="1:63" s="95" customFormat="1" x14ac:dyDescent="0.25">
      <c r="A791" s="95" t="s">
        <v>974</v>
      </c>
      <c r="B791" s="95" t="s">
        <v>519</v>
      </c>
      <c r="C791" s="95" t="s">
        <v>975</v>
      </c>
      <c r="D791" s="95" t="s">
        <v>565</v>
      </c>
      <c r="E791" s="95" t="s">
        <v>1949</v>
      </c>
      <c r="F791" s="118" t="s">
        <v>1963</v>
      </c>
      <c r="G791" s="119">
        <v>25547101.117600001</v>
      </c>
      <c r="H791" s="119">
        <v>62924</v>
      </c>
      <c r="I791" s="119">
        <v>14.5</v>
      </c>
      <c r="J791" s="95">
        <v>405.99931850486303</v>
      </c>
      <c r="K791" s="120">
        <v>0.47508263726559963</v>
      </c>
      <c r="L791" s="120">
        <v>0.34725311400920789</v>
      </c>
      <c r="M791" s="120">
        <v>0.1776642487251926</v>
      </c>
      <c r="N791" s="9">
        <v>9.6849431284823609E-2</v>
      </c>
      <c r="O791" s="9">
        <v>1.465118557739388E-2</v>
      </c>
      <c r="P791" s="9">
        <v>3.4996807008414628E-3</v>
      </c>
      <c r="Q791" s="9">
        <v>6.7471521626853853E-3</v>
      </c>
      <c r="R791" s="9">
        <v>1.2598252917126089E-2</v>
      </c>
      <c r="S791" s="9">
        <v>4.630887239435532E-2</v>
      </c>
      <c r="T791" s="9">
        <v>1.6485601125868971E-2</v>
      </c>
      <c r="U791" s="9">
        <v>4.4147996469688373E-2</v>
      </c>
      <c r="V791" s="9">
        <v>2.574785201393201E-2</v>
      </c>
      <c r="W791" s="9">
        <v>4.2333810160290933E-2</v>
      </c>
      <c r="X791" s="9">
        <v>0.130236955409755</v>
      </c>
      <c r="Y791" s="9">
        <v>5.2997043646948037E-2</v>
      </c>
      <c r="Z791" s="9">
        <v>6.7017117736363027E-2</v>
      </c>
      <c r="AA791" s="9">
        <v>2.532374562571189E-2</v>
      </c>
      <c r="AB791" s="9">
        <v>1.5256599453025949E-2</v>
      </c>
      <c r="AC791" s="9">
        <v>0.2123008375282531</v>
      </c>
      <c r="AD791" s="9">
        <v>4.9401901825941157E-3</v>
      </c>
      <c r="AE791" s="9">
        <v>7.7653108771488094E-2</v>
      </c>
      <c r="AF791" s="9">
        <v>1.4124722702204019E-4</v>
      </c>
      <c r="AG791" s="9">
        <v>3.6013351405025207E-2</v>
      </c>
      <c r="AH791" s="9">
        <v>3.173063941796428E-3</v>
      </c>
      <c r="AI791" s="9">
        <v>6.3101039763452426E-3</v>
      </c>
      <c r="AJ791" s="9">
        <v>1.1985572823923599E-2</v>
      </c>
      <c r="AK791" s="9">
        <v>3.0840865664253921E-2</v>
      </c>
      <c r="AL791" s="9">
        <v>1.6440361800488239E-2</v>
      </c>
      <c r="AM791" s="9">
        <v>4.2578697513763681E-4</v>
      </c>
      <c r="AN791" s="9">
        <v>4.0932917105243822E-4</v>
      </c>
      <c r="AO791" s="9">
        <v>1.337079998482715E-4</v>
      </c>
      <c r="AP791" s="9">
        <v>3.5030601857483009E-4</v>
      </c>
      <c r="AQ791" s="9">
        <v>3.0373980291168259E-4</v>
      </c>
      <c r="AR791" s="9">
        <v>4.1215255613160268E-4</v>
      </c>
      <c r="AS791" s="9">
        <v>5.395220816726674E-4</v>
      </c>
      <c r="AT791" s="9">
        <v>6.0665812096138158E-4</v>
      </c>
      <c r="AU791" s="9">
        <v>3.3415253186598679E-4</v>
      </c>
      <c r="AV791" s="9">
        <v>3.4075008732105969E-4</v>
      </c>
      <c r="AW791" s="9">
        <v>6.015602115520207E-4</v>
      </c>
      <c r="AX791" s="9">
        <v>6.845940198330064E-4</v>
      </c>
      <c r="AY791" s="9">
        <v>6.820599031209135E-4</v>
      </c>
      <c r="AZ791" s="9">
        <v>4.8076237019454839E-4</v>
      </c>
      <c r="BA791" s="9">
        <v>5.0716734608745404E-4</v>
      </c>
      <c r="BB791" s="9">
        <v>6.9126398475645879E-4</v>
      </c>
      <c r="BC791" s="9">
        <v>6.4979975874936743E-4</v>
      </c>
      <c r="BD791" s="9">
        <v>4.8949706022719756E-4</v>
      </c>
      <c r="BE791" s="9">
        <v>2.7083086593144222E-6</v>
      </c>
      <c r="BF791" s="9">
        <v>4.4362696906777689E-4</v>
      </c>
      <c r="BG791" s="9">
        <v>3.4464852081097082E-4</v>
      </c>
      <c r="BH791" s="9">
        <v>3.7036409960168858E-4</v>
      </c>
      <c r="BI791" s="9">
        <v>3.8639484383528211E-4</v>
      </c>
      <c r="BJ791" s="9">
        <v>6.2729290837631102E-4</v>
      </c>
      <c r="BK791" s="9">
        <v>1.7812833128170501E-3</v>
      </c>
    </row>
    <row r="792" spans="1:63" s="95" customFormat="1" x14ac:dyDescent="0.25">
      <c r="A792" s="95" t="s">
        <v>991</v>
      </c>
      <c r="B792" s="95" t="s">
        <v>519</v>
      </c>
      <c r="C792" s="95" t="s">
        <v>992</v>
      </c>
      <c r="D792" s="95" t="s">
        <v>565</v>
      </c>
      <c r="E792" s="95" t="s">
        <v>1949</v>
      </c>
      <c r="F792" s="118" t="s">
        <v>1963</v>
      </c>
      <c r="G792" s="119">
        <v>13026204.413799999</v>
      </c>
      <c r="H792" s="119">
        <v>39546</v>
      </c>
      <c r="I792" s="119">
        <v>12.8</v>
      </c>
      <c r="J792" s="95">
        <v>329.39372917109188</v>
      </c>
      <c r="K792" s="120">
        <v>0.42152180088032981</v>
      </c>
      <c r="L792" s="120">
        <v>0.38096349219971892</v>
      </c>
      <c r="M792" s="120">
        <v>0.19751470691995129</v>
      </c>
      <c r="N792" s="9">
        <v>7.1704919076464146E-2</v>
      </c>
      <c r="O792" s="9">
        <v>1.1029625677697051E-2</v>
      </c>
      <c r="P792" s="9">
        <v>3.9964908160058489E-3</v>
      </c>
      <c r="Q792" s="9">
        <v>8.4673921242460586E-3</v>
      </c>
      <c r="R792" s="9">
        <v>1.57790953853954E-2</v>
      </c>
      <c r="S792" s="9">
        <v>3.8926527075865983E-2</v>
      </c>
      <c r="T792" s="9">
        <v>1.320197976377731E-2</v>
      </c>
      <c r="U792" s="9">
        <v>3.2058693428688133E-2</v>
      </c>
      <c r="V792" s="9">
        <v>2.3797595403368531E-2</v>
      </c>
      <c r="W792" s="9">
        <v>3.9800094054890232E-2</v>
      </c>
      <c r="X792" s="9">
        <v>0.12530686695652121</v>
      </c>
      <c r="Y792" s="9">
        <v>6.233100439297478E-2</v>
      </c>
      <c r="Z792" s="9">
        <v>6.2400754282238319E-2</v>
      </c>
      <c r="AA792" s="9">
        <v>2.169664891425549E-2</v>
      </c>
      <c r="AB792" s="9">
        <v>1.8422528091905858E-2</v>
      </c>
      <c r="AC792" s="9">
        <v>0.25018874636875199</v>
      </c>
      <c r="AD792" s="9">
        <v>5.2263936402696708E-3</v>
      </c>
      <c r="AE792" s="9">
        <v>8.1775474725769362E-2</v>
      </c>
      <c r="AF792" s="9">
        <v>1.095776607836456E-3</v>
      </c>
      <c r="AG792" s="9">
        <v>3.049108669163457E-2</v>
      </c>
      <c r="AH792" s="9">
        <v>2.8659253853475131E-3</v>
      </c>
      <c r="AI792" s="9">
        <v>5.1113524557505176E-3</v>
      </c>
      <c r="AJ792" s="9">
        <v>1.279990830056869E-2</v>
      </c>
      <c r="AK792" s="9">
        <v>3.7465982365072863E-2</v>
      </c>
      <c r="AL792" s="9">
        <v>2.4059138014703909E-2</v>
      </c>
      <c r="AM792" s="9">
        <v>1.6048404312371929E-4</v>
      </c>
      <c r="AN792" s="9">
        <v>1.568730390321549E-4</v>
      </c>
      <c r="AO792" s="9">
        <v>7.7731204712226681E-5</v>
      </c>
      <c r="AP792" s="9">
        <v>2.238022129658857E-4</v>
      </c>
      <c r="AQ792" s="9">
        <v>1.936694393132069E-4</v>
      </c>
      <c r="AR792" s="9">
        <v>1.7637095235873321E-4</v>
      </c>
      <c r="AS792" s="9">
        <v>2.1995361746296929E-4</v>
      </c>
      <c r="AT792" s="9">
        <v>2.242675530928265E-4</v>
      </c>
      <c r="AU792" s="9">
        <v>1.5722602621622711E-4</v>
      </c>
      <c r="AV792" s="9">
        <v>1.6308736878980161E-4</v>
      </c>
      <c r="AW792" s="9">
        <v>2.9465061341960708E-4</v>
      </c>
      <c r="AX792" s="9">
        <v>4.0989553925878142E-4</v>
      </c>
      <c r="AY792" s="9">
        <v>3.233063408270886E-4</v>
      </c>
      <c r="AZ792" s="9">
        <v>2.0969245119281291E-4</v>
      </c>
      <c r="BA792" s="9">
        <v>3.1176716695785082E-4</v>
      </c>
      <c r="BB792" s="9">
        <v>4.1471295640175859E-4</v>
      </c>
      <c r="BC792" s="9">
        <v>3.499657987311597E-4</v>
      </c>
      <c r="BD792" s="9">
        <v>2.6242301729507668E-4</v>
      </c>
      <c r="BE792" s="9">
        <v>1.0696159307723391E-5</v>
      </c>
      <c r="BF792" s="9">
        <v>1.912118986015691E-4</v>
      </c>
      <c r="BG792" s="9">
        <v>1.584711042242605E-4</v>
      </c>
      <c r="BH792" s="9">
        <v>1.527269946794477E-4</v>
      </c>
      <c r="BI792" s="9">
        <v>2.1007143179831901E-4</v>
      </c>
      <c r="BJ792" s="9">
        <v>3.8794356486142209E-4</v>
      </c>
      <c r="BK792" s="9">
        <v>1.327056158819047E-3</v>
      </c>
    </row>
    <row r="793" spans="1:63" s="95" customFormat="1" x14ac:dyDescent="0.25">
      <c r="A793" s="95" t="s">
        <v>1043</v>
      </c>
      <c r="B793" s="95" t="s">
        <v>519</v>
      </c>
      <c r="C793" s="95" t="s">
        <v>1044</v>
      </c>
      <c r="D793" s="95" t="s">
        <v>565</v>
      </c>
      <c r="E793" s="95" t="s">
        <v>1949</v>
      </c>
      <c r="F793" s="118" t="s">
        <v>1962</v>
      </c>
      <c r="G793" s="119">
        <v>22695948.963</v>
      </c>
      <c r="H793" s="119">
        <v>64379</v>
      </c>
      <c r="I793" s="119">
        <v>35.799999999999997</v>
      </c>
      <c r="J793" s="95">
        <v>352.53652531104865</v>
      </c>
      <c r="K793" s="120">
        <v>0.46027918047045879</v>
      </c>
      <c r="L793" s="120">
        <v>0.35738908091350008</v>
      </c>
      <c r="M793" s="120">
        <v>0.18233173861604099</v>
      </c>
      <c r="N793" s="9">
        <v>6.9599447672945597E-2</v>
      </c>
      <c r="O793" s="9">
        <v>8.7716798889293686E-3</v>
      </c>
      <c r="P793" s="9">
        <v>3.691857171350706E-3</v>
      </c>
      <c r="Q793" s="9">
        <v>8.726433327241722E-3</v>
      </c>
      <c r="R793" s="9">
        <v>1.03075475372201E-2</v>
      </c>
      <c r="S793" s="9">
        <v>3.8142605631721699E-2</v>
      </c>
      <c r="T793" s="9">
        <v>1.8160533722818159E-2</v>
      </c>
      <c r="U793" s="9">
        <v>2.988630910881784E-2</v>
      </c>
      <c r="V793" s="9">
        <v>2.8917726295655258E-2</v>
      </c>
      <c r="W793" s="9">
        <v>4.3408536277354429E-2</v>
      </c>
      <c r="X793" s="9">
        <v>0.1204661246945625</v>
      </c>
      <c r="Y793" s="9">
        <v>5.5987634581845601E-2</v>
      </c>
      <c r="Z793" s="9">
        <v>7.0349244415675444E-2</v>
      </c>
      <c r="AA793" s="9">
        <v>2.5686132002919249E-2</v>
      </c>
      <c r="AB793" s="9">
        <v>1.6920304473362131E-2</v>
      </c>
      <c r="AC793" s="9">
        <v>0.20474005867647499</v>
      </c>
      <c r="AD793" s="9">
        <v>8.0019020325569398E-3</v>
      </c>
      <c r="AE793" s="9">
        <v>8.9991586327147224E-2</v>
      </c>
      <c r="AF793" s="9">
        <v>1.8612431945163211E-4</v>
      </c>
      <c r="AG793" s="9">
        <v>5.9525843835845513E-2</v>
      </c>
      <c r="AH793" s="9">
        <v>3.6300407980309518E-3</v>
      </c>
      <c r="AI793" s="9">
        <v>7.1023623077291036E-3</v>
      </c>
      <c r="AJ793" s="9">
        <v>9.8264915403445483E-3</v>
      </c>
      <c r="AK793" s="9">
        <v>3.4093397080108938E-2</v>
      </c>
      <c r="AL793" s="9">
        <v>3.388007627989037E-2</v>
      </c>
      <c r="AM793" s="9">
        <v>2.7107505551159371E-4</v>
      </c>
      <c r="AN793" s="9">
        <v>2.1710566999936059E-4</v>
      </c>
      <c r="AO793" s="9">
        <v>1.2495749931208821E-4</v>
      </c>
      <c r="AP793" s="9">
        <v>4.0137686280387088E-4</v>
      </c>
      <c r="AQ793" s="9">
        <v>2.2015836700198729E-4</v>
      </c>
      <c r="AR793" s="9">
        <v>3.0074098231150592E-4</v>
      </c>
      <c r="AS793" s="9">
        <v>5.2652804608444568E-4</v>
      </c>
      <c r="AT793" s="9">
        <v>3.6382602812345808E-4</v>
      </c>
      <c r="AU793" s="9">
        <v>3.3247298259015312E-4</v>
      </c>
      <c r="AV793" s="9">
        <v>3.0953675437355192E-4</v>
      </c>
      <c r="AW793" s="9">
        <v>4.9294478091215193E-4</v>
      </c>
      <c r="AX793" s="9">
        <v>6.4071079533976557E-4</v>
      </c>
      <c r="AY793" s="9">
        <v>6.3428534216715556E-4</v>
      </c>
      <c r="AZ793" s="9">
        <v>4.3200592189951621E-4</v>
      </c>
      <c r="BA793" s="9">
        <v>4.9829918622527035E-4</v>
      </c>
      <c r="BB793" s="9">
        <v>5.9058649445208815E-4</v>
      </c>
      <c r="BC793" s="9">
        <v>9.3243286467414573E-4</v>
      </c>
      <c r="BD793" s="9">
        <v>5.0255270296249688E-4</v>
      </c>
      <c r="BE793" s="9">
        <v>3.1616210576884019E-6</v>
      </c>
      <c r="BF793" s="9">
        <v>6.4960360561925451E-4</v>
      </c>
      <c r="BG793" s="9">
        <v>3.4929917991204481E-4</v>
      </c>
      <c r="BH793" s="9">
        <v>3.6930369671147559E-4</v>
      </c>
      <c r="BI793" s="9">
        <v>2.8064640077996727E-4</v>
      </c>
      <c r="BJ793" s="9">
        <v>6.1433118205211717E-4</v>
      </c>
      <c r="BK793" s="9">
        <v>3.2520294732950772E-3</v>
      </c>
    </row>
    <row r="794" spans="1:63" s="95" customFormat="1" x14ac:dyDescent="0.25">
      <c r="A794" s="95" t="s">
        <v>1067</v>
      </c>
      <c r="B794" s="95" t="s">
        <v>519</v>
      </c>
      <c r="C794" s="95" t="s">
        <v>1068</v>
      </c>
      <c r="D794" s="95" t="s">
        <v>565</v>
      </c>
      <c r="E794" s="95" t="s">
        <v>1948</v>
      </c>
      <c r="F794" s="118" t="s">
        <v>1963</v>
      </c>
      <c r="G794" s="119">
        <v>16274671.8158</v>
      </c>
      <c r="H794" s="119">
        <v>48071</v>
      </c>
      <c r="I794" s="119">
        <v>36.299999999999997</v>
      </c>
      <c r="J794" s="95">
        <v>338.55488373031557</v>
      </c>
      <c r="K794" s="120">
        <v>0.41302598767744392</v>
      </c>
      <c r="L794" s="120">
        <v>0.37921550471842358</v>
      </c>
      <c r="M794" s="120">
        <v>0.20775850760413239</v>
      </c>
      <c r="N794" s="9">
        <v>6.5105095918511727E-2</v>
      </c>
      <c r="O794" s="9">
        <v>8.1379139490647835E-3</v>
      </c>
      <c r="P794" s="9">
        <v>5.5855901633241082E-3</v>
      </c>
      <c r="Q794" s="9">
        <v>6.0063380962827699E-3</v>
      </c>
      <c r="R794" s="9">
        <v>2.023653107912101E-2</v>
      </c>
      <c r="S794" s="9">
        <v>4.6878757350278258E-2</v>
      </c>
      <c r="T794" s="9">
        <v>1.226706558248127E-2</v>
      </c>
      <c r="U794" s="9">
        <v>3.8907172088408083E-2</v>
      </c>
      <c r="V794" s="9">
        <v>3.1378956711388212E-2</v>
      </c>
      <c r="W794" s="9">
        <v>4.6070935368808602E-2</v>
      </c>
      <c r="X794" s="9">
        <v>0.1204294203192794</v>
      </c>
      <c r="Y794" s="9">
        <v>6.0457766181723362E-2</v>
      </c>
      <c r="Z794" s="9">
        <v>5.6531423569690847E-2</v>
      </c>
      <c r="AA794" s="9">
        <v>2.062420751327744E-2</v>
      </c>
      <c r="AB794" s="9">
        <v>1.496521762498172E-2</v>
      </c>
      <c r="AC794" s="9">
        <v>0.23277366967988369</v>
      </c>
      <c r="AD794" s="9">
        <v>6.3609641063534263E-3</v>
      </c>
      <c r="AE794" s="9">
        <v>8.0913424259559399E-2</v>
      </c>
      <c r="AF794" s="9">
        <v>2.8090700314469981E-3</v>
      </c>
      <c r="AG794" s="9">
        <v>5.3256055240000072E-2</v>
      </c>
      <c r="AH794" s="9">
        <v>3.266008521243723E-3</v>
      </c>
      <c r="AI794" s="9">
        <v>6.9751164684765353E-3</v>
      </c>
      <c r="AJ794" s="9">
        <v>1.2616322808534169E-2</v>
      </c>
      <c r="AK794" s="9">
        <v>3.8580289186328443E-2</v>
      </c>
      <c r="AL794" s="9">
        <v>8.866688181551995E-3</v>
      </c>
      <c r="AM794" s="9">
        <v>1.8205008372706779E-4</v>
      </c>
      <c r="AN794" s="9">
        <v>1.4460843380220779E-4</v>
      </c>
      <c r="AO794" s="9">
        <v>1.357308718716379E-4</v>
      </c>
      <c r="AP794" s="9">
        <v>1.9834327134173659E-4</v>
      </c>
      <c r="AQ794" s="9">
        <v>3.1031877691503992E-4</v>
      </c>
      <c r="AR794" s="9">
        <v>2.6536918154832542E-4</v>
      </c>
      <c r="AS794" s="9">
        <v>2.553440404562382E-4</v>
      </c>
      <c r="AT794" s="9">
        <v>3.4005039596549E-4</v>
      </c>
      <c r="AU794" s="9">
        <v>2.5901377070504091E-4</v>
      </c>
      <c r="AV794" s="9">
        <v>2.3586106224765671E-4</v>
      </c>
      <c r="AW794" s="9">
        <v>3.5380019408547039E-4</v>
      </c>
      <c r="AX794" s="9">
        <v>4.967228703271876E-4</v>
      </c>
      <c r="AY794" s="9">
        <v>3.6593782099462151E-4</v>
      </c>
      <c r="AZ794" s="9">
        <v>2.4903500530946878E-4</v>
      </c>
      <c r="BA794" s="9">
        <v>3.1641508389312922E-4</v>
      </c>
      <c r="BB794" s="9">
        <v>4.8206619645882953E-4</v>
      </c>
      <c r="BC794" s="9">
        <v>5.3215656590557055E-4</v>
      </c>
      <c r="BD794" s="9">
        <v>3.2440864902801112E-4</v>
      </c>
      <c r="BE794" s="9">
        <v>3.4257952029293352E-5</v>
      </c>
      <c r="BF794" s="9">
        <v>4.172573526072112E-4</v>
      </c>
      <c r="BG794" s="9">
        <v>2.2562930783117291E-4</v>
      </c>
      <c r="BH794" s="9">
        <v>2.6039007907224159E-4</v>
      </c>
      <c r="BI794" s="9">
        <v>2.5869374177036198E-4</v>
      </c>
      <c r="BJ794" s="9">
        <v>4.9910267712267593E-4</v>
      </c>
      <c r="BK794" s="9">
        <v>6.1103159467133512E-4</v>
      </c>
    </row>
    <row r="795" spans="1:63" s="95" customFormat="1" x14ac:dyDescent="0.25">
      <c r="A795" s="95" t="s">
        <v>1129</v>
      </c>
      <c r="B795" s="95" t="s">
        <v>519</v>
      </c>
      <c r="C795" s="95" t="s">
        <v>1130</v>
      </c>
      <c r="D795" s="95" t="s">
        <v>565</v>
      </c>
      <c r="E795" s="95" t="s">
        <v>1949</v>
      </c>
      <c r="F795" s="118" t="s">
        <v>1963</v>
      </c>
      <c r="G795" s="119">
        <v>16422697.4296</v>
      </c>
      <c r="H795" s="119">
        <v>51623</v>
      </c>
      <c r="I795" s="119">
        <v>14</v>
      </c>
      <c r="J795" s="95">
        <v>318.12752900063924</v>
      </c>
      <c r="K795" s="120">
        <v>0.45114200002366472</v>
      </c>
      <c r="L795" s="120">
        <v>0.35956115842507802</v>
      </c>
      <c r="M795" s="120">
        <v>0.18929684155125731</v>
      </c>
      <c r="N795" s="9">
        <v>7.2881222090521156E-2</v>
      </c>
      <c r="O795" s="9">
        <v>8.0186374798476255E-3</v>
      </c>
      <c r="P795" s="9">
        <v>5.0068939533327349E-3</v>
      </c>
      <c r="Q795" s="9">
        <v>5.3692341847763917E-3</v>
      </c>
      <c r="R795" s="9">
        <v>1.3177484883964259E-2</v>
      </c>
      <c r="S795" s="9">
        <v>3.2526457418604639E-2</v>
      </c>
      <c r="T795" s="9">
        <v>1.4918624481015349E-2</v>
      </c>
      <c r="U795" s="9">
        <v>3.2055711233750783E-2</v>
      </c>
      <c r="V795" s="9">
        <v>3.5427418408352847E-2</v>
      </c>
      <c r="W795" s="9">
        <v>3.8931179062705663E-2</v>
      </c>
      <c r="X795" s="9">
        <v>0.1199727959149267</v>
      </c>
      <c r="Y795" s="9">
        <v>5.7680018194815982E-2</v>
      </c>
      <c r="Z795" s="9">
        <v>6.3591500493064501E-2</v>
      </c>
      <c r="AA795" s="9">
        <v>2.1309601609365181E-2</v>
      </c>
      <c r="AB795" s="9">
        <v>2.0775166122219722E-2</v>
      </c>
      <c r="AC795" s="9">
        <v>0.2368025107562754</v>
      </c>
      <c r="AD795" s="9">
        <v>7.5205466678973862E-3</v>
      </c>
      <c r="AE795" s="9">
        <v>8.6790200541636234E-2</v>
      </c>
      <c r="AF795" s="9">
        <v>2.7132370017688291E-4</v>
      </c>
      <c r="AG795" s="9">
        <v>3.8885194088551282E-2</v>
      </c>
      <c r="AH795" s="9">
        <v>1.8167883678583451E-3</v>
      </c>
      <c r="AI795" s="9">
        <v>4.1651972068513397E-3</v>
      </c>
      <c r="AJ795" s="9">
        <v>8.983739100029222E-3</v>
      </c>
      <c r="AK795" s="9">
        <v>3.3579679652778603E-2</v>
      </c>
      <c r="AL795" s="9">
        <v>3.9542874386681873E-2</v>
      </c>
      <c r="AM795" s="9">
        <v>2.0571676609836009E-4</v>
      </c>
      <c r="AN795" s="9">
        <v>1.438332358533225E-4</v>
      </c>
      <c r="AO795" s="9">
        <v>1.228163276843173E-4</v>
      </c>
      <c r="AP795" s="9">
        <v>1.7897739627275631E-4</v>
      </c>
      <c r="AQ795" s="9">
        <v>2.0397768354913571E-4</v>
      </c>
      <c r="AR795" s="9">
        <v>1.8586144161163661E-4</v>
      </c>
      <c r="AS795" s="9">
        <v>3.1346709825739712E-4</v>
      </c>
      <c r="AT795" s="9">
        <v>2.8281157369093232E-4</v>
      </c>
      <c r="AU795" s="9">
        <v>2.9519024604286178E-4</v>
      </c>
      <c r="AV795" s="9">
        <v>2.0118931848636651E-4</v>
      </c>
      <c r="AW795" s="9">
        <v>3.5578398333403511E-4</v>
      </c>
      <c r="AX795" s="9">
        <v>4.7837182269631852E-4</v>
      </c>
      <c r="AY795" s="9">
        <v>4.1552254339167008E-4</v>
      </c>
      <c r="AZ795" s="9">
        <v>2.5973866285549128E-4</v>
      </c>
      <c r="BA795" s="9">
        <v>4.4340112358962178E-4</v>
      </c>
      <c r="BB795" s="9">
        <v>4.950365559415052E-4</v>
      </c>
      <c r="BC795" s="9">
        <v>6.3510280785619266E-4</v>
      </c>
      <c r="BD795" s="9">
        <v>3.5125351387361352E-4</v>
      </c>
      <c r="BE795" s="9">
        <v>3.3401402563865891E-6</v>
      </c>
      <c r="BF795" s="9">
        <v>3.0753703080002738E-4</v>
      </c>
      <c r="BG795" s="9">
        <v>1.2669535140398549E-4</v>
      </c>
      <c r="BH795" s="9">
        <v>1.569591652846802E-4</v>
      </c>
      <c r="BI795" s="9">
        <v>1.8594666907989339E-4</v>
      </c>
      <c r="BJ795" s="9">
        <v>4.3850960614150332E-4</v>
      </c>
      <c r="BK795" s="9">
        <v>2.7507340827646479E-3</v>
      </c>
    </row>
    <row r="796" spans="1:63" s="95" customFormat="1" x14ac:dyDescent="0.25">
      <c r="A796" s="95" t="s">
        <v>1141</v>
      </c>
      <c r="B796" s="95" t="s">
        <v>519</v>
      </c>
      <c r="C796" s="95" t="s">
        <v>1142</v>
      </c>
      <c r="D796" s="95" t="s">
        <v>565</v>
      </c>
      <c r="E796" s="95" t="s">
        <v>1949</v>
      </c>
      <c r="F796" s="118" t="s">
        <v>1963</v>
      </c>
      <c r="G796" s="119">
        <v>27549935.232799999</v>
      </c>
      <c r="H796" s="119">
        <v>81599</v>
      </c>
      <c r="I796" s="119">
        <v>19.5</v>
      </c>
      <c r="J796" s="95">
        <v>337.62589287613815</v>
      </c>
      <c r="K796" s="120">
        <v>0.44197377339925598</v>
      </c>
      <c r="L796" s="120">
        <v>0.34100921928490507</v>
      </c>
      <c r="M796" s="120">
        <v>0.21701700731583881</v>
      </c>
      <c r="N796" s="9">
        <v>9.3143082248993286E-2</v>
      </c>
      <c r="O796" s="9">
        <v>1.5944492653940281E-2</v>
      </c>
      <c r="P796" s="9">
        <v>3.114919326388862E-3</v>
      </c>
      <c r="Q796" s="9">
        <v>9.9633405421308309E-3</v>
      </c>
      <c r="R796" s="9">
        <v>1.649667724278012E-2</v>
      </c>
      <c r="S796" s="9">
        <v>4.3684222523964131E-2</v>
      </c>
      <c r="T796" s="9">
        <v>1.5302091217466351E-2</v>
      </c>
      <c r="U796" s="9">
        <v>3.4331588857548181E-2</v>
      </c>
      <c r="V796" s="9">
        <v>2.3502171554867762E-2</v>
      </c>
      <c r="W796" s="9">
        <v>4.2799489218342791E-2</v>
      </c>
      <c r="X796" s="9">
        <v>0.12415530221551151</v>
      </c>
      <c r="Y796" s="9">
        <v>5.4021584077785713E-2</v>
      </c>
      <c r="Z796" s="9">
        <v>6.8159270591421336E-2</v>
      </c>
      <c r="AA796" s="9">
        <v>2.629676627620103E-2</v>
      </c>
      <c r="AB796" s="9">
        <v>1.717121492547494E-2</v>
      </c>
      <c r="AC796" s="9">
        <v>0.19371810767872269</v>
      </c>
      <c r="AD796" s="9">
        <v>5.4159108445163097E-3</v>
      </c>
      <c r="AE796" s="9">
        <v>9.1479957115203278E-2</v>
      </c>
      <c r="AF796" s="9">
        <v>2.6215255608903029E-3</v>
      </c>
      <c r="AG796" s="9">
        <v>4.4565541580228941E-2</v>
      </c>
      <c r="AH796" s="9">
        <v>3.117964986117007E-3</v>
      </c>
      <c r="AI796" s="9">
        <v>8.3488599079035216E-3</v>
      </c>
      <c r="AJ796" s="9">
        <v>8.6293519494064688E-3</v>
      </c>
      <c r="AK796" s="9">
        <v>3.4406412552108599E-2</v>
      </c>
      <c r="AL796" s="9">
        <v>1.9610154352085799E-2</v>
      </c>
      <c r="AM796" s="9">
        <v>4.4116748241935399E-4</v>
      </c>
      <c r="AN796" s="9">
        <v>4.7991930794780461E-4</v>
      </c>
      <c r="AO796" s="9">
        <v>1.2821338438395881E-4</v>
      </c>
      <c r="AP796" s="9">
        <v>5.5730079198470421E-4</v>
      </c>
      <c r="AQ796" s="9">
        <v>4.2849469825497242E-4</v>
      </c>
      <c r="AR796" s="9">
        <v>4.1886685257374082E-4</v>
      </c>
      <c r="AS796" s="9">
        <v>5.3952654157516213E-4</v>
      </c>
      <c r="AT796" s="9">
        <v>5.0825833644610062E-4</v>
      </c>
      <c r="AU796" s="9">
        <v>3.2860134379157798E-4</v>
      </c>
      <c r="AV796" s="9">
        <v>3.7114600926294359E-4</v>
      </c>
      <c r="AW796" s="9">
        <v>6.1782820538939403E-4</v>
      </c>
      <c r="AX796" s="9">
        <v>7.5180699707685168E-4</v>
      </c>
      <c r="AY796" s="9">
        <v>7.4734184289071285E-4</v>
      </c>
      <c r="AZ796" s="9">
        <v>5.3785159747154186E-4</v>
      </c>
      <c r="BA796" s="9">
        <v>6.1496748603449846E-4</v>
      </c>
      <c r="BB796" s="9">
        <v>6.7954783364982156E-4</v>
      </c>
      <c r="BC796" s="9">
        <v>7.6747630366606995E-4</v>
      </c>
      <c r="BD796" s="9">
        <v>6.2126199152002018E-4</v>
      </c>
      <c r="BE796" s="9">
        <v>5.4153922078711313E-5</v>
      </c>
      <c r="BF796" s="9">
        <v>5.9144066456255997E-4</v>
      </c>
      <c r="BG796" s="9">
        <v>3.648601397927523E-4</v>
      </c>
      <c r="BH796" s="9">
        <v>5.2793096084218579E-4</v>
      </c>
      <c r="BI796" s="9">
        <v>2.997148771202726E-4</v>
      </c>
      <c r="BJ796" s="9">
        <v>7.5394697297907678E-4</v>
      </c>
      <c r="BK796" s="9">
        <v>2.2890761051969251E-3</v>
      </c>
    </row>
    <row r="797" spans="1:63" s="95" customFormat="1" x14ac:dyDescent="0.25">
      <c r="A797" s="95" t="s">
        <v>980</v>
      </c>
      <c r="B797" s="95" t="s">
        <v>519</v>
      </c>
      <c r="C797" s="95" t="s">
        <v>981</v>
      </c>
      <c r="D797" s="95" t="s">
        <v>982</v>
      </c>
      <c r="E797" s="95" t="s">
        <v>1948</v>
      </c>
      <c r="F797" s="118" t="s">
        <v>1963</v>
      </c>
      <c r="G797" s="119">
        <v>35339795.883999996</v>
      </c>
      <c r="H797" s="119">
        <v>103678</v>
      </c>
      <c r="I797" s="119">
        <v>60</v>
      </c>
      <c r="J797" s="95">
        <v>340.86108802253125</v>
      </c>
      <c r="K797" s="120">
        <v>0.4146949564035225</v>
      </c>
      <c r="L797" s="120">
        <v>0.37970116066995852</v>
      </c>
      <c r="M797" s="120">
        <v>0.20560388292651899</v>
      </c>
      <c r="N797" s="9">
        <v>5.3257000401931369E-2</v>
      </c>
      <c r="O797" s="9">
        <v>5.4978099245093677E-3</v>
      </c>
      <c r="P797" s="9">
        <v>5.1769081385560694E-3</v>
      </c>
      <c r="Q797" s="9">
        <v>6.5423145711562096E-3</v>
      </c>
      <c r="R797" s="9">
        <v>1.5129019905163381E-2</v>
      </c>
      <c r="S797" s="9">
        <v>3.4992489632653133E-2</v>
      </c>
      <c r="T797" s="9">
        <v>1.226162912682111E-2</v>
      </c>
      <c r="U797" s="9">
        <v>3.7940618318360889E-2</v>
      </c>
      <c r="V797" s="9">
        <v>3.0404106554398121E-2</v>
      </c>
      <c r="W797" s="9">
        <v>4.3939485346357443E-2</v>
      </c>
      <c r="X797" s="9">
        <v>0.1226144711206055</v>
      </c>
      <c r="Y797" s="9">
        <v>7.0436711705536559E-2</v>
      </c>
      <c r="Z797" s="9">
        <v>5.4351159064161693E-2</v>
      </c>
      <c r="AA797" s="9">
        <v>2.5026685235494121E-2</v>
      </c>
      <c r="AB797" s="9">
        <v>1.9477114736854869E-2</v>
      </c>
      <c r="AC797" s="9">
        <v>0.23257241562374201</v>
      </c>
      <c r="AD797" s="9">
        <v>5.9515950440001747E-3</v>
      </c>
      <c r="AE797" s="9">
        <v>6.1831390470590268E-2</v>
      </c>
      <c r="AF797" s="9">
        <v>4.1211577101306742E-4</v>
      </c>
      <c r="AG797" s="9">
        <v>6.9419449317076401E-2</v>
      </c>
      <c r="AH797" s="9">
        <v>3.9720174161186209E-3</v>
      </c>
      <c r="AI797" s="9">
        <v>7.4845417493004766E-3</v>
      </c>
      <c r="AJ797" s="9">
        <v>1.135106919513324E-2</v>
      </c>
      <c r="AK797" s="9">
        <v>5.4125554745988909E-2</v>
      </c>
      <c r="AL797" s="9">
        <v>1.5832326884477041E-2</v>
      </c>
      <c r="AM797" s="9">
        <v>3.2279954239839098E-4</v>
      </c>
      <c r="AN797" s="9">
        <v>2.1176323292731311E-4</v>
      </c>
      <c r="AO797" s="9">
        <v>2.7268442904853848E-4</v>
      </c>
      <c r="AP797" s="9">
        <v>4.6829489959796818E-4</v>
      </c>
      <c r="AQ797" s="9">
        <v>5.0287852437099379E-4</v>
      </c>
      <c r="AR797" s="9">
        <v>4.2936787239103202E-4</v>
      </c>
      <c r="AS797" s="9">
        <v>5.5323993750184218E-4</v>
      </c>
      <c r="AT797" s="9">
        <v>7.1878388507100766E-4</v>
      </c>
      <c r="AU797" s="9">
        <v>5.4399750603772458E-4</v>
      </c>
      <c r="AV797" s="9">
        <v>4.8760089566882972E-4</v>
      </c>
      <c r="AW797" s="9">
        <v>7.8081385071475959E-4</v>
      </c>
      <c r="AX797" s="9">
        <v>1.2544155854496059E-3</v>
      </c>
      <c r="AY797" s="9">
        <v>7.6261702121618099E-4</v>
      </c>
      <c r="AZ797" s="9">
        <v>6.5503841129650904E-4</v>
      </c>
      <c r="BA797" s="9">
        <v>8.9264560904836737E-4</v>
      </c>
      <c r="BB797" s="9">
        <v>1.0440260564063119E-3</v>
      </c>
      <c r="BC797" s="9">
        <v>1.0792701407177209E-3</v>
      </c>
      <c r="BD797" s="9">
        <v>5.3735484004825305E-4</v>
      </c>
      <c r="BE797" s="9">
        <v>1.0894275994940931E-5</v>
      </c>
      <c r="BF797" s="9">
        <v>1.17895295824103E-3</v>
      </c>
      <c r="BG797" s="9">
        <v>5.9479820626853839E-4</v>
      </c>
      <c r="BH797" s="9">
        <v>6.0564549826838286E-4</v>
      </c>
      <c r="BI797" s="9">
        <v>5.0451050027167967E-4</v>
      </c>
      <c r="BJ797" s="9">
        <v>1.517773932974508E-3</v>
      </c>
      <c r="BK797" s="9">
        <v>2.3649789943251099E-3</v>
      </c>
    </row>
    <row r="798" spans="1:63" s="95" customFormat="1" x14ac:dyDescent="0.25">
      <c r="A798" s="95" t="s">
        <v>1599</v>
      </c>
      <c r="B798" s="95" t="s">
        <v>380</v>
      </c>
      <c r="C798" s="95" t="s">
        <v>1600</v>
      </c>
      <c r="D798" s="95" t="s">
        <v>382</v>
      </c>
      <c r="E798" s="95" t="s">
        <v>1948</v>
      </c>
      <c r="F798" s="118" t="s">
        <v>1963</v>
      </c>
      <c r="G798" s="119">
        <v>39812427.7064</v>
      </c>
      <c r="H798" s="119">
        <v>83845</v>
      </c>
      <c r="I798" s="119">
        <v>53</v>
      </c>
      <c r="J798" s="95">
        <v>474.83365384220883</v>
      </c>
      <c r="K798" s="120">
        <v>0.47414140448686037</v>
      </c>
      <c r="L798" s="120">
        <v>0.34663868711137868</v>
      </c>
      <c r="M798" s="120">
        <v>0.17921990840176091</v>
      </c>
      <c r="N798" s="9">
        <v>7.847860305996178E-2</v>
      </c>
      <c r="O798" s="9">
        <v>1.6844739771381581E-2</v>
      </c>
      <c r="P798" s="9">
        <v>1.085934141692344E-2</v>
      </c>
      <c r="Q798" s="9">
        <v>6.2317759237010264E-3</v>
      </c>
      <c r="R798" s="9">
        <v>1.8339479764508719E-2</v>
      </c>
      <c r="S798" s="9">
        <v>6.1503085001044649E-2</v>
      </c>
      <c r="T798" s="9">
        <v>1.25057673919244E-2</v>
      </c>
      <c r="U798" s="9">
        <v>3.5491232379508547E-2</v>
      </c>
      <c r="V798" s="9">
        <v>3.8513859355999283E-2</v>
      </c>
      <c r="W798" s="9">
        <v>5.8985313391323312E-2</v>
      </c>
      <c r="X798" s="9">
        <v>0.1099807028970527</v>
      </c>
      <c r="Y798" s="9">
        <v>4.4179718463607659E-2</v>
      </c>
      <c r="Z798" s="9">
        <v>4.7135935270876513E-2</v>
      </c>
      <c r="AA798" s="9">
        <v>2.2179308867313851E-2</v>
      </c>
      <c r="AB798" s="9">
        <v>1.9170474257952461E-2</v>
      </c>
      <c r="AC798" s="9">
        <v>0.19735617588944951</v>
      </c>
      <c r="AD798" s="9">
        <v>3.0178569573108241E-3</v>
      </c>
      <c r="AE798" s="9">
        <v>7.22765212122089E-2</v>
      </c>
      <c r="AF798" s="9">
        <v>1.175167459770917E-2</v>
      </c>
      <c r="AG798" s="9">
        <v>6.6859328009010982E-2</v>
      </c>
      <c r="AH798" s="9">
        <v>4.3014151514178638E-3</v>
      </c>
      <c r="AI798" s="9">
        <v>1.7381623306997929E-2</v>
      </c>
      <c r="AJ798" s="9">
        <v>1.325457741120663E-2</v>
      </c>
      <c r="AK798" s="9">
        <v>2.6516862757102359E-2</v>
      </c>
      <c r="AL798" s="9">
        <v>6.8846274945059344E-3</v>
      </c>
      <c r="AM798" s="9">
        <v>4.2954963165077622E-4</v>
      </c>
      <c r="AN798" s="9">
        <v>5.8591015117559551E-4</v>
      </c>
      <c r="AO798" s="9">
        <v>5.1653439643911279E-4</v>
      </c>
      <c r="AP798" s="9">
        <v>4.0281507298830051E-4</v>
      </c>
      <c r="AQ798" s="9">
        <v>5.5048461475364844E-4</v>
      </c>
      <c r="AR798" s="9">
        <v>6.8148685255160725E-4</v>
      </c>
      <c r="AS798" s="9">
        <v>5.0954386002652525E-4</v>
      </c>
      <c r="AT798" s="9">
        <v>6.0718479285993253E-4</v>
      </c>
      <c r="AU798" s="9">
        <v>6.2228249106836809E-4</v>
      </c>
      <c r="AV798" s="9">
        <v>5.9109773980726337E-4</v>
      </c>
      <c r="AW798" s="9">
        <v>6.3245284281252207E-4</v>
      </c>
      <c r="AX798" s="9">
        <v>7.1051162975282838E-4</v>
      </c>
      <c r="AY798" s="9">
        <v>5.9724935809469528E-4</v>
      </c>
      <c r="AZ798" s="9">
        <v>5.2422451163591734E-4</v>
      </c>
      <c r="BA798" s="9">
        <v>7.9340180847422398E-4</v>
      </c>
      <c r="BB798" s="9">
        <v>8.0003637630920456E-4</v>
      </c>
      <c r="BC798" s="9">
        <v>4.9419838072860668E-4</v>
      </c>
      <c r="BD798" s="9">
        <v>5.6722487970162693E-4</v>
      </c>
      <c r="BE798" s="9">
        <v>2.8053352895232532E-4</v>
      </c>
      <c r="BF798" s="9">
        <v>1.025376118345284E-3</v>
      </c>
      <c r="BG798" s="9">
        <v>5.8166876769653582E-4</v>
      </c>
      <c r="BH798" s="9">
        <v>1.2701338504257751E-3</v>
      </c>
      <c r="BI798" s="9">
        <v>5.3199212435037604E-4</v>
      </c>
      <c r="BJ798" s="9">
        <v>6.7147948505764173E-4</v>
      </c>
      <c r="BK798" s="9">
        <v>9.2868592877935351E-4</v>
      </c>
    </row>
    <row r="799" spans="1:63" s="95" customFormat="1" x14ac:dyDescent="0.25">
      <c r="A799" s="95" t="s">
        <v>233</v>
      </c>
      <c r="B799" s="95" t="s">
        <v>37</v>
      </c>
      <c r="C799" s="95" t="s">
        <v>234</v>
      </c>
      <c r="D799" s="95" t="s">
        <v>55</v>
      </c>
      <c r="E799" s="95" t="s">
        <v>1949</v>
      </c>
      <c r="F799" s="118" t="s">
        <v>1963</v>
      </c>
      <c r="G799" s="119">
        <v>26497270.218999997</v>
      </c>
      <c r="H799" s="119">
        <v>75304</v>
      </c>
      <c r="I799" s="119">
        <v>43</v>
      </c>
      <c r="J799" s="95">
        <v>351.87068706841598</v>
      </c>
      <c r="K799" s="120">
        <v>0.4013906036952401</v>
      </c>
      <c r="L799" s="120">
        <v>0.37113782896509567</v>
      </c>
      <c r="M799" s="120">
        <v>0.227471567339664</v>
      </c>
      <c r="N799" s="9">
        <v>7.2067011770319211E-2</v>
      </c>
      <c r="O799" s="9">
        <v>8.758750286398883E-3</v>
      </c>
      <c r="P799" s="9">
        <v>5.9876095790057666E-3</v>
      </c>
      <c r="Q799" s="9">
        <v>6.6309589489097634E-3</v>
      </c>
      <c r="R799" s="9">
        <v>2.4168781056140481E-2</v>
      </c>
      <c r="S799" s="9">
        <v>5.4557498609312957E-2</v>
      </c>
      <c r="T799" s="9">
        <v>1.462766599779047E-2</v>
      </c>
      <c r="U799" s="9">
        <v>2.5540873529553611E-2</v>
      </c>
      <c r="V799" s="9">
        <v>2.5971556846041868E-2</v>
      </c>
      <c r="W799" s="9">
        <v>6.0913921179316877E-2</v>
      </c>
      <c r="X799" s="9">
        <v>0.116379762528893</v>
      </c>
      <c r="Y799" s="9">
        <v>5.5901805166777743E-2</v>
      </c>
      <c r="Z799" s="9">
        <v>6.456999564859861E-2</v>
      </c>
      <c r="AA799" s="9">
        <v>2.3159311572480391E-2</v>
      </c>
      <c r="AB799" s="9">
        <v>2.0754007063543849E-2</v>
      </c>
      <c r="AC799" s="9">
        <v>0.2169569495404414</v>
      </c>
      <c r="AD799" s="9">
        <v>4.0412309419419496E-3</v>
      </c>
      <c r="AE799" s="9">
        <v>7.8302288329732267E-2</v>
      </c>
      <c r="AF799" s="9">
        <v>1.694369803672954E-3</v>
      </c>
      <c r="AG799" s="9">
        <v>5.358292048077027E-2</v>
      </c>
      <c r="AH799" s="9">
        <v>5.2591574077142074E-3</v>
      </c>
      <c r="AI799" s="9">
        <v>7.8591878696667936E-3</v>
      </c>
      <c r="AJ799" s="9">
        <v>1.191642602096739E-2</v>
      </c>
      <c r="AK799" s="9">
        <v>3.415697203106717E-2</v>
      </c>
      <c r="AL799" s="9">
        <v>6.240987790942047E-3</v>
      </c>
      <c r="AM799" s="9">
        <v>3.2783842980196491E-4</v>
      </c>
      <c r="AN799" s="9">
        <v>2.5320374240931292E-4</v>
      </c>
      <c r="AO799" s="9">
        <v>2.36706668550593E-4</v>
      </c>
      <c r="AP799" s="9">
        <v>3.5623081355251108E-4</v>
      </c>
      <c r="AQ799" s="9">
        <v>6.0294011645414868E-4</v>
      </c>
      <c r="AR799" s="9">
        <v>5.0243084173613533E-4</v>
      </c>
      <c r="AS799" s="9">
        <v>4.9534470029369434E-4</v>
      </c>
      <c r="AT799" s="9">
        <v>3.631590004356688E-4</v>
      </c>
      <c r="AU799" s="9">
        <v>3.4876250204161587E-4</v>
      </c>
      <c r="AV799" s="9">
        <v>5.0733313027146387E-4</v>
      </c>
      <c r="AW799" s="9">
        <v>5.5622484550860803E-4</v>
      </c>
      <c r="AX799" s="9">
        <v>7.4719737671963965E-4</v>
      </c>
      <c r="AY799" s="9">
        <v>6.7997912351953004E-4</v>
      </c>
      <c r="AZ799" s="9">
        <v>4.5494219611562559E-4</v>
      </c>
      <c r="BA799" s="9">
        <v>7.1387726086153368E-4</v>
      </c>
      <c r="BB799" s="9">
        <v>7.3096038054228693E-4</v>
      </c>
      <c r="BC799" s="9">
        <v>5.5001887829072324E-4</v>
      </c>
      <c r="BD799" s="9">
        <v>5.1073279335860111E-4</v>
      </c>
      <c r="BE799" s="9">
        <v>3.361665366727522E-5</v>
      </c>
      <c r="BF799" s="9">
        <v>6.829813284648013E-4</v>
      </c>
      <c r="BG799" s="9">
        <v>5.9107394210547231E-4</v>
      </c>
      <c r="BH799" s="9">
        <v>4.7730731112849141E-4</v>
      </c>
      <c r="BI799" s="9">
        <v>3.975086628450463E-4</v>
      </c>
      <c r="BJ799" s="9">
        <v>7.1887144231540462E-4</v>
      </c>
      <c r="BK799" s="9">
        <v>6.9968572040446722E-4</v>
      </c>
    </row>
    <row r="800" spans="1:63" s="95" customFormat="1" x14ac:dyDescent="0.25">
      <c r="A800" s="95" t="s">
        <v>672</v>
      </c>
      <c r="B800" s="95" t="s">
        <v>80</v>
      </c>
      <c r="C800" s="95" t="s">
        <v>673</v>
      </c>
      <c r="D800" s="95" t="s">
        <v>55</v>
      </c>
      <c r="E800" s="95" t="s">
        <v>1948</v>
      </c>
      <c r="F800" s="118" t="s">
        <v>1963</v>
      </c>
      <c r="G800" s="119">
        <v>16450939.042799998</v>
      </c>
      <c r="H800" s="119">
        <v>63673</v>
      </c>
      <c r="I800" s="119">
        <v>50</v>
      </c>
      <c r="J800" s="95">
        <v>258.36601138316081</v>
      </c>
      <c r="K800" s="120">
        <v>0.38313948805567338</v>
      </c>
      <c r="L800" s="120">
        <v>0.39471933895798372</v>
      </c>
      <c r="M800" s="120">
        <v>0.22214117298634281</v>
      </c>
      <c r="N800" s="9">
        <v>8.4953410319908093E-2</v>
      </c>
      <c r="O800" s="9">
        <v>9.4259078352980658E-3</v>
      </c>
      <c r="P800" s="9">
        <v>5.68106363891122E-3</v>
      </c>
      <c r="Q800" s="9">
        <v>7.8521879077376022E-3</v>
      </c>
      <c r="R800" s="9">
        <v>3.0934113977332641E-2</v>
      </c>
      <c r="S800" s="9">
        <v>3.1198091011177868E-2</v>
      </c>
      <c r="T800" s="9">
        <v>1.1683501949618881E-2</v>
      </c>
      <c r="U800" s="9">
        <v>3.2928360608300129E-2</v>
      </c>
      <c r="V800" s="9">
        <v>2.485183824410591E-2</v>
      </c>
      <c r="W800" s="9">
        <v>4.8283570354057129E-2</v>
      </c>
      <c r="X800" s="9">
        <v>0.1304957867120585</v>
      </c>
      <c r="Y800" s="9">
        <v>7.3433733906846363E-2</v>
      </c>
      <c r="Z800" s="9">
        <v>5.2760195358774201E-2</v>
      </c>
      <c r="AA800" s="9">
        <v>2.1053384132865321E-2</v>
      </c>
      <c r="AB800" s="9">
        <v>2.2282527196707161E-2</v>
      </c>
      <c r="AC800" s="9">
        <v>0.24821428871317899</v>
      </c>
      <c r="AD800" s="9">
        <v>3.446115975388706E-3</v>
      </c>
      <c r="AE800" s="9">
        <v>5.5510983670177497E-2</v>
      </c>
      <c r="AF800" s="9">
        <v>1.371985899590323E-5</v>
      </c>
      <c r="AG800" s="9">
        <v>3.5662428926984048E-2</v>
      </c>
      <c r="AH800" s="9">
        <v>2.5228910333352679E-3</v>
      </c>
      <c r="AI800" s="9">
        <v>1.168021699856942E-2</v>
      </c>
      <c r="AJ800" s="9">
        <v>9.7583799626620813E-3</v>
      </c>
      <c r="AK800" s="9">
        <v>4.1515329458091429E-2</v>
      </c>
      <c r="AL800" s="9">
        <v>3.8579722489176229E-3</v>
      </c>
      <c r="AM800" s="9">
        <v>2.402230380443935E-4</v>
      </c>
      <c r="AN800" s="9">
        <v>1.6937981560201151E-4</v>
      </c>
      <c r="AO800" s="9">
        <v>1.3960377558726029E-4</v>
      </c>
      <c r="AP800" s="9">
        <v>2.6221426740475901E-4</v>
      </c>
      <c r="AQ800" s="9">
        <v>4.7969766607392969E-4</v>
      </c>
      <c r="AR800" s="9">
        <v>1.78591322043146E-4</v>
      </c>
      <c r="AS800" s="9">
        <v>2.4593254949495619E-4</v>
      </c>
      <c r="AT800" s="9">
        <v>2.9103261780030569E-4</v>
      </c>
      <c r="AU800" s="9">
        <v>2.0744396752691489E-4</v>
      </c>
      <c r="AV800" s="9">
        <v>2.4996921980007501E-4</v>
      </c>
      <c r="AW800" s="9">
        <v>3.8768580379704658E-4</v>
      </c>
      <c r="AX800" s="9">
        <v>6.1012048777122794E-4</v>
      </c>
      <c r="AY800" s="9">
        <v>3.4536769194346478E-4</v>
      </c>
      <c r="AZ800" s="9">
        <v>2.570768559185142E-4</v>
      </c>
      <c r="BA800" s="9">
        <v>4.7642717436341078E-4</v>
      </c>
      <c r="BB800" s="9">
        <v>5.1982545407977239E-4</v>
      </c>
      <c r="BC800" s="9">
        <v>2.9154413333326622E-4</v>
      </c>
      <c r="BD800" s="9">
        <v>2.250653842040404E-4</v>
      </c>
      <c r="BE800" s="9">
        <v>1.6920235989390221E-7</v>
      </c>
      <c r="BF800" s="9">
        <v>2.825555619155405E-4</v>
      </c>
      <c r="BG800" s="9">
        <v>1.7625223317976421E-4</v>
      </c>
      <c r="BH800" s="9">
        <v>4.4094235635566752E-4</v>
      </c>
      <c r="BI800" s="9">
        <v>2.0234328284551731E-4</v>
      </c>
      <c r="BJ800" s="9">
        <v>5.4311381134239747E-4</v>
      </c>
      <c r="BK800" s="9">
        <v>2.6885571222121367E-4</v>
      </c>
    </row>
    <row r="801" spans="1:63" s="95" customFormat="1" x14ac:dyDescent="0.25">
      <c r="A801" s="95" t="s">
        <v>742</v>
      </c>
      <c r="B801" s="95" t="s">
        <v>80</v>
      </c>
      <c r="C801" s="95" t="s">
        <v>743</v>
      </c>
      <c r="D801" s="95" t="s">
        <v>55</v>
      </c>
      <c r="E801" s="95" t="s">
        <v>1950</v>
      </c>
      <c r="F801" s="118" t="s">
        <v>1963</v>
      </c>
      <c r="G801" s="119">
        <v>17579204.856600001</v>
      </c>
      <c r="H801" s="119">
        <v>50996</v>
      </c>
      <c r="I801" s="119">
        <v>26.3</v>
      </c>
      <c r="J801" s="95">
        <v>344.71732795905564</v>
      </c>
      <c r="K801" s="120">
        <v>0.45197071017674928</v>
      </c>
      <c r="L801" s="120">
        <v>0.37749240873679829</v>
      </c>
      <c r="M801" s="120">
        <v>0.17053688108645229</v>
      </c>
      <c r="N801" s="9">
        <v>6.8682097167275802E-2</v>
      </c>
      <c r="O801" s="9">
        <v>1.0836421434611819E-2</v>
      </c>
      <c r="P801" s="9">
        <v>8.4762808262902906E-3</v>
      </c>
      <c r="Q801" s="9">
        <v>5.338931031146521E-3</v>
      </c>
      <c r="R801" s="9">
        <v>2.852312801998446E-2</v>
      </c>
      <c r="S801" s="9">
        <v>3.3221005256616733E-2</v>
      </c>
      <c r="T801" s="9">
        <v>1.384039194745257E-2</v>
      </c>
      <c r="U801" s="9">
        <v>2.5872202285620059E-2</v>
      </c>
      <c r="V801" s="9">
        <v>3.2367637983172159E-2</v>
      </c>
      <c r="W801" s="9">
        <v>4.1078302159703102E-2</v>
      </c>
      <c r="X801" s="9">
        <v>0.129271155697676</v>
      </c>
      <c r="Y801" s="9">
        <v>5.8596284664264413E-2</v>
      </c>
      <c r="Z801" s="9">
        <v>5.5782430944062433E-2</v>
      </c>
      <c r="AA801" s="9">
        <v>1.8567395983931971E-2</v>
      </c>
      <c r="AB801" s="9">
        <v>3.0084740705062011E-2</v>
      </c>
      <c r="AC801" s="9">
        <v>0.24682145301690331</v>
      </c>
      <c r="AD801" s="9">
        <v>3.7539673182819542E-3</v>
      </c>
      <c r="AE801" s="9">
        <v>8.7314358201171546E-2</v>
      </c>
      <c r="AF801" s="9">
        <v>2.965194393591298E-3</v>
      </c>
      <c r="AG801" s="9">
        <v>3.3044280451158571E-2</v>
      </c>
      <c r="AH801" s="9">
        <v>3.0571189966254321E-3</v>
      </c>
      <c r="AI801" s="9">
        <v>5.4379158143836202E-3</v>
      </c>
      <c r="AJ801" s="9">
        <v>1.159764461755481E-2</v>
      </c>
      <c r="AK801" s="9">
        <v>4.1318909199020787E-2</v>
      </c>
      <c r="AL801" s="9">
        <v>4.1507518844383067E-3</v>
      </c>
      <c r="AM801" s="9">
        <v>2.0745503647410301E-4</v>
      </c>
      <c r="AN801" s="9">
        <v>2.080036477058074E-4</v>
      </c>
      <c r="AO801" s="9">
        <v>2.2249458425782021E-4</v>
      </c>
      <c r="AP801" s="9">
        <v>1.9044367035997881E-4</v>
      </c>
      <c r="AQ801" s="9">
        <v>4.7246938565925409E-4</v>
      </c>
      <c r="AR801" s="9">
        <v>2.0313824646926099E-4</v>
      </c>
      <c r="AS801" s="9">
        <v>3.111988357164547E-4</v>
      </c>
      <c r="AT801" s="9">
        <v>2.4425954989520769E-4</v>
      </c>
      <c r="AU801" s="9">
        <v>2.8860237298126572E-4</v>
      </c>
      <c r="AV801" s="9">
        <v>2.271675220858582E-4</v>
      </c>
      <c r="AW801" s="9">
        <v>4.1023398680384158E-4</v>
      </c>
      <c r="AX801" s="9">
        <v>5.2003991094378452E-4</v>
      </c>
      <c r="AY801" s="9">
        <v>3.9004916050562637E-4</v>
      </c>
      <c r="AZ801" s="9">
        <v>2.4218021625962641E-4</v>
      </c>
      <c r="BA801" s="9">
        <v>6.8710791280550778E-4</v>
      </c>
      <c r="BB801" s="9">
        <v>5.5215405442715854E-4</v>
      </c>
      <c r="BC801" s="9">
        <v>3.3924347460557628E-4</v>
      </c>
      <c r="BD801" s="9">
        <v>3.781482064200986E-4</v>
      </c>
      <c r="BE801" s="9">
        <v>3.9062185313227701E-5</v>
      </c>
      <c r="BF801" s="9">
        <v>2.7966353218575221E-4</v>
      </c>
      <c r="BG801" s="9">
        <v>2.281366587301149E-4</v>
      </c>
      <c r="BH801" s="9">
        <v>2.1928553511073011E-4</v>
      </c>
      <c r="BI801" s="9">
        <v>2.5687832573745718E-4</v>
      </c>
      <c r="BJ801" s="9">
        <v>5.7740136179695791E-4</v>
      </c>
      <c r="BK801" s="9">
        <v>3.0898225631941238E-4</v>
      </c>
    </row>
    <row r="802" spans="1:63" s="95" customFormat="1" x14ac:dyDescent="0.25">
      <c r="A802" s="95" t="s">
        <v>814</v>
      </c>
      <c r="B802" s="95" t="s">
        <v>37</v>
      </c>
      <c r="C802" s="95" t="s">
        <v>815</v>
      </c>
      <c r="D802" s="95" t="s">
        <v>55</v>
      </c>
      <c r="E802" s="95" t="s">
        <v>1948</v>
      </c>
      <c r="F802" s="118" t="s">
        <v>1962</v>
      </c>
      <c r="G802" s="119">
        <v>18450047.305199999</v>
      </c>
      <c r="H802" s="119">
        <v>55860</v>
      </c>
      <c r="I802" s="119">
        <v>80</v>
      </c>
      <c r="J802" s="95">
        <v>330.29085759398492</v>
      </c>
      <c r="K802" s="120">
        <v>0.43931693234094188</v>
      </c>
      <c r="L802" s="120">
        <v>0.35355467657552858</v>
      </c>
      <c r="M802" s="120">
        <v>0.20712839108352951</v>
      </c>
      <c r="N802" s="9">
        <v>6.0680517236570669E-2</v>
      </c>
      <c r="O802" s="9">
        <v>7.1904060606706186E-3</v>
      </c>
      <c r="P802" s="9">
        <v>1.6767910176198469E-2</v>
      </c>
      <c r="Q802" s="9">
        <v>4.9974131215581637E-3</v>
      </c>
      <c r="R802" s="9">
        <v>2.161693005290764E-2</v>
      </c>
      <c r="S802" s="9">
        <v>3.4570952661388869E-2</v>
      </c>
      <c r="T802" s="9">
        <v>1.265434660824491E-2</v>
      </c>
      <c r="U802" s="9">
        <v>3.0029462802842289E-2</v>
      </c>
      <c r="V802" s="9">
        <v>2.059871671076554E-2</v>
      </c>
      <c r="W802" s="9">
        <v>4.7039837909422212E-2</v>
      </c>
      <c r="X802" s="9">
        <v>0.1176726052410645</v>
      </c>
      <c r="Y802" s="9">
        <v>6.1052067875816567E-2</v>
      </c>
      <c r="Z802" s="9">
        <v>5.9810021991048887E-2</v>
      </c>
      <c r="AA802" s="9">
        <v>2.3835764445323229E-2</v>
      </c>
      <c r="AB802" s="9">
        <v>1.8175444027995161E-2</v>
      </c>
      <c r="AC802" s="9">
        <v>0.27178397000918481</v>
      </c>
      <c r="AD802" s="9">
        <v>7.769280629546859E-3</v>
      </c>
      <c r="AE802" s="9">
        <v>6.3046934231409321E-2</v>
      </c>
      <c r="AF802" s="9">
        <v>1.6201234730591769E-3</v>
      </c>
      <c r="AG802" s="9">
        <v>5.233913984502124E-2</v>
      </c>
      <c r="AH802" s="9">
        <v>3.856192727367389E-3</v>
      </c>
      <c r="AI802" s="9">
        <v>8.4864428989134943E-3</v>
      </c>
      <c r="AJ802" s="9">
        <v>1.841553819705069E-2</v>
      </c>
      <c r="AK802" s="9">
        <v>2.9069823215053289E-2</v>
      </c>
      <c r="AL802" s="9">
        <v>6.9201578515760108E-3</v>
      </c>
      <c r="AM802" s="9">
        <v>1.924389705065519E-4</v>
      </c>
      <c r="AN802" s="9">
        <v>1.4491114797709451E-4</v>
      </c>
      <c r="AO802" s="9">
        <v>4.6212169960805483E-4</v>
      </c>
      <c r="AP802" s="9">
        <v>1.8716334600993249E-4</v>
      </c>
      <c r="AQ802" s="9">
        <v>3.7595325973329758E-4</v>
      </c>
      <c r="AR802" s="9">
        <v>2.219492042788135E-4</v>
      </c>
      <c r="AS802" s="9">
        <v>2.9873947663551482E-4</v>
      </c>
      <c r="AT802" s="9">
        <v>2.9766586401967559E-4</v>
      </c>
      <c r="AU802" s="9">
        <v>1.9283788967667021E-4</v>
      </c>
      <c r="AV802" s="9">
        <v>2.7312590157971668E-4</v>
      </c>
      <c r="AW802" s="9">
        <v>3.9207458421407681E-4</v>
      </c>
      <c r="AX802" s="9">
        <v>5.6889260586236233E-4</v>
      </c>
      <c r="AY802" s="9">
        <v>4.3909570467569629E-4</v>
      </c>
      <c r="AZ802" s="9">
        <v>3.264224826610043E-4</v>
      </c>
      <c r="BA802" s="9">
        <v>4.3583993623967708E-4</v>
      </c>
      <c r="BB802" s="9">
        <v>6.3835830762782274E-4</v>
      </c>
      <c r="BC802" s="9">
        <v>7.3716573411382509E-4</v>
      </c>
      <c r="BD802" s="9">
        <v>2.8668413999364943E-4</v>
      </c>
      <c r="BE802" s="9">
        <v>2.240860367582218E-5</v>
      </c>
      <c r="BF802" s="9">
        <v>4.6508189763178699E-4</v>
      </c>
      <c r="BG802" s="9">
        <v>3.0213760323267368E-4</v>
      </c>
      <c r="BH802" s="9">
        <v>3.5930769157612163E-4</v>
      </c>
      <c r="BI802" s="9">
        <v>4.2825791334601051E-4</v>
      </c>
      <c r="BJ802" s="9">
        <v>4.265153466162571E-4</v>
      </c>
      <c r="BK802" s="9">
        <v>5.4086151851507984E-4</v>
      </c>
    </row>
    <row r="803" spans="1:63" s="95" customFormat="1" x14ac:dyDescent="0.25">
      <c r="A803" s="95" t="s">
        <v>1017</v>
      </c>
      <c r="B803" s="95" t="s">
        <v>519</v>
      </c>
      <c r="C803" s="95" t="s">
        <v>1018</v>
      </c>
      <c r="D803" s="95" t="s">
        <v>55</v>
      </c>
      <c r="E803" s="95" t="s">
        <v>1949</v>
      </c>
      <c r="F803" s="118" t="s">
        <v>1962</v>
      </c>
      <c r="G803" s="119">
        <v>16140496.555399997</v>
      </c>
      <c r="H803" s="119">
        <v>52371</v>
      </c>
      <c r="I803" s="119">
        <v>35.5</v>
      </c>
      <c r="J803" s="95">
        <v>308.19530953008336</v>
      </c>
      <c r="K803" s="120">
        <v>0.40746821686944751</v>
      </c>
      <c r="L803" s="120">
        <v>0.37509317384203161</v>
      </c>
      <c r="M803" s="120">
        <v>0.21743860928852091</v>
      </c>
      <c r="N803" s="9">
        <v>6.3334740920203456E-2</v>
      </c>
      <c r="O803" s="9">
        <v>5.2745386488514592E-3</v>
      </c>
      <c r="P803" s="9">
        <v>5.2133153485182781E-3</v>
      </c>
      <c r="Q803" s="9">
        <v>7.0446421827872648E-3</v>
      </c>
      <c r="R803" s="9">
        <v>1.884056600669003E-2</v>
      </c>
      <c r="S803" s="9">
        <v>3.1710846964087137E-2</v>
      </c>
      <c r="T803" s="9">
        <v>1.196488495598267E-2</v>
      </c>
      <c r="U803" s="9">
        <v>3.0275589547484279E-2</v>
      </c>
      <c r="V803" s="9">
        <v>3.4630973751476703E-2</v>
      </c>
      <c r="W803" s="9">
        <v>4.7126253794229862E-2</v>
      </c>
      <c r="X803" s="9">
        <v>0.1085983266424362</v>
      </c>
      <c r="Y803" s="9">
        <v>6.2165936327650627E-2</v>
      </c>
      <c r="Z803" s="9">
        <v>6.3464057877615665E-2</v>
      </c>
      <c r="AA803" s="9">
        <v>2.5775858705012641E-2</v>
      </c>
      <c r="AB803" s="9">
        <v>2.2097799480406351E-2</v>
      </c>
      <c r="AC803" s="9">
        <v>0.22084578786432979</v>
      </c>
      <c r="AD803" s="9">
        <v>4.4476012349770316E-3</v>
      </c>
      <c r="AE803" s="9">
        <v>8.1679503864713968E-2</v>
      </c>
      <c r="AF803" s="9">
        <v>1.3336857078730941E-2</v>
      </c>
      <c r="AG803" s="9">
        <v>6.5009373090301234E-2</v>
      </c>
      <c r="AH803" s="9">
        <v>4.7916474248659163E-3</v>
      </c>
      <c r="AI803" s="9">
        <v>6.2199529269396101E-3</v>
      </c>
      <c r="AJ803" s="9">
        <v>1.130514986286121E-2</v>
      </c>
      <c r="AK803" s="9">
        <v>3.9477968770287232E-2</v>
      </c>
      <c r="AL803" s="9">
        <v>1.536782672856035E-2</v>
      </c>
      <c r="AM803" s="9">
        <v>1.7542472759146991E-4</v>
      </c>
      <c r="AN803" s="9">
        <v>9.2840596186595249E-5</v>
      </c>
      <c r="AO803" s="9">
        <v>1.2548634804866111E-4</v>
      </c>
      <c r="AP803" s="9">
        <v>2.3043028048687429E-4</v>
      </c>
      <c r="AQ803" s="9">
        <v>2.8617971363603038E-4</v>
      </c>
      <c r="AR803" s="9">
        <v>1.7780957678357049E-4</v>
      </c>
      <c r="AS803" s="9">
        <v>2.4669848291356482E-4</v>
      </c>
      <c r="AT803" s="9">
        <v>2.6210731423675411E-4</v>
      </c>
      <c r="AU803" s="9">
        <v>2.8315352334652889E-4</v>
      </c>
      <c r="AV803" s="9">
        <v>2.3898192261393781E-4</v>
      </c>
      <c r="AW803" s="9">
        <v>3.1602505591618758E-4</v>
      </c>
      <c r="AX803" s="9">
        <v>5.0592652749481461E-4</v>
      </c>
      <c r="AY803" s="9">
        <v>4.069285169348282E-4</v>
      </c>
      <c r="AZ803" s="9">
        <v>3.0829691765440348E-4</v>
      </c>
      <c r="BA803" s="9">
        <v>4.6280291191599048E-4</v>
      </c>
      <c r="BB803" s="9">
        <v>4.530382370236531E-4</v>
      </c>
      <c r="BC803" s="9">
        <v>3.6856597063231281E-4</v>
      </c>
      <c r="BD803" s="9">
        <v>3.2438282156996859E-4</v>
      </c>
      <c r="BE803" s="9">
        <v>1.6111101737169479E-4</v>
      </c>
      <c r="BF803" s="9">
        <v>5.0452639786572847E-4</v>
      </c>
      <c r="BG803" s="9">
        <v>3.2789588375377012E-4</v>
      </c>
      <c r="BH803" s="9">
        <v>2.3000272435591109E-4</v>
      </c>
      <c r="BI803" s="9">
        <v>2.2961611589493981E-4</v>
      </c>
      <c r="BJ803" s="9">
        <v>5.0588538447328727E-4</v>
      </c>
      <c r="BK803" s="9">
        <v>1.049029252935722E-3</v>
      </c>
    </row>
    <row r="804" spans="1:63" s="95" customFormat="1" x14ac:dyDescent="0.25">
      <c r="A804" s="95" t="s">
        <v>1627</v>
      </c>
      <c r="B804" s="95" t="s">
        <v>37</v>
      </c>
      <c r="C804" s="95" t="s">
        <v>1628</v>
      </c>
      <c r="D804" s="95" t="s">
        <v>55</v>
      </c>
      <c r="E804" s="95" t="s">
        <v>1949</v>
      </c>
      <c r="F804" s="118" t="s">
        <v>1962</v>
      </c>
      <c r="G804" s="119">
        <v>16723950.798800001</v>
      </c>
      <c r="H804" s="119">
        <v>57233</v>
      </c>
      <c r="I804" s="119">
        <v>33.799999999999997</v>
      </c>
      <c r="J804" s="95">
        <v>292.20818057414431</v>
      </c>
      <c r="K804" s="120">
        <v>0.4312381984444783</v>
      </c>
      <c r="L804" s="120">
        <v>0.37280032512949829</v>
      </c>
      <c r="M804" s="120">
        <v>0.19596147642602341</v>
      </c>
      <c r="N804" s="9">
        <v>4.2855252890590161E-2</v>
      </c>
      <c r="O804" s="9">
        <v>4.806400095403382E-3</v>
      </c>
      <c r="P804" s="9">
        <v>7.7343751575938806E-3</v>
      </c>
      <c r="Q804" s="9">
        <v>4.641529758220601E-3</v>
      </c>
      <c r="R804" s="9">
        <v>1.3798903934668099E-2</v>
      </c>
      <c r="S804" s="9">
        <v>3.5055260555956508E-2</v>
      </c>
      <c r="T804" s="9">
        <v>1.141177141111702E-2</v>
      </c>
      <c r="U804" s="9">
        <v>1.8449728206007852E-2</v>
      </c>
      <c r="V804" s="9">
        <v>3.7163932064887287E-2</v>
      </c>
      <c r="W804" s="9">
        <v>3.9212669606060013E-2</v>
      </c>
      <c r="X804" s="9">
        <v>0.11168361839754939</v>
      </c>
      <c r="Y804" s="9">
        <v>6.7276622865240776E-2</v>
      </c>
      <c r="Z804" s="9">
        <v>6.4203692203881377E-2</v>
      </c>
      <c r="AA804" s="9">
        <v>2.1199713427441379E-2</v>
      </c>
      <c r="AB804" s="9">
        <v>2.0417274234703599E-2</v>
      </c>
      <c r="AC804" s="9">
        <v>0.24566886458453391</v>
      </c>
      <c r="AD804" s="9">
        <v>4.524265380453296E-3</v>
      </c>
      <c r="AE804" s="9">
        <v>8.1692774270790997E-2</v>
      </c>
      <c r="AF804" s="9">
        <v>2.0558898886877348E-2</v>
      </c>
      <c r="AG804" s="9">
        <v>6.8676885627981729E-2</v>
      </c>
      <c r="AH804" s="9">
        <v>6.0357725415705098E-3</v>
      </c>
      <c r="AI804" s="9">
        <v>3.2249003100644109E-3</v>
      </c>
      <c r="AJ804" s="9">
        <v>1.8857498685656351E-2</v>
      </c>
      <c r="AK804" s="9">
        <v>3.6287070739057223E-2</v>
      </c>
      <c r="AL804" s="9">
        <v>1.4562324163692981E-2</v>
      </c>
      <c r="AM804" s="9">
        <v>1.2310994708649491E-4</v>
      </c>
      <c r="AN804" s="9">
        <v>8.7743232765618442E-5</v>
      </c>
      <c r="AO804" s="9">
        <v>1.930847563420707E-4</v>
      </c>
      <c r="AP804" s="9">
        <v>1.5746426800491699E-4</v>
      </c>
      <c r="AQ804" s="9">
        <v>2.1738509340935681E-4</v>
      </c>
      <c r="AR804" s="9">
        <v>2.0386411017500391E-4</v>
      </c>
      <c r="AS804" s="9">
        <v>2.440345319742347E-4</v>
      </c>
      <c r="AT804" s="9">
        <v>1.656596632428592E-4</v>
      </c>
      <c r="AU804" s="9">
        <v>3.1515136631159299E-4</v>
      </c>
      <c r="AV804" s="9">
        <v>2.0623805917199749E-4</v>
      </c>
      <c r="AW804" s="9">
        <v>3.3707623116966719E-4</v>
      </c>
      <c r="AX804" s="9">
        <v>5.6785757698543432E-4</v>
      </c>
      <c r="AY804" s="9">
        <v>4.2696331553352778E-4</v>
      </c>
      <c r="AZ804" s="9">
        <v>2.6298216749151831E-4</v>
      </c>
      <c r="BA804" s="9">
        <v>4.4349128139229858E-4</v>
      </c>
      <c r="BB804" s="9">
        <v>5.2268029398090329E-4</v>
      </c>
      <c r="BC804" s="9">
        <v>3.8884608791497709E-4</v>
      </c>
      <c r="BD804" s="9">
        <v>3.3648729493341862E-4</v>
      </c>
      <c r="BE804" s="9">
        <v>2.5757983666140191E-4</v>
      </c>
      <c r="BF804" s="9">
        <v>5.5278821897430431E-4</v>
      </c>
      <c r="BG804" s="9">
        <v>4.283751259026441E-4</v>
      </c>
      <c r="BH804" s="9">
        <v>1.2368084572082021E-4</v>
      </c>
      <c r="BI804" s="9">
        <v>3.9723764503091821E-4</v>
      </c>
      <c r="BJ804" s="9">
        <v>4.8226918649759668E-4</v>
      </c>
      <c r="BK804" s="9">
        <v>1.0309701901168021E-3</v>
      </c>
    </row>
    <row r="805" spans="1:63" s="95" customFormat="1" x14ac:dyDescent="0.25">
      <c r="A805" s="95" t="s">
        <v>1641</v>
      </c>
      <c r="B805" s="95" t="s">
        <v>519</v>
      </c>
      <c r="C805" s="95" t="s">
        <v>1642</v>
      </c>
      <c r="D805" s="95" t="s">
        <v>55</v>
      </c>
      <c r="E805" s="95" t="s">
        <v>1950</v>
      </c>
      <c r="F805" s="118" t="s">
        <v>1962</v>
      </c>
      <c r="G805" s="119">
        <v>23271518.2588</v>
      </c>
      <c r="H805" s="119">
        <v>65054</v>
      </c>
      <c r="I805" s="119">
        <v>34</v>
      </c>
      <c r="J805" s="95">
        <v>357.72616993267133</v>
      </c>
      <c r="K805" s="120">
        <v>0.44013528148778353</v>
      </c>
      <c r="L805" s="120">
        <v>0.38743673131744949</v>
      </c>
      <c r="M805" s="120">
        <v>0.17242798719476701</v>
      </c>
      <c r="N805" s="9">
        <v>8.5126970477782379E-2</v>
      </c>
      <c r="O805" s="9">
        <v>1.098301201469486E-2</v>
      </c>
      <c r="P805" s="9">
        <v>4.6771430535008348E-3</v>
      </c>
      <c r="Q805" s="9">
        <v>8.2125962370464545E-3</v>
      </c>
      <c r="R805" s="9">
        <v>1.521330737385233E-2</v>
      </c>
      <c r="S805" s="9">
        <v>3.9060367009816993E-2</v>
      </c>
      <c r="T805" s="9">
        <v>1.274159372358975E-2</v>
      </c>
      <c r="U805" s="9">
        <v>3.08750288199717E-2</v>
      </c>
      <c r="V805" s="9">
        <v>2.3424856287620411E-2</v>
      </c>
      <c r="W805" s="9">
        <v>4.9786124485518099E-2</v>
      </c>
      <c r="X805" s="9">
        <v>0.1335386419481534</v>
      </c>
      <c r="Y805" s="9">
        <v>7.1248978784556022E-2</v>
      </c>
      <c r="Z805" s="9">
        <v>6.1615050605303277E-2</v>
      </c>
      <c r="AA805" s="9">
        <v>2.262316563830926E-2</v>
      </c>
      <c r="AB805" s="9">
        <v>1.758127152164108E-2</v>
      </c>
      <c r="AC805" s="9">
        <v>0.2470984891397926</v>
      </c>
      <c r="AD805" s="9">
        <v>4.355144893661963E-3</v>
      </c>
      <c r="AE805" s="9">
        <v>7.2223044717373439E-2</v>
      </c>
      <c r="AF805" s="9">
        <v>1.88531581103461E-3</v>
      </c>
      <c r="AG805" s="9">
        <v>3.3562030366190647E-2</v>
      </c>
      <c r="AH805" s="9">
        <v>2.3098238848571341E-3</v>
      </c>
      <c r="AI805" s="9">
        <v>6.6902765316388243E-3</v>
      </c>
      <c r="AJ805" s="9">
        <v>1.0325686126019589E-2</v>
      </c>
      <c r="AK805" s="9">
        <v>3.075149995704992E-2</v>
      </c>
      <c r="AL805" s="9">
        <v>4.090580591024416E-3</v>
      </c>
      <c r="AM805" s="9">
        <v>3.4028061041907828E-4</v>
      </c>
      <c r="AN805" s="9">
        <v>2.7899480286378139E-4</v>
      </c>
      <c r="AO805" s="9">
        <v>1.6247417890629089E-4</v>
      </c>
      <c r="AP805" s="9">
        <v>3.8768794242775509E-4</v>
      </c>
      <c r="AQ805" s="9">
        <v>3.3349532625209522E-4</v>
      </c>
      <c r="AR805" s="9">
        <v>3.1608569313255322E-4</v>
      </c>
      <c r="AS805" s="9">
        <v>3.7914289126370152E-4</v>
      </c>
      <c r="AT805" s="9">
        <v>3.8575815514154061E-4</v>
      </c>
      <c r="AU805" s="9">
        <v>2.7641105900783622E-4</v>
      </c>
      <c r="AV805" s="9">
        <v>3.643608163957715E-4</v>
      </c>
      <c r="AW805" s="9">
        <v>5.6082394956351853E-4</v>
      </c>
      <c r="AX805" s="9">
        <v>8.3682535251709497E-4</v>
      </c>
      <c r="AY805" s="9">
        <v>5.7016205441922892E-4</v>
      </c>
      <c r="AZ805" s="9">
        <v>3.905086231918843E-4</v>
      </c>
      <c r="BA805" s="9">
        <v>5.3139632724338588E-4</v>
      </c>
      <c r="BB805" s="9">
        <v>7.3153825316259462E-4</v>
      </c>
      <c r="BC805" s="9">
        <v>5.208506539668542E-4</v>
      </c>
      <c r="BD805" s="9">
        <v>4.139441619816744E-4</v>
      </c>
      <c r="BE805" s="9">
        <v>3.2868286622078662E-5</v>
      </c>
      <c r="BF805" s="9">
        <v>3.7590435327478349E-4</v>
      </c>
      <c r="BG805" s="9">
        <v>2.2811360653468281E-4</v>
      </c>
      <c r="BH805" s="9">
        <v>3.5703530600824838E-4</v>
      </c>
      <c r="BI805" s="9">
        <v>3.0266776853118249E-4</v>
      </c>
      <c r="BJ805" s="9">
        <v>5.6870212390386496E-4</v>
      </c>
      <c r="BK805" s="9">
        <v>4.0297797483506911E-4</v>
      </c>
    </row>
    <row r="806" spans="1:63" s="95" customFormat="1" x14ac:dyDescent="0.25">
      <c r="A806" s="95" t="s">
        <v>1651</v>
      </c>
      <c r="B806" s="95" t="s">
        <v>519</v>
      </c>
      <c r="C806" s="95" t="s">
        <v>1652</v>
      </c>
      <c r="D806" s="95" t="s">
        <v>55</v>
      </c>
      <c r="E806" s="95" t="s">
        <v>1949</v>
      </c>
      <c r="F806" s="118" t="s">
        <v>1962</v>
      </c>
      <c r="G806" s="119">
        <v>15686210.808599999</v>
      </c>
      <c r="H806" s="119">
        <v>51938</v>
      </c>
      <c r="I806" s="119">
        <v>12.3</v>
      </c>
      <c r="J806" s="95">
        <v>302.01799854826908</v>
      </c>
      <c r="K806" s="120">
        <v>0.4480167400399212</v>
      </c>
      <c r="L806" s="120">
        <v>0.35644805400707041</v>
      </c>
      <c r="M806" s="120">
        <v>0.19553520595300841</v>
      </c>
      <c r="N806" s="9">
        <v>7.5399048670370769E-2</v>
      </c>
      <c r="O806" s="9">
        <v>7.6142393453781532E-3</v>
      </c>
      <c r="P806" s="9">
        <v>4.7513235682299024E-3</v>
      </c>
      <c r="Q806" s="9">
        <v>6.6503932686337933E-3</v>
      </c>
      <c r="R806" s="9">
        <v>1.1417221424753691E-2</v>
      </c>
      <c r="S806" s="9">
        <v>3.6855196130290258E-2</v>
      </c>
      <c r="T806" s="9">
        <v>1.554029763414027E-2</v>
      </c>
      <c r="U806" s="9">
        <v>2.270076815932064E-2</v>
      </c>
      <c r="V806" s="9">
        <v>2.50312762473167E-2</v>
      </c>
      <c r="W806" s="9">
        <v>4.1001549262694767E-2</v>
      </c>
      <c r="X806" s="9">
        <v>0.1070984655647744</v>
      </c>
      <c r="Y806" s="9">
        <v>5.322799357206022E-2</v>
      </c>
      <c r="Z806" s="9">
        <v>7.1002797473116191E-2</v>
      </c>
      <c r="AA806" s="9">
        <v>2.474626967381325E-2</v>
      </c>
      <c r="AB806" s="9">
        <v>1.782161828247002E-2</v>
      </c>
      <c r="AC806" s="9">
        <v>0.21298205375015569</v>
      </c>
      <c r="AD806" s="9">
        <v>4.755109529879187E-3</v>
      </c>
      <c r="AE806" s="9">
        <v>0.11947464939437601</v>
      </c>
      <c r="AF806" s="9">
        <v>2.5197232728399921E-4</v>
      </c>
      <c r="AG806" s="9">
        <v>3.9482750987920319E-2</v>
      </c>
      <c r="AH806" s="9">
        <v>2.7023239563520049E-3</v>
      </c>
      <c r="AI806" s="9">
        <v>4.5354107948259092E-3</v>
      </c>
      <c r="AJ806" s="9">
        <v>1.0238701484095961E-2</v>
      </c>
      <c r="AK806" s="9">
        <v>3.977808970219042E-2</v>
      </c>
      <c r="AL806" s="9">
        <v>4.4940479795557493E-2</v>
      </c>
      <c r="AM806" s="9">
        <v>2.0323176707667741E-4</v>
      </c>
      <c r="AN806" s="9">
        <v>1.304238093046594E-4</v>
      </c>
      <c r="AO806" s="9">
        <v>1.112945778293719E-4</v>
      </c>
      <c r="AP806" s="9">
        <v>2.1169219787914041E-4</v>
      </c>
      <c r="AQ806" s="9">
        <v>1.6876494315064329E-4</v>
      </c>
      <c r="AR806" s="9">
        <v>2.0110503674436659E-4</v>
      </c>
      <c r="AS806" s="9">
        <v>3.1181298622393012E-4</v>
      </c>
      <c r="AT806" s="9">
        <v>1.91251125399856E-4</v>
      </c>
      <c r="AU806" s="9">
        <v>1.99166904979501E-4</v>
      </c>
      <c r="AV806" s="9">
        <v>2.0233886733609299E-4</v>
      </c>
      <c r="AW806" s="9">
        <v>3.0329031809744048E-4</v>
      </c>
      <c r="AX806" s="9">
        <v>4.2155280422580998E-4</v>
      </c>
      <c r="AY806" s="9">
        <v>4.4303971891539911E-4</v>
      </c>
      <c r="AZ806" s="9">
        <v>2.8803329736577663E-4</v>
      </c>
      <c r="BA806" s="9">
        <v>3.6322113097942349E-4</v>
      </c>
      <c r="BB806" s="9">
        <v>4.2517298602622462E-4</v>
      </c>
      <c r="BC806" s="9">
        <v>3.834659724715474E-4</v>
      </c>
      <c r="BD806" s="9">
        <v>4.617399326671652E-4</v>
      </c>
      <c r="BE806" s="9">
        <v>2.962112199155275E-6</v>
      </c>
      <c r="BF806" s="9">
        <v>2.9818942375014421E-4</v>
      </c>
      <c r="BG806" s="9">
        <v>1.7995562903959711E-4</v>
      </c>
      <c r="BH806" s="9">
        <v>1.6320724216345461E-4</v>
      </c>
      <c r="BI806" s="9">
        <v>2.0237079515085789E-4</v>
      </c>
      <c r="BJ806" s="9">
        <v>4.9604168101186497E-4</v>
      </c>
      <c r="BK806" s="9">
        <v>2.9853122499019229E-3</v>
      </c>
    </row>
    <row r="807" spans="1:63" s="95" customFormat="1" x14ac:dyDescent="0.25">
      <c r="A807" s="95" t="s">
        <v>307</v>
      </c>
      <c r="B807" s="95" t="s">
        <v>134</v>
      </c>
      <c r="C807" s="95" t="s">
        <v>308</v>
      </c>
      <c r="D807" s="95" t="s">
        <v>52</v>
      </c>
      <c r="E807" s="95" t="s">
        <v>1948</v>
      </c>
      <c r="F807" s="118" t="s">
        <v>1962</v>
      </c>
      <c r="G807" s="119">
        <v>31879358.4932</v>
      </c>
      <c r="H807" s="119">
        <v>71770</v>
      </c>
      <c r="I807" s="119">
        <v>60.6</v>
      </c>
      <c r="J807" s="95">
        <v>444.18780121499236</v>
      </c>
      <c r="K807" s="120">
        <v>0.525273430947924</v>
      </c>
      <c r="L807" s="120">
        <v>0.33422432324942891</v>
      </c>
      <c r="M807" s="120">
        <v>0.14050224580264711</v>
      </c>
      <c r="N807" s="9">
        <v>0.1045303491721627</v>
      </c>
      <c r="O807" s="9">
        <v>1.98976288745576E-2</v>
      </c>
      <c r="P807" s="9">
        <v>1.2840457676014371E-2</v>
      </c>
      <c r="Q807" s="9">
        <v>5.8144810245440402E-3</v>
      </c>
      <c r="R807" s="9">
        <v>2.1225319267643449E-2</v>
      </c>
      <c r="S807" s="9">
        <v>3.412969176077435E-2</v>
      </c>
      <c r="T807" s="9">
        <v>1.483038521627166E-2</v>
      </c>
      <c r="U807" s="9">
        <v>4.5645246508250553E-2</v>
      </c>
      <c r="V807" s="9">
        <v>3.6946790233320558E-2</v>
      </c>
      <c r="W807" s="9">
        <v>7.3995001670697974E-2</v>
      </c>
      <c r="X807" s="9">
        <v>0.1050143697958496</v>
      </c>
      <c r="Y807" s="9">
        <v>3.3782174126096888E-2</v>
      </c>
      <c r="Z807" s="9">
        <v>4.5924730321216627E-2</v>
      </c>
      <c r="AA807" s="9">
        <v>2.010072900009981E-2</v>
      </c>
      <c r="AB807" s="9">
        <v>1.483074315714456E-2</v>
      </c>
      <c r="AC807" s="9">
        <v>0.1150029572806463</v>
      </c>
      <c r="AD807" s="9">
        <v>1.7591451624574699E-3</v>
      </c>
      <c r="AE807" s="9">
        <v>0.10603456973979571</v>
      </c>
      <c r="AF807" s="9">
        <v>5.5163411543121738E-2</v>
      </c>
      <c r="AG807" s="9">
        <v>5.643922198609002E-2</v>
      </c>
      <c r="AH807" s="9">
        <v>9.2118768196382886E-3</v>
      </c>
      <c r="AI807" s="9">
        <v>1.0118272595029679E-2</v>
      </c>
      <c r="AJ807" s="9">
        <v>1.7579863288814682E-2</v>
      </c>
      <c r="AK807" s="9">
        <v>2.9001045135447431E-2</v>
      </c>
      <c r="AL807" s="9">
        <v>1.018153864431409E-2</v>
      </c>
      <c r="AM807" s="9">
        <v>5.7365065493101696E-4</v>
      </c>
      <c r="AN807" s="9">
        <v>6.9392262576927952E-4</v>
      </c>
      <c r="AO807" s="9">
        <v>6.1237756078671274E-4</v>
      </c>
      <c r="AP807" s="9">
        <v>3.7683206239638657E-4</v>
      </c>
      <c r="AQ807" s="9">
        <v>6.3878603159492667E-4</v>
      </c>
      <c r="AR807" s="9">
        <v>3.7917173230160242E-4</v>
      </c>
      <c r="AS807" s="9">
        <v>6.0585216430889997E-4</v>
      </c>
      <c r="AT807" s="9">
        <v>7.8295782442331871E-4</v>
      </c>
      <c r="AU807" s="9">
        <v>5.9853597926316662E-4</v>
      </c>
      <c r="AV807" s="9">
        <v>7.434654610525772E-4</v>
      </c>
      <c r="AW807" s="9">
        <v>6.0548500763785336E-4</v>
      </c>
      <c r="AX807" s="9">
        <v>5.4472693290358385E-4</v>
      </c>
      <c r="AY807" s="9">
        <v>5.8343594641015227E-4</v>
      </c>
      <c r="AZ807" s="9">
        <v>4.7634776169307288E-4</v>
      </c>
      <c r="BA807" s="9">
        <v>6.1541240810685156E-4</v>
      </c>
      <c r="BB807" s="9">
        <v>4.6742402044491109E-4</v>
      </c>
      <c r="BC807" s="9">
        <v>2.8883335912573772E-4</v>
      </c>
      <c r="BD807" s="9">
        <v>8.3435046944276871E-4</v>
      </c>
      <c r="BE807" s="9">
        <v>1.3203198118880569E-3</v>
      </c>
      <c r="BF807" s="9">
        <v>8.6785109329939349E-4</v>
      </c>
      <c r="BG807" s="9">
        <v>1.24898008124351E-3</v>
      </c>
      <c r="BH807" s="9">
        <v>7.4132481514877955E-4</v>
      </c>
      <c r="BI807" s="9">
        <v>7.0745336411709512E-4</v>
      </c>
      <c r="BJ807" s="9">
        <v>7.3632112857924747E-4</v>
      </c>
      <c r="BK807" s="9">
        <v>1.377034553144004E-3</v>
      </c>
    </row>
    <row r="808" spans="1:63" s="95" customFormat="1" x14ac:dyDescent="0.25">
      <c r="A808" s="95" t="s">
        <v>1883</v>
      </c>
      <c r="B808" s="95" t="s">
        <v>37</v>
      </c>
      <c r="C808" s="95" t="s">
        <v>1884</v>
      </c>
      <c r="D808" s="95" t="s">
        <v>52</v>
      </c>
      <c r="E808" s="95" t="s">
        <v>1948</v>
      </c>
      <c r="F808" s="118" t="s">
        <v>1963</v>
      </c>
      <c r="G808" s="119">
        <v>9546743.5669999998</v>
      </c>
      <c r="H808" s="119">
        <v>18977</v>
      </c>
      <c r="I808" s="119">
        <v>18.7</v>
      </c>
      <c r="J808" s="95">
        <v>503.06916620119091</v>
      </c>
      <c r="K808" s="120">
        <v>0.55622420621295121</v>
      </c>
      <c r="L808" s="120">
        <v>0.32113309420794472</v>
      </c>
      <c r="M808" s="120">
        <v>0.1226426995791042</v>
      </c>
      <c r="N808" s="9">
        <v>0.1164329635154599</v>
      </c>
      <c r="O808" s="9">
        <v>1.22259989734546E-2</v>
      </c>
      <c r="P808" s="9">
        <v>6.0245833972618493E-3</v>
      </c>
      <c r="Q808" s="9">
        <v>9.8766710984563282E-3</v>
      </c>
      <c r="R808" s="9">
        <v>3.1037979747751621E-2</v>
      </c>
      <c r="S808" s="9">
        <v>5.1961156510882463E-2</v>
      </c>
      <c r="T808" s="9">
        <v>1.53051417184025E-2</v>
      </c>
      <c r="U808" s="9">
        <v>3.5124726370384482E-2</v>
      </c>
      <c r="V808" s="9">
        <v>3.1890357610684393E-2</v>
      </c>
      <c r="W808" s="9">
        <v>5.6289908620729093E-2</v>
      </c>
      <c r="X808" s="9">
        <v>0.1244859756667596</v>
      </c>
      <c r="Y808" s="9">
        <v>4.6787038261203583E-2</v>
      </c>
      <c r="Z808" s="9">
        <v>5.1504231371635789E-2</v>
      </c>
      <c r="AA808" s="9">
        <v>3.0817263205340371E-2</v>
      </c>
      <c r="AB808" s="9">
        <v>1.681776119276553E-2</v>
      </c>
      <c r="AC808" s="9">
        <v>0.18642328914690651</v>
      </c>
      <c r="AD808" s="9">
        <v>3.4002040002561718E-3</v>
      </c>
      <c r="AE808" s="9">
        <v>7.2887754543729907E-2</v>
      </c>
      <c r="AF808" s="9">
        <v>4.7149373282014752E-4</v>
      </c>
      <c r="AG808" s="9">
        <v>3.7303823754136468E-2</v>
      </c>
      <c r="AH808" s="9">
        <v>6.2579511183504487E-3</v>
      </c>
      <c r="AI808" s="9">
        <v>1.011399348776818E-2</v>
      </c>
      <c r="AJ808" s="9">
        <v>8.9716101464567787E-3</v>
      </c>
      <c r="AK808" s="9">
        <v>2.7577607456037011E-2</v>
      </c>
      <c r="AL808" s="9">
        <v>1.001051535236628E-2</v>
      </c>
      <c r="AM808" s="9">
        <v>2.4333602388957749E-4</v>
      </c>
      <c r="AN808" s="9">
        <v>1.6237510321807309E-4</v>
      </c>
      <c r="AO808" s="9">
        <v>1.094185987491369E-4</v>
      </c>
      <c r="AP808" s="9">
        <v>2.4376583924946811E-4</v>
      </c>
      <c r="AQ808" s="9">
        <v>3.5572958682823747E-4</v>
      </c>
      <c r="AR808" s="9">
        <v>2.1984052811108981E-4</v>
      </c>
      <c r="AS808" s="9">
        <v>2.3810962462309941E-4</v>
      </c>
      <c r="AT808" s="9">
        <v>2.2944633481712071E-4</v>
      </c>
      <c r="AU808" s="9">
        <v>1.9674255163064919E-4</v>
      </c>
      <c r="AV808" s="9">
        <v>2.1538443733458521E-4</v>
      </c>
      <c r="AW808" s="9">
        <v>2.7333827816808018E-4</v>
      </c>
      <c r="AX808" s="9">
        <v>2.8730432902108728E-4</v>
      </c>
      <c r="AY808" s="9">
        <v>2.4918095275211792E-4</v>
      </c>
      <c r="AZ808" s="9">
        <v>2.7811969940582829E-4</v>
      </c>
      <c r="BA808" s="9">
        <v>2.6576444520232638E-4</v>
      </c>
      <c r="BB808" s="9">
        <v>2.8855429813881079E-4</v>
      </c>
      <c r="BC808" s="9">
        <v>2.1260624148460559E-4</v>
      </c>
      <c r="BD808" s="9">
        <v>2.184142504547566E-4</v>
      </c>
      <c r="BE808" s="9">
        <v>4.2976328512039172E-6</v>
      </c>
      <c r="BF808" s="9">
        <v>2.1844540330222319E-4</v>
      </c>
      <c r="BG808" s="9">
        <v>3.2312080346103521E-4</v>
      </c>
      <c r="BH808" s="9">
        <v>2.8219557234930142E-4</v>
      </c>
      <c r="BI808" s="9">
        <v>1.3749220577695089E-4</v>
      </c>
      <c r="BJ808" s="9">
        <v>2.666463002521292E-4</v>
      </c>
      <c r="BK808" s="9">
        <v>5.1560037339727475E-4</v>
      </c>
    </row>
    <row r="809" spans="1:63" s="95" customFormat="1" x14ac:dyDescent="0.25">
      <c r="A809" s="95" t="s">
        <v>1901</v>
      </c>
      <c r="B809" s="95" t="s">
        <v>37</v>
      </c>
      <c r="C809" s="95" t="s">
        <v>1902</v>
      </c>
      <c r="D809" s="95" t="s">
        <v>52</v>
      </c>
      <c r="E809" s="95" t="s">
        <v>1948</v>
      </c>
      <c r="F809" s="118" t="s">
        <v>1963</v>
      </c>
      <c r="G809" s="119">
        <v>13087712.480599999</v>
      </c>
      <c r="H809" s="119">
        <v>29456</v>
      </c>
      <c r="I809" s="119">
        <v>35</v>
      </c>
      <c r="J809" s="95">
        <v>444.31397612031503</v>
      </c>
      <c r="K809" s="120">
        <v>0.54920194479066664</v>
      </c>
      <c r="L809" s="120">
        <v>0.30550625280705479</v>
      </c>
      <c r="M809" s="120">
        <v>0.14529180240227851</v>
      </c>
      <c r="N809" s="9">
        <v>9.6730406867392121E-2</v>
      </c>
      <c r="O809" s="9">
        <v>1.0944997832495871E-2</v>
      </c>
      <c r="P809" s="9">
        <v>8.4910057210974745E-3</v>
      </c>
      <c r="Q809" s="9">
        <v>5.3417083635757734E-3</v>
      </c>
      <c r="R809" s="9">
        <v>2.1691481304050471E-2</v>
      </c>
      <c r="S809" s="9">
        <v>4.3891549892164899E-2</v>
      </c>
      <c r="T809" s="9">
        <v>1.2894343770263449E-2</v>
      </c>
      <c r="U809" s="9">
        <v>3.1106717820349929E-2</v>
      </c>
      <c r="V809" s="9">
        <v>3.9303150224618208E-2</v>
      </c>
      <c r="W809" s="9">
        <v>5.7130110157885702E-2</v>
      </c>
      <c r="X809" s="9">
        <v>0.15216851931456471</v>
      </c>
      <c r="Y809" s="9">
        <v>3.2669011252564932E-2</v>
      </c>
      <c r="Z809" s="9">
        <v>4.2407946250893523E-2</v>
      </c>
      <c r="AA809" s="9">
        <v>2.122217270659852E-2</v>
      </c>
      <c r="AB809" s="9">
        <v>1.722191195142064E-2</v>
      </c>
      <c r="AC809" s="9">
        <v>0.1496199035206964</v>
      </c>
      <c r="AD809" s="9">
        <v>4.1360338050946887E-3</v>
      </c>
      <c r="AE809" s="9">
        <v>0.1233454224988158</v>
      </c>
      <c r="AF809" s="9">
        <v>1.721597335335337E-2</v>
      </c>
      <c r="AG809" s="9">
        <v>6.3433767045242312E-2</v>
      </c>
      <c r="AH809" s="9">
        <v>3.834278510255184E-3</v>
      </c>
      <c r="AI809" s="9">
        <v>3.9741026446434412E-3</v>
      </c>
      <c r="AJ809" s="9">
        <v>1.2785043042419021E-2</v>
      </c>
      <c r="AK809" s="9">
        <v>2.1546192133269991E-2</v>
      </c>
      <c r="AL809" s="9">
        <v>6.8942500162736328E-3</v>
      </c>
      <c r="AM809" s="9">
        <v>2.1165343243201789E-4</v>
      </c>
      <c r="AN809" s="9">
        <v>1.5218877123313439E-4</v>
      </c>
      <c r="AO809" s="9">
        <v>1.614563414008628E-4</v>
      </c>
      <c r="AP809" s="9">
        <v>1.3803024918148269E-4</v>
      </c>
      <c r="AQ809" s="9">
        <v>2.6028407587845451E-4</v>
      </c>
      <c r="AR809" s="9">
        <v>1.9442034629178789E-4</v>
      </c>
      <c r="AS809" s="9">
        <v>2.1002485092545061E-4</v>
      </c>
      <c r="AT809" s="9">
        <v>2.12742476297666E-4</v>
      </c>
      <c r="AU809" s="9">
        <v>2.5386224544138921E-4</v>
      </c>
      <c r="AV809" s="9">
        <v>2.2886568594252701E-4</v>
      </c>
      <c r="AW809" s="9">
        <v>3.4981359774366699E-4</v>
      </c>
      <c r="AX809" s="9">
        <v>2.100315085759996E-4</v>
      </c>
      <c r="AY809" s="9">
        <v>2.148082801698822E-4</v>
      </c>
      <c r="AZ809" s="9">
        <v>2.005207746597054E-4</v>
      </c>
      <c r="BA809" s="9">
        <v>2.8493244706837662E-4</v>
      </c>
      <c r="BB809" s="9">
        <v>2.4246474356220461E-4</v>
      </c>
      <c r="BC809" s="9">
        <v>2.7076153107554791E-4</v>
      </c>
      <c r="BD809" s="9">
        <v>3.8697355022782439E-4</v>
      </c>
      <c r="BE809" s="9">
        <v>1.6429215024582169E-4</v>
      </c>
      <c r="BF809" s="9">
        <v>3.8890355067980141E-4</v>
      </c>
      <c r="BG809" s="9">
        <v>2.0727563513754329E-4</v>
      </c>
      <c r="BH809" s="9">
        <v>1.160909730246165E-4</v>
      </c>
      <c r="BI809" s="9">
        <v>2.0513592588107901E-4</v>
      </c>
      <c r="BJ809" s="9">
        <v>2.181128991622962E-4</v>
      </c>
      <c r="BK809" s="9">
        <v>3.7177113002819081E-4</v>
      </c>
    </row>
    <row r="810" spans="1:63" s="95" customFormat="1" x14ac:dyDescent="0.25">
      <c r="A810" s="95" t="s">
        <v>180</v>
      </c>
      <c r="B810" s="95" t="s">
        <v>37</v>
      </c>
      <c r="C810" s="95" t="s">
        <v>181</v>
      </c>
      <c r="D810" s="95" t="s">
        <v>39</v>
      </c>
      <c r="E810" s="95" t="s">
        <v>1949</v>
      </c>
      <c r="F810" s="118" t="s">
        <v>1962</v>
      </c>
      <c r="G810" s="119">
        <v>36212335.843199998</v>
      </c>
      <c r="H810" s="119">
        <v>98342</v>
      </c>
      <c r="I810" s="119">
        <v>35</v>
      </c>
      <c r="J810" s="95">
        <v>368.22858842813849</v>
      </c>
      <c r="K810" s="120">
        <v>0.46628024016599279</v>
      </c>
      <c r="L810" s="120">
        <v>0.35084850153638902</v>
      </c>
      <c r="M810" s="120">
        <v>0.18287125829761811</v>
      </c>
      <c r="N810" s="9">
        <v>3.6618040874755481E-2</v>
      </c>
      <c r="O810" s="9">
        <v>7.7401835228711174E-3</v>
      </c>
      <c r="P810" s="9">
        <v>4.6655567917491267E-3</v>
      </c>
      <c r="Q810" s="9">
        <v>5.5053989898958397E-3</v>
      </c>
      <c r="R810" s="9">
        <v>1.1728696394503489E-2</v>
      </c>
      <c r="S810" s="9">
        <v>3.1757305673250497E-2</v>
      </c>
      <c r="T810" s="9">
        <v>7.8252448859664203E-3</v>
      </c>
      <c r="U810" s="9">
        <v>2.4464736995832358E-2</v>
      </c>
      <c r="V810" s="9">
        <v>3.1946715587315579E-2</v>
      </c>
      <c r="W810" s="9">
        <v>3.3023632196381582E-2</v>
      </c>
      <c r="X810" s="9">
        <v>0.1051032931721016</v>
      </c>
      <c r="Y810" s="9">
        <v>5.9926369711562247E-2</v>
      </c>
      <c r="Z810" s="9">
        <v>5.6071357325317282E-2</v>
      </c>
      <c r="AA810" s="9">
        <v>1.8940583003477389E-2</v>
      </c>
      <c r="AB810" s="9">
        <v>1.974878106261705E-2</v>
      </c>
      <c r="AC810" s="9">
        <v>0.2178091526318407</v>
      </c>
      <c r="AD810" s="9">
        <v>2.8991679591669878E-3</v>
      </c>
      <c r="AE810" s="9">
        <v>9.8093847924062838E-2</v>
      </c>
      <c r="AF810" s="9">
        <v>6.1179901314674497E-2</v>
      </c>
      <c r="AG810" s="9">
        <v>8.656872585411203E-2</v>
      </c>
      <c r="AH810" s="9">
        <v>1.1272110085582279E-2</v>
      </c>
      <c r="AI810" s="9">
        <v>3.049871830869261E-3</v>
      </c>
      <c r="AJ810" s="9">
        <v>1.513141425154335E-2</v>
      </c>
      <c r="AK810" s="9">
        <v>3.1732941830725191E-2</v>
      </c>
      <c r="AL810" s="9">
        <v>1.7196970129825781E-2</v>
      </c>
      <c r="AM810" s="9">
        <v>2.2808267807729581E-4</v>
      </c>
      <c r="AN810" s="9">
        <v>3.0637483186758333E-4</v>
      </c>
      <c r="AO810" s="9">
        <v>2.5254242771680449E-4</v>
      </c>
      <c r="AP810" s="9">
        <v>4.0496528391607622E-4</v>
      </c>
      <c r="AQ810" s="9">
        <v>4.0062959646339788E-4</v>
      </c>
      <c r="AR810" s="9">
        <v>4.0044174193134261E-4</v>
      </c>
      <c r="AS810" s="9">
        <v>3.6283090755884412E-4</v>
      </c>
      <c r="AT810" s="9">
        <v>4.7629439297846931E-4</v>
      </c>
      <c r="AU810" s="9">
        <v>5.8739719501303353E-4</v>
      </c>
      <c r="AV810" s="9">
        <v>3.765957006832281E-4</v>
      </c>
      <c r="AW810" s="9">
        <v>6.8780146008111181E-4</v>
      </c>
      <c r="AX810" s="9">
        <v>1.096734051565302E-3</v>
      </c>
      <c r="AY810" s="9">
        <v>8.0849947757793538E-4</v>
      </c>
      <c r="AZ810" s="9">
        <v>5.0944554538918127E-4</v>
      </c>
      <c r="BA810" s="9">
        <v>9.3011304558013319E-4</v>
      </c>
      <c r="BB810" s="9">
        <v>1.0047783058311751E-3</v>
      </c>
      <c r="BC810" s="9">
        <v>5.4027037592381186E-4</v>
      </c>
      <c r="BD810" s="9">
        <v>8.760621416014847E-4</v>
      </c>
      <c r="BE810" s="9">
        <v>1.6619918934994741E-3</v>
      </c>
      <c r="BF810" s="9">
        <v>1.5108360116611809E-3</v>
      </c>
      <c r="BG810" s="9">
        <v>1.7346214710384799E-3</v>
      </c>
      <c r="BH810" s="9">
        <v>2.5361553779329341E-4</v>
      </c>
      <c r="BI810" s="9">
        <v>6.9112077767986878E-4</v>
      </c>
      <c r="BJ810" s="9">
        <v>9.1444176866690833E-4</v>
      </c>
      <c r="BK810" s="9">
        <v>2.639827001679456E-3</v>
      </c>
    </row>
    <row r="811" spans="1:63" s="95" customFormat="1" x14ac:dyDescent="0.25">
      <c r="A811" s="95" t="s">
        <v>229</v>
      </c>
      <c r="B811" s="95" t="s">
        <v>37</v>
      </c>
      <c r="C811" s="95" t="s">
        <v>230</v>
      </c>
      <c r="D811" s="95" t="s">
        <v>39</v>
      </c>
      <c r="E811" s="95" t="s">
        <v>1950</v>
      </c>
      <c r="F811" s="118" t="s">
        <v>1962</v>
      </c>
      <c r="G811" s="119">
        <v>33258111.383999996</v>
      </c>
      <c r="H811" s="119">
        <v>73361</v>
      </c>
      <c r="I811" s="119">
        <v>26.1</v>
      </c>
      <c r="J811" s="95">
        <v>453.34866460380852</v>
      </c>
      <c r="K811" s="120">
        <v>0.50727673443429822</v>
      </c>
      <c r="L811" s="120">
        <v>0.34079022859985308</v>
      </c>
      <c r="M811" s="120">
        <v>0.15193303696584859</v>
      </c>
      <c r="N811" s="9">
        <v>6.2024136645298808E-2</v>
      </c>
      <c r="O811" s="9">
        <v>7.4253718236649974E-3</v>
      </c>
      <c r="P811" s="9">
        <v>5.6815886014415836E-3</v>
      </c>
      <c r="Q811" s="9">
        <v>4.4066011345052971E-3</v>
      </c>
      <c r="R811" s="9">
        <v>1.468065948667289E-2</v>
      </c>
      <c r="S811" s="9">
        <v>3.8381534934979318E-2</v>
      </c>
      <c r="T811" s="9">
        <v>1.0646399840004161E-2</v>
      </c>
      <c r="U811" s="9">
        <v>3.041564593138758E-2</v>
      </c>
      <c r="V811" s="9">
        <v>3.2295662137379937E-2</v>
      </c>
      <c r="W811" s="9">
        <v>4.6658279006681999E-2</v>
      </c>
      <c r="X811" s="9">
        <v>0.1211951608488208</v>
      </c>
      <c r="Y811" s="9">
        <v>4.3976010765551451E-2</v>
      </c>
      <c r="Z811" s="9">
        <v>6.0863259033140077E-2</v>
      </c>
      <c r="AA811" s="9">
        <v>2.3952946508782099E-2</v>
      </c>
      <c r="AB811" s="9">
        <v>1.6553174857582582E-2</v>
      </c>
      <c r="AC811" s="9">
        <v>0.18362308772865821</v>
      </c>
      <c r="AD811" s="9">
        <v>4.9053092484869134E-3</v>
      </c>
      <c r="AE811" s="9">
        <v>0.1094376791052903</v>
      </c>
      <c r="AF811" s="9">
        <v>3.6630543993038923E-2</v>
      </c>
      <c r="AG811" s="9">
        <v>9.4802265387122442E-2</v>
      </c>
      <c r="AH811" s="9">
        <v>4.3335085479427344E-3</v>
      </c>
      <c r="AI811" s="9">
        <v>4.310179483113E-3</v>
      </c>
      <c r="AJ811" s="9">
        <v>9.5559780635927922E-3</v>
      </c>
      <c r="AK811" s="9">
        <v>2.731045727923111E-2</v>
      </c>
      <c r="AL811" s="9">
        <v>5.9345596076300546E-3</v>
      </c>
      <c r="AM811" s="9">
        <v>3.5486996553386592E-4</v>
      </c>
      <c r="AN811" s="9">
        <v>2.6997984990506679E-4</v>
      </c>
      <c r="AO811" s="9">
        <v>2.8249578512811509E-4</v>
      </c>
      <c r="AP811" s="9">
        <v>2.9774471095049771E-4</v>
      </c>
      <c r="AQ811" s="9">
        <v>4.6062782493521217E-4</v>
      </c>
      <c r="AR811" s="9">
        <v>4.4455894124913561E-4</v>
      </c>
      <c r="AS811" s="9">
        <v>4.5344062626340382E-4</v>
      </c>
      <c r="AT811" s="9">
        <v>5.4393033435219164E-4</v>
      </c>
      <c r="AU811" s="9">
        <v>5.4545780939506535E-4</v>
      </c>
      <c r="AV811" s="9">
        <v>4.8875425671762772E-4</v>
      </c>
      <c r="AW811" s="9">
        <v>7.2852316717546696E-4</v>
      </c>
      <c r="AX811" s="9">
        <v>7.3928263759344979E-4</v>
      </c>
      <c r="AY811" s="9">
        <v>8.0613020875439448E-4</v>
      </c>
      <c r="AZ811" s="9">
        <v>5.9179962960555677E-4</v>
      </c>
      <c r="BA811" s="9">
        <v>7.1612372372201194E-4</v>
      </c>
      <c r="BB811" s="9">
        <v>7.7809518575053444E-4</v>
      </c>
      <c r="BC811" s="9">
        <v>8.396832476559071E-4</v>
      </c>
      <c r="BD811" s="9">
        <v>8.9778291059262915E-4</v>
      </c>
      <c r="BE811" s="9">
        <v>9.140602338183454E-4</v>
      </c>
      <c r="BF811" s="9">
        <v>1.5197996347468079E-3</v>
      </c>
      <c r="BG811" s="9">
        <v>6.1256259205051786E-4</v>
      </c>
      <c r="BH811" s="9">
        <v>3.292311672111266E-4</v>
      </c>
      <c r="BI811" s="9">
        <v>4.009229255334755E-4</v>
      </c>
      <c r="BJ811" s="9">
        <v>7.2291295776261393E-4</v>
      </c>
      <c r="BK811" s="9">
        <v>8.3680322288143293E-4</v>
      </c>
    </row>
    <row r="812" spans="1:63" s="95" customFormat="1" x14ac:dyDescent="0.25">
      <c r="A812" s="95" t="s">
        <v>239</v>
      </c>
      <c r="B812" s="95" t="s">
        <v>37</v>
      </c>
      <c r="C812" s="95" t="s">
        <v>240</v>
      </c>
      <c r="D812" s="95" t="s">
        <v>39</v>
      </c>
      <c r="E812" s="95" t="s">
        <v>1948</v>
      </c>
      <c r="F812" s="118" t="s">
        <v>1962</v>
      </c>
      <c r="G812" s="119">
        <v>39408953.350999996</v>
      </c>
      <c r="H812" s="119">
        <v>77974</v>
      </c>
      <c r="I812" s="119">
        <v>65.540000000000006</v>
      </c>
      <c r="J812" s="95">
        <v>505.41146216687611</v>
      </c>
      <c r="K812" s="120">
        <v>0.55351601337081213</v>
      </c>
      <c r="L812" s="120">
        <v>0.3203467983054985</v>
      </c>
      <c r="M812" s="120">
        <v>0.12613718832368931</v>
      </c>
      <c r="N812" s="9">
        <v>4.6999605068665642E-2</v>
      </c>
      <c r="O812" s="9">
        <v>9.6384553191290381E-3</v>
      </c>
      <c r="P812" s="9">
        <v>9.7602297912376974E-3</v>
      </c>
      <c r="Q812" s="9">
        <v>4.3624270959421131E-3</v>
      </c>
      <c r="R812" s="9">
        <v>1.989392494767837E-2</v>
      </c>
      <c r="S812" s="9">
        <v>2.534311532911673E-2</v>
      </c>
      <c r="T812" s="9">
        <v>9.4062250809509394E-3</v>
      </c>
      <c r="U812" s="9">
        <v>3.3285575852363573E-2</v>
      </c>
      <c r="V812" s="9">
        <v>4.4748291469429963E-2</v>
      </c>
      <c r="W812" s="9">
        <v>4.5066170533221629E-2</v>
      </c>
      <c r="X812" s="9">
        <v>0.1266100089015581</v>
      </c>
      <c r="Y812" s="9">
        <v>3.8541978840767481E-2</v>
      </c>
      <c r="Z812" s="9">
        <v>5.8788855553318142E-2</v>
      </c>
      <c r="AA812" s="9">
        <v>3.4247726577381489E-2</v>
      </c>
      <c r="AB812" s="9">
        <v>2.2273936345419319E-2</v>
      </c>
      <c r="AC812" s="9">
        <v>0.2061641223969424</v>
      </c>
      <c r="AD812" s="9">
        <v>1.073592507356002E-2</v>
      </c>
      <c r="AE812" s="9">
        <v>8.3619741648340254E-2</v>
      </c>
      <c r="AF812" s="9">
        <v>2.4486874308514262E-2</v>
      </c>
      <c r="AG812" s="9">
        <v>6.7017678827330993E-2</v>
      </c>
      <c r="AH812" s="9">
        <v>3.8980061187539449E-3</v>
      </c>
      <c r="AI812" s="9">
        <v>2.023097646875284E-3</v>
      </c>
      <c r="AJ812" s="9">
        <v>1.1847354126559731E-2</v>
      </c>
      <c r="AK812" s="9">
        <v>5.2203446367876952E-2</v>
      </c>
      <c r="AL812" s="9">
        <v>9.0372267790658888E-3</v>
      </c>
      <c r="AM812" s="9">
        <v>3.1554144819492331E-4</v>
      </c>
      <c r="AN812" s="9">
        <v>4.1122004237783888E-4</v>
      </c>
      <c r="AO812" s="9">
        <v>5.6945042403262931E-4</v>
      </c>
      <c r="AP812" s="9">
        <v>3.4587739946887819E-4</v>
      </c>
      <c r="AQ812" s="9">
        <v>7.3245132264809526E-4</v>
      </c>
      <c r="AR812" s="9">
        <v>3.4444564632279869E-4</v>
      </c>
      <c r="AS812" s="9">
        <v>4.7009616868666921E-4</v>
      </c>
      <c r="AT812" s="9">
        <v>6.984832559573603E-4</v>
      </c>
      <c r="AU812" s="9">
        <v>8.868437677225007E-4</v>
      </c>
      <c r="AV812" s="9">
        <v>5.5394440729804415E-4</v>
      </c>
      <c r="AW812" s="9">
        <v>8.9305831022777648E-4</v>
      </c>
      <c r="AX812" s="9">
        <v>7.6029541994872296E-4</v>
      </c>
      <c r="AY812" s="9">
        <v>9.1368961223466658E-4</v>
      </c>
      <c r="AZ812" s="9">
        <v>9.9289010171499013E-4</v>
      </c>
      <c r="BA812" s="9">
        <v>1.1307261132132711E-3</v>
      </c>
      <c r="BB812" s="9">
        <v>1.0251141330185939E-3</v>
      </c>
      <c r="BC812" s="9">
        <v>2.15646422509114E-3</v>
      </c>
      <c r="BD812" s="9">
        <v>8.0494641543437707E-4</v>
      </c>
      <c r="BE812" s="9">
        <v>7.1699889813009433E-4</v>
      </c>
      <c r="BF812" s="9">
        <v>1.2606969192492899E-3</v>
      </c>
      <c r="BG812" s="9">
        <v>6.4655730067214525E-4</v>
      </c>
      <c r="BH812" s="9">
        <v>1.8133269683354641E-4</v>
      </c>
      <c r="BI812" s="9">
        <v>5.8325813639608422E-4</v>
      </c>
      <c r="BJ812" s="9">
        <v>1.6214736734414699E-3</v>
      </c>
      <c r="BK812" s="9">
        <v>1.4952841079958971E-3</v>
      </c>
    </row>
    <row r="813" spans="1:63" s="95" customFormat="1" x14ac:dyDescent="0.25">
      <c r="A813" s="95" t="s">
        <v>281</v>
      </c>
      <c r="B813" s="95" t="s">
        <v>185</v>
      </c>
      <c r="C813" s="95" t="s">
        <v>282</v>
      </c>
      <c r="D813" s="95" t="s">
        <v>39</v>
      </c>
      <c r="E813" s="95" t="s">
        <v>1949</v>
      </c>
      <c r="F813" s="118" t="s">
        <v>1962</v>
      </c>
      <c r="G813" s="119">
        <v>28642434.143399999</v>
      </c>
      <c r="H813" s="119">
        <v>106524</v>
      </c>
      <c r="I813" s="119">
        <v>70.2</v>
      </c>
      <c r="J813" s="95">
        <v>268.88245037174721</v>
      </c>
      <c r="K813" s="120">
        <v>0.42053541916769949</v>
      </c>
      <c r="L813" s="120">
        <v>0.35335015529824892</v>
      </c>
      <c r="M813" s="120">
        <v>0.22611442553405159</v>
      </c>
      <c r="N813" s="9">
        <v>4.4784486801421178E-2</v>
      </c>
      <c r="O813" s="9">
        <v>5.9770305903047057E-3</v>
      </c>
      <c r="P813" s="9">
        <v>4.7179412032880789E-3</v>
      </c>
      <c r="Q813" s="9">
        <v>3.2004411623665959E-3</v>
      </c>
      <c r="R813" s="9">
        <v>1.193673437009354E-2</v>
      </c>
      <c r="S813" s="9">
        <v>2.961276750090663E-2</v>
      </c>
      <c r="T813" s="9">
        <v>8.9041031179072708E-3</v>
      </c>
      <c r="U813" s="9">
        <v>2.1234580518668899E-2</v>
      </c>
      <c r="V813" s="9">
        <v>4.9765593295205808E-2</v>
      </c>
      <c r="W813" s="9">
        <v>2.892590676680843E-2</v>
      </c>
      <c r="X813" s="9">
        <v>8.5685226448857746E-2</v>
      </c>
      <c r="Y813" s="9">
        <v>5.749216786844983E-2</v>
      </c>
      <c r="Z813" s="9">
        <v>5.6224940872471332E-2</v>
      </c>
      <c r="AA813" s="9">
        <v>1.8598376205119681E-2</v>
      </c>
      <c r="AB813" s="9">
        <v>1.3172670244810159E-2</v>
      </c>
      <c r="AC813" s="9">
        <v>0.2058165961091562</v>
      </c>
      <c r="AD813" s="9">
        <v>1.0018945059718291E-2</v>
      </c>
      <c r="AE813" s="9">
        <v>9.5102368436832424E-2</v>
      </c>
      <c r="AF813" s="9">
        <v>7.9434912609512298E-2</v>
      </c>
      <c r="AG813" s="9">
        <v>8.6666182577884332E-2</v>
      </c>
      <c r="AH813" s="9">
        <v>7.6747464378695311E-3</v>
      </c>
      <c r="AI813" s="9">
        <v>3.2031470409310198E-3</v>
      </c>
      <c r="AJ813" s="9">
        <v>1.7086941546542181E-2</v>
      </c>
      <c r="AK813" s="9">
        <v>3.6990349651126443E-2</v>
      </c>
      <c r="AL813" s="9">
        <v>1.7772843563747281E-2</v>
      </c>
      <c r="AM813" s="9">
        <v>2.2022410270377179E-4</v>
      </c>
      <c r="AN813" s="9">
        <v>1.8677870289921281E-4</v>
      </c>
      <c r="AO813" s="9">
        <v>2.016152802148692E-4</v>
      </c>
      <c r="AP813" s="9">
        <v>1.8585698674103589E-4</v>
      </c>
      <c r="AQ813" s="9">
        <v>3.218984336635501E-4</v>
      </c>
      <c r="AR813" s="9">
        <v>2.9479135151508741E-4</v>
      </c>
      <c r="AS813" s="9">
        <v>3.2593917902742041E-4</v>
      </c>
      <c r="AT813" s="9">
        <v>3.2637632836580869E-4</v>
      </c>
      <c r="AU813" s="9">
        <v>7.2239525994488205E-4</v>
      </c>
      <c r="AV813" s="9">
        <v>2.6042192799472148E-4</v>
      </c>
      <c r="AW813" s="9">
        <v>4.4268292114590561E-4</v>
      </c>
      <c r="AX813" s="9">
        <v>8.3067682084063583E-4</v>
      </c>
      <c r="AY813" s="9">
        <v>6.400409047902355E-4</v>
      </c>
      <c r="AZ813" s="9">
        <v>3.9492943451784241E-4</v>
      </c>
      <c r="BA813" s="9">
        <v>4.897893182238891E-4</v>
      </c>
      <c r="BB813" s="9">
        <v>7.4957408669100098E-4</v>
      </c>
      <c r="BC813" s="9">
        <v>1.474007938427922E-3</v>
      </c>
      <c r="BD813" s="9">
        <v>6.7053974287459674E-4</v>
      </c>
      <c r="BE813" s="9">
        <v>1.703615566943272E-3</v>
      </c>
      <c r="BF813" s="9">
        <v>1.1941146282276661E-3</v>
      </c>
      <c r="BG813" s="9">
        <v>9.3240282544688189E-4</v>
      </c>
      <c r="BH813" s="9">
        <v>2.1028640310173259E-4</v>
      </c>
      <c r="BI813" s="9">
        <v>6.161391584305003E-4</v>
      </c>
      <c r="BJ813" s="9">
        <v>8.4153891663943316E-4</v>
      </c>
      <c r="BK813" s="9">
        <v>2.1538750067691911E-3</v>
      </c>
    </row>
    <row r="814" spans="1:63" s="95" customFormat="1" x14ac:dyDescent="0.25">
      <c r="A814" s="95" t="s">
        <v>361</v>
      </c>
      <c r="B814" s="95" t="s">
        <v>37</v>
      </c>
      <c r="C814" s="95" t="s">
        <v>362</v>
      </c>
      <c r="D814" s="95" t="s">
        <v>39</v>
      </c>
      <c r="E814" s="95" t="s">
        <v>1951</v>
      </c>
      <c r="F814" s="118" t="s">
        <v>1962</v>
      </c>
      <c r="G814" s="119">
        <v>31609542.717</v>
      </c>
      <c r="H814" s="119">
        <v>83388</v>
      </c>
      <c r="I814" s="119">
        <v>61.9</v>
      </c>
      <c r="J814" s="95">
        <v>379.06584540941145</v>
      </c>
      <c r="K814" s="120">
        <v>0.47118604593247487</v>
      </c>
      <c r="L814" s="120">
        <v>0.36487335073856941</v>
      </c>
      <c r="M814" s="120">
        <v>0.16394060332895569</v>
      </c>
      <c r="N814" s="9">
        <v>5.0707190747545122E-2</v>
      </c>
      <c r="O814" s="9">
        <v>9.4505817769356456E-3</v>
      </c>
      <c r="P814" s="9">
        <v>6.5758402170143296E-3</v>
      </c>
      <c r="Q814" s="9">
        <v>5.2895206260675579E-3</v>
      </c>
      <c r="R814" s="9">
        <v>1.5979178378207639E-2</v>
      </c>
      <c r="S814" s="9">
        <v>3.7186981460648402E-2</v>
      </c>
      <c r="T814" s="9">
        <v>8.8419562050675686E-3</v>
      </c>
      <c r="U814" s="9">
        <v>2.857064099218589E-2</v>
      </c>
      <c r="V814" s="9">
        <v>3.3672746589902151E-2</v>
      </c>
      <c r="W814" s="9">
        <v>4.4698520074379938E-2</v>
      </c>
      <c r="X814" s="9">
        <v>0.12516285398978269</v>
      </c>
      <c r="Y814" s="9">
        <v>4.7568933749912168E-2</v>
      </c>
      <c r="Z814" s="9">
        <v>5.7448309274518827E-2</v>
      </c>
      <c r="AA814" s="9">
        <v>1.9627979763418239E-2</v>
      </c>
      <c r="AB814" s="9">
        <v>1.701949307824251E-2</v>
      </c>
      <c r="AC814" s="9">
        <v>0.2257525520599715</v>
      </c>
      <c r="AD814" s="9">
        <v>4.5252979319444029E-3</v>
      </c>
      <c r="AE814" s="9">
        <v>8.6551618226277785E-2</v>
      </c>
      <c r="AF814" s="9">
        <v>1.9462688760386371E-2</v>
      </c>
      <c r="AG814" s="9">
        <v>7.329218675335479E-2</v>
      </c>
      <c r="AH814" s="9">
        <v>1.653070235026249E-2</v>
      </c>
      <c r="AI814" s="9">
        <v>7.3621597370158954E-3</v>
      </c>
      <c r="AJ814" s="9">
        <v>1.518816967457555E-2</v>
      </c>
      <c r="AK814" s="9">
        <v>3.8433481069953132E-2</v>
      </c>
      <c r="AL814" s="9">
        <v>5.1004165124294027E-3</v>
      </c>
      <c r="AM814" s="9">
        <v>2.7465481735391398E-4</v>
      </c>
      <c r="AN814" s="9">
        <v>3.2529758856269392E-4</v>
      </c>
      <c r="AO814" s="9">
        <v>3.0952989068528319E-4</v>
      </c>
      <c r="AP814" s="9">
        <v>3.3834968940238533E-4</v>
      </c>
      <c r="AQ814" s="9">
        <v>4.746442254996697E-4</v>
      </c>
      <c r="AR814" s="9">
        <v>4.0776231992831159E-4</v>
      </c>
      <c r="AS814" s="9">
        <v>3.5651283421319111E-4</v>
      </c>
      <c r="AT814" s="9">
        <v>4.836992046265088E-4</v>
      </c>
      <c r="AU814" s="9">
        <v>5.3839952307936341E-4</v>
      </c>
      <c r="AV814" s="9">
        <v>4.4326570828174031E-4</v>
      </c>
      <c r="AW814" s="9">
        <v>7.1226679506764575E-4</v>
      </c>
      <c r="AX814" s="9">
        <v>7.5705467710014858E-4</v>
      </c>
      <c r="AY814" s="9">
        <v>7.203381194079957E-4</v>
      </c>
      <c r="AZ814" s="9">
        <v>4.5909281876898959E-4</v>
      </c>
      <c r="BA814" s="9">
        <v>6.9704775485181615E-4</v>
      </c>
      <c r="BB814" s="9">
        <v>9.0562262598809201E-4</v>
      </c>
      <c r="BC814" s="9">
        <v>7.3334008973357438E-4</v>
      </c>
      <c r="BD814" s="9">
        <v>6.7218498293358819E-4</v>
      </c>
      <c r="BE814" s="9">
        <v>4.597729728351338E-4</v>
      </c>
      <c r="BF814" s="9">
        <v>1.1123320569204119E-3</v>
      </c>
      <c r="BG814" s="9">
        <v>2.212133200795973E-3</v>
      </c>
      <c r="BH814" s="9">
        <v>5.323778476255713E-4</v>
      </c>
      <c r="BI814" s="9">
        <v>6.0325418074812394E-4</v>
      </c>
      <c r="BJ814" s="9">
        <v>9.6311004597706546E-4</v>
      </c>
      <c r="BK814" s="9">
        <v>6.8084718237135852E-4</v>
      </c>
    </row>
    <row r="815" spans="1:63" s="95" customFormat="1" x14ac:dyDescent="0.25">
      <c r="A815" s="95" t="s">
        <v>375</v>
      </c>
      <c r="B815" s="95" t="s">
        <v>37</v>
      </c>
      <c r="C815" s="95" t="s">
        <v>376</v>
      </c>
      <c r="D815" s="95" t="s">
        <v>39</v>
      </c>
      <c r="E815" s="95" t="s">
        <v>1949</v>
      </c>
      <c r="F815" s="118" t="s">
        <v>1962</v>
      </c>
      <c r="G815" s="119">
        <v>44038518.532399997</v>
      </c>
      <c r="H815" s="119">
        <v>100968</v>
      </c>
      <c r="I815" s="119">
        <v>93.8</v>
      </c>
      <c r="J815" s="95">
        <v>436.16312626178586</v>
      </c>
      <c r="K815" s="120">
        <v>0.5200215099705392</v>
      </c>
      <c r="L815" s="120">
        <v>0.33367886913662731</v>
      </c>
      <c r="M815" s="120">
        <v>0.14629962089283349</v>
      </c>
      <c r="N815" s="9">
        <v>5.1627751609274908E-2</v>
      </c>
      <c r="O815" s="9">
        <v>8.1111357562000126E-3</v>
      </c>
      <c r="P815" s="9">
        <v>6.1599915212224533E-3</v>
      </c>
      <c r="Q815" s="9">
        <v>5.8557575569740368E-3</v>
      </c>
      <c r="R815" s="9">
        <v>1.5128911430942501E-2</v>
      </c>
      <c r="S815" s="9">
        <v>3.66133730251961E-2</v>
      </c>
      <c r="T815" s="9">
        <v>1.13544762048819E-2</v>
      </c>
      <c r="U815" s="9">
        <v>2.701861202486263E-2</v>
      </c>
      <c r="V815" s="9">
        <v>3.2934145840307023E-2</v>
      </c>
      <c r="W815" s="9">
        <v>3.6529762007471038E-2</v>
      </c>
      <c r="X815" s="9">
        <v>0.1096881564351059</v>
      </c>
      <c r="Y815" s="9">
        <v>4.173728629013234E-2</v>
      </c>
      <c r="Z815" s="9">
        <v>5.9957181244744022E-2</v>
      </c>
      <c r="AA815" s="9">
        <v>1.8995397827955E-2</v>
      </c>
      <c r="AB815" s="9">
        <v>1.76135981850087E-2</v>
      </c>
      <c r="AC815" s="9">
        <v>0.18756401449292401</v>
      </c>
      <c r="AD815" s="9">
        <v>4.1927360940229976E-3</v>
      </c>
      <c r="AE815" s="9">
        <v>0.11566474436702549</v>
      </c>
      <c r="AF815" s="9">
        <v>6.2749803244237443E-2</v>
      </c>
      <c r="AG815" s="9">
        <v>8.3613625969098201E-2</v>
      </c>
      <c r="AH815" s="9">
        <v>8.7618491969373522E-3</v>
      </c>
      <c r="AI815" s="9">
        <v>4.3853907786663973E-3</v>
      </c>
      <c r="AJ815" s="9">
        <v>1.50047247737821E-2</v>
      </c>
      <c r="AK815" s="9">
        <v>2.858717251206799E-2</v>
      </c>
      <c r="AL815" s="9">
        <v>1.015040161095943E-2</v>
      </c>
      <c r="AM815" s="9">
        <v>3.9096100951432211E-4</v>
      </c>
      <c r="AN815" s="9">
        <v>3.9033413744711748E-4</v>
      </c>
      <c r="AO815" s="9">
        <v>4.0538159035787631E-4</v>
      </c>
      <c r="AP815" s="9">
        <v>5.2367895351052398E-4</v>
      </c>
      <c r="AQ815" s="9">
        <v>6.2828111026559858E-4</v>
      </c>
      <c r="AR815" s="9">
        <v>5.6129150572434608E-4</v>
      </c>
      <c r="AS815" s="9">
        <v>6.4006853624871182E-4</v>
      </c>
      <c r="AT815" s="9">
        <v>6.3951537438331071E-4</v>
      </c>
      <c r="AU815" s="9">
        <v>7.3621573316421383E-4</v>
      </c>
      <c r="AV815" s="9">
        <v>5.0646612021825073E-4</v>
      </c>
      <c r="AW815" s="9">
        <v>8.7268908413381499E-4</v>
      </c>
      <c r="AX815" s="9">
        <v>9.2866826255138483E-4</v>
      </c>
      <c r="AY815" s="9">
        <v>1.051073093231765E-3</v>
      </c>
      <c r="AZ815" s="9">
        <v>6.2116339778804284E-4</v>
      </c>
      <c r="BA815" s="9">
        <v>1.008547975992763E-3</v>
      </c>
      <c r="BB815" s="9">
        <v>1.0519538336493421E-3</v>
      </c>
      <c r="BC815" s="9">
        <v>9.4992286801637825E-4</v>
      </c>
      <c r="BD815" s="9">
        <v>1.255877215408104E-3</v>
      </c>
      <c r="BE815" s="9">
        <v>2.0724570283513792E-3</v>
      </c>
      <c r="BF815" s="9">
        <v>1.7741339095191349E-3</v>
      </c>
      <c r="BG815" s="9">
        <v>1.639261757513034E-3</v>
      </c>
      <c r="BH815" s="9">
        <v>4.4335907708879379E-4</v>
      </c>
      <c r="BI815" s="9">
        <v>8.3321196778582852E-4</v>
      </c>
      <c r="BJ815" s="9">
        <v>1.0015438275361201E-3</v>
      </c>
      <c r="BK815" s="9">
        <v>1.894348126043562E-3</v>
      </c>
    </row>
    <row r="816" spans="1:63" s="95" customFormat="1" x14ac:dyDescent="0.25">
      <c r="A816" s="95" t="s">
        <v>523</v>
      </c>
      <c r="B816" s="95" t="s">
        <v>519</v>
      </c>
      <c r="C816" s="95" t="s">
        <v>524</v>
      </c>
      <c r="D816" s="95" t="s">
        <v>39</v>
      </c>
      <c r="E816" s="95" t="s">
        <v>1948</v>
      </c>
      <c r="F816" s="118" t="s">
        <v>1962</v>
      </c>
      <c r="G816" s="119">
        <v>37926491.1294</v>
      </c>
      <c r="H816" s="119">
        <v>95451</v>
      </c>
      <c r="I816" s="119">
        <v>99.8</v>
      </c>
      <c r="J816" s="95">
        <v>397.33990350441587</v>
      </c>
      <c r="K816" s="120">
        <v>0.48351969886231899</v>
      </c>
      <c r="L816" s="120">
        <v>0.35585475773956771</v>
      </c>
      <c r="M816" s="120">
        <v>0.16062554339811319</v>
      </c>
      <c r="N816" s="9">
        <v>5.951641555382494E-2</v>
      </c>
      <c r="O816" s="9">
        <v>6.0208905911548474E-3</v>
      </c>
      <c r="P816" s="9">
        <v>6.4071083451215198E-3</v>
      </c>
      <c r="Q816" s="9">
        <v>7.4262167128809186E-3</v>
      </c>
      <c r="R816" s="9">
        <v>2.1420467722155039E-2</v>
      </c>
      <c r="S816" s="9">
        <v>3.1352857592533312E-2</v>
      </c>
      <c r="T816" s="9">
        <v>1.089149691530507E-2</v>
      </c>
      <c r="U816" s="9">
        <v>3.6350330391209919E-2</v>
      </c>
      <c r="V816" s="9">
        <v>4.4494220686104077E-2</v>
      </c>
      <c r="W816" s="9">
        <v>4.972169629109633E-2</v>
      </c>
      <c r="X816" s="9">
        <v>0.10293637757717999</v>
      </c>
      <c r="Y816" s="9">
        <v>4.6039883537060997E-2</v>
      </c>
      <c r="Z816" s="9">
        <v>6.2207287831642012E-2</v>
      </c>
      <c r="AA816" s="9">
        <v>2.2182243272849029E-2</v>
      </c>
      <c r="AB816" s="9">
        <v>1.7601693917176239E-2</v>
      </c>
      <c r="AC816" s="9">
        <v>0.18243717242882981</v>
      </c>
      <c r="AD816" s="9">
        <v>3.9692526660229793E-3</v>
      </c>
      <c r="AE816" s="9">
        <v>7.9977955884772425E-2</v>
      </c>
      <c r="AF816" s="9">
        <v>5.0446240495598788E-2</v>
      </c>
      <c r="AG816" s="9">
        <v>8.4625211119303864E-2</v>
      </c>
      <c r="AH816" s="9">
        <v>6.9031205637785824E-3</v>
      </c>
      <c r="AI816" s="9">
        <v>8.0233879401443702E-3</v>
      </c>
      <c r="AJ816" s="9">
        <v>1.332145990831844E-2</v>
      </c>
      <c r="AK816" s="9">
        <v>3.6893724013771237E-2</v>
      </c>
      <c r="AL816" s="9">
        <v>8.8332880421652261E-3</v>
      </c>
      <c r="AM816" s="9">
        <v>3.871987139484293E-4</v>
      </c>
      <c r="AN816" s="9">
        <v>2.4892155393289438E-4</v>
      </c>
      <c r="AO816" s="9">
        <v>3.6223705887621852E-4</v>
      </c>
      <c r="AP816" s="9">
        <v>5.7055373731902605E-4</v>
      </c>
      <c r="AQ816" s="9">
        <v>7.6422664406160853E-4</v>
      </c>
      <c r="AR816" s="9">
        <v>4.1292650720185168E-4</v>
      </c>
      <c r="AS816" s="9">
        <v>5.2746524707016865E-4</v>
      </c>
      <c r="AT816" s="9">
        <v>7.3916810753856931E-4</v>
      </c>
      <c r="AU816" s="9">
        <v>8.5449435427242663E-4</v>
      </c>
      <c r="AV816" s="9">
        <v>5.9223817174694634E-4</v>
      </c>
      <c r="AW816" s="9">
        <v>7.0358341022892996E-4</v>
      </c>
      <c r="AX816" s="9">
        <v>8.8007060391951102E-4</v>
      </c>
      <c r="AY816" s="9">
        <v>9.3687118462732388E-4</v>
      </c>
      <c r="AZ816" s="9">
        <v>6.2317472459448434E-4</v>
      </c>
      <c r="BA816" s="9">
        <v>8.6586432288131992E-4</v>
      </c>
      <c r="BB816" s="9">
        <v>8.7903748849680111E-4</v>
      </c>
      <c r="BC816" s="9">
        <v>7.7258534168874685E-4</v>
      </c>
      <c r="BD816" s="9">
        <v>7.4604217970298213E-4</v>
      </c>
      <c r="BE816" s="9">
        <v>1.4313599957235031E-3</v>
      </c>
      <c r="BF816" s="9">
        <v>1.542609521991255E-3</v>
      </c>
      <c r="BG816" s="9">
        <v>1.109544934033996E-3</v>
      </c>
      <c r="BH816" s="9">
        <v>6.968703709971213E-4</v>
      </c>
      <c r="BI816" s="9">
        <v>6.3551556372757007E-4</v>
      </c>
      <c r="BJ816" s="9">
        <v>1.110447815755105E-3</v>
      </c>
      <c r="BK816" s="9">
        <v>1.416269369367326E-3</v>
      </c>
    </row>
    <row r="817" spans="1:63" s="95" customFormat="1" x14ac:dyDescent="0.25">
      <c r="A817" s="95" t="s">
        <v>652</v>
      </c>
      <c r="B817" s="95" t="s">
        <v>80</v>
      </c>
      <c r="C817" s="95" t="s">
        <v>653</v>
      </c>
      <c r="D817" s="95" t="s">
        <v>39</v>
      </c>
      <c r="E817" s="95" t="s">
        <v>1950</v>
      </c>
      <c r="F817" s="118" t="s">
        <v>1962</v>
      </c>
      <c r="G817" s="119">
        <v>36195950.889200002</v>
      </c>
      <c r="H817" s="119">
        <v>105249</v>
      </c>
      <c r="I817" s="119">
        <v>70</v>
      </c>
      <c r="J817" s="95">
        <v>343.90778904502656</v>
      </c>
      <c r="K817" s="120">
        <v>0.44115180548684108</v>
      </c>
      <c r="L817" s="120">
        <v>0.36837615512117983</v>
      </c>
      <c r="M817" s="120">
        <v>0.19047203939197921</v>
      </c>
      <c r="N817" s="9">
        <v>6.6981401880562896E-2</v>
      </c>
      <c r="O817" s="9">
        <v>1.21422540214283E-2</v>
      </c>
      <c r="P817" s="9">
        <v>8.1587238146600318E-3</v>
      </c>
      <c r="Q817" s="9">
        <v>7.2593013085218063E-3</v>
      </c>
      <c r="R817" s="9">
        <v>1.834137253591913E-2</v>
      </c>
      <c r="S817" s="9">
        <v>3.6841583967685998E-2</v>
      </c>
      <c r="T817" s="9">
        <v>1.4189452589423271E-2</v>
      </c>
      <c r="U817" s="9">
        <v>3.043529260077622E-2</v>
      </c>
      <c r="V817" s="9">
        <v>3.892061512527737E-2</v>
      </c>
      <c r="W817" s="9">
        <v>3.5885814723177992E-2</v>
      </c>
      <c r="X817" s="9">
        <v>0.1164547980748834</v>
      </c>
      <c r="Y817" s="9">
        <v>5.3156959639274269E-2</v>
      </c>
      <c r="Z817" s="9">
        <v>6.0240384813395373E-2</v>
      </c>
      <c r="AA817" s="9">
        <v>2.188924942446345E-2</v>
      </c>
      <c r="AB817" s="9">
        <v>2.043324998952185E-2</v>
      </c>
      <c r="AC817" s="9">
        <v>0.18262973575588401</v>
      </c>
      <c r="AD817" s="9">
        <v>4.0523904949334626E-3</v>
      </c>
      <c r="AE817" s="9">
        <v>9.6584197435013064E-2</v>
      </c>
      <c r="AF817" s="9">
        <v>5.432370460655276E-2</v>
      </c>
      <c r="AG817" s="9">
        <v>6.0018907035175227E-2</v>
      </c>
      <c r="AH817" s="9">
        <v>5.1949904167232436E-3</v>
      </c>
      <c r="AI817" s="9">
        <v>4.4435846507041212E-3</v>
      </c>
      <c r="AJ817" s="9">
        <v>1.325230962448283E-2</v>
      </c>
      <c r="AK817" s="9">
        <v>3.0659975333641561E-2</v>
      </c>
      <c r="AL817" s="9">
        <v>7.5097501379183659E-3</v>
      </c>
      <c r="AM817" s="9">
        <v>4.1617845876072972E-4</v>
      </c>
      <c r="AN817" s="9">
        <v>4.7943452836092933E-4</v>
      </c>
      <c r="AO817" s="9">
        <v>4.4053586270048682E-4</v>
      </c>
      <c r="AP817" s="9">
        <v>5.326623301615236E-4</v>
      </c>
      <c r="AQ817" s="9">
        <v>6.2496152787135876E-4</v>
      </c>
      <c r="AR817" s="9">
        <v>4.6340653373683682E-4</v>
      </c>
      <c r="AS817" s="9">
        <v>6.5629658605088101E-4</v>
      </c>
      <c r="AT817" s="9">
        <v>5.9107224296567817E-4</v>
      </c>
      <c r="AU817" s="9">
        <v>7.1386076754950494E-4</v>
      </c>
      <c r="AV817" s="9">
        <v>4.0822678411530711E-4</v>
      </c>
      <c r="AW817" s="9">
        <v>7.6020780189169524E-4</v>
      </c>
      <c r="AX817" s="9">
        <v>9.7044663325086095E-4</v>
      </c>
      <c r="AY817" s="9">
        <v>8.6647208961939054E-4</v>
      </c>
      <c r="AZ817" s="9">
        <v>5.8730468127313217E-4</v>
      </c>
      <c r="BA817" s="9">
        <v>9.5997750209024383E-4</v>
      </c>
      <c r="BB817" s="9">
        <v>8.4041497264855712E-4</v>
      </c>
      <c r="BC817" s="9">
        <v>7.5331607137344282E-4</v>
      </c>
      <c r="BD817" s="9">
        <v>8.6045345675107095E-4</v>
      </c>
      <c r="BE817" s="9">
        <v>1.472101225315405E-3</v>
      </c>
      <c r="BF817" s="9">
        <v>1.044894759678657E-3</v>
      </c>
      <c r="BG817" s="9">
        <v>7.9746643550327899E-4</v>
      </c>
      <c r="BH817" s="9">
        <v>3.6860047664220239E-4</v>
      </c>
      <c r="BI817" s="9">
        <v>6.0380147396352647E-4</v>
      </c>
      <c r="BJ817" s="9">
        <v>8.8134447558090695E-4</v>
      </c>
      <c r="BK817" s="9">
        <v>1.1499453025976159E-3</v>
      </c>
    </row>
    <row r="818" spans="1:63" s="95" customFormat="1" x14ac:dyDescent="0.25">
      <c r="A818" s="95" t="s">
        <v>658</v>
      </c>
      <c r="B818" s="95" t="s">
        <v>80</v>
      </c>
      <c r="C818" s="95" t="s">
        <v>659</v>
      </c>
      <c r="D818" s="95" t="s">
        <v>39</v>
      </c>
      <c r="E818" s="95" t="s">
        <v>1951</v>
      </c>
      <c r="F818" s="118" t="s">
        <v>1962</v>
      </c>
      <c r="G818" s="119">
        <v>38910619.3178</v>
      </c>
      <c r="H818" s="119">
        <v>81541</v>
      </c>
      <c r="I818" s="119">
        <v>40</v>
      </c>
      <c r="J818" s="95">
        <v>477.19085267288847</v>
      </c>
      <c r="K818" s="120">
        <v>0.54035095342697581</v>
      </c>
      <c r="L818" s="120">
        <v>0.33033836113154558</v>
      </c>
      <c r="M818" s="120">
        <v>0.12931068544147861</v>
      </c>
      <c r="N818" s="9">
        <v>7.027968304852282E-2</v>
      </c>
      <c r="O818" s="9">
        <v>1.205591239342777E-2</v>
      </c>
      <c r="P818" s="9">
        <v>6.6390151226207719E-3</v>
      </c>
      <c r="Q818" s="9">
        <v>7.4746587106710102E-3</v>
      </c>
      <c r="R818" s="9">
        <v>2.1423080365761231E-2</v>
      </c>
      <c r="S818" s="9">
        <v>3.1153115934286681E-2</v>
      </c>
      <c r="T818" s="9">
        <v>1.2353743750749871E-2</v>
      </c>
      <c r="U818" s="9">
        <v>3.1162595522861259E-2</v>
      </c>
      <c r="V818" s="9">
        <v>3.3947388813378387E-2</v>
      </c>
      <c r="W818" s="9">
        <v>3.9310260613708639E-2</v>
      </c>
      <c r="X818" s="9">
        <v>0.121210051890594</v>
      </c>
      <c r="Y818" s="9">
        <v>4.0749565238978713E-2</v>
      </c>
      <c r="Z818" s="9">
        <v>4.755161137482937E-2</v>
      </c>
      <c r="AA818" s="9">
        <v>2.1505148961538819E-2</v>
      </c>
      <c r="AB818" s="9">
        <v>2.0385207634529081E-2</v>
      </c>
      <c r="AC818" s="9">
        <v>0.17876086534530561</v>
      </c>
      <c r="AD818" s="9">
        <v>4.6366268263623948E-3</v>
      </c>
      <c r="AE818" s="9">
        <v>0.11453415375841799</v>
      </c>
      <c r="AF818" s="9">
        <v>5.0407599388721462E-2</v>
      </c>
      <c r="AG818" s="9">
        <v>4.714518442869884E-2</v>
      </c>
      <c r="AH818" s="9">
        <v>1.899004297436364E-2</v>
      </c>
      <c r="AI818" s="9">
        <v>1.767253834526334E-2</v>
      </c>
      <c r="AJ818" s="9">
        <v>2.0927286395791861E-2</v>
      </c>
      <c r="AK818" s="9">
        <v>2.586652456172869E-2</v>
      </c>
      <c r="AL818" s="9">
        <v>3.8581385988877919E-3</v>
      </c>
      <c r="AM818" s="9">
        <v>4.7019098287746691E-4</v>
      </c>
      <c r="AN818" s="9">
        <v>5.1256531528875982E-4</v>
      </c>
      <c r="AO818" s="9">
        <v>3.8599513599453218E-4</v>
      </c>
      <c r="AP818" s="9">
        <v>5.9056494824135687E-4</v>
      </c>
      <c r="AQ818" s="9">
        <v>7.859999267098149E-4</v>
      </c>
      <c r="AR818" s="9">
        <v>4.2193396548943481E-4</v>
      </c>
      <c r="AS818" s="9">
        <v>6.152508604679429E-4</v>
      </c>
      <c r="AT818" s="9">
        <v>6.516521669582857E-4</v>
      </c>
      <c r="AU818" s="9">
        <v>6.704390945464656E-4</v>
      </c>
      <c r="AV818" s="9">
        <v>4.8150826428769038E-4</v>
      </c>
      <c r="AW818" s="9">
        <v>8.5198649369365247E-4</v>
      </c>
      <c r="AX818" s="9">
        <v>8.0103896378021103E-4</v>
      </c>
      <c r="AY818" s="9">
        <v>7.3646348063808166E-4</v>
      </c>
      <c r="AZ818" s="9">
        <v>6.2128974455135158E-4</v>
      </c>
      <c r="BA818" s="9">
        <v>1.0312355669229881E-3</v>
      </c>
      <c r="BB818" s="9">
        <v>8.8575553708138566E-4</v>
      </c>
      <c r="BC818" s="9">
        <v>9.2808387190759594E-4</v>
      </c>
      <c r="BD818" s="9">
        <v>1.0986907213341849E-3</v>
      </c>
      <c r="BE818" s="9">
        <v>1.4708332785172121E-3</v>
      </c>
      <c r="BF818" s="9">
        <v>8.8377343846384089E-4</v>
      </c>
      <c r="BG818" s="9">
        <v>3.1388657928032898E-3</v>
      </c>
      <c r="BH818" s="9">
        <v>1.5784851641648049E-3</v>
      </c>
      <c r="BI818" s="9">
        <v>1.0266789310718919E-3</v>
      </c>
      <c r="BJ818" s="9">
        <v>8.0062860637760878E-4</v>
      </c>
      <c r="BK818" s="9">
        <v>6.3613407322508442E-4</v>
      </c>
    </row>
    <row r="819" spans="1:63" s="95" customFormat="1" x14ac:dyDescent="0.25">
      <c r="A819" s="95" t="s">
        <v>678</v>
      </c>
      <c r="B819" s="95" t="s">
        <v>80</v>
      </c>
      <c r="C819" s="95" t="s">
        <v>679</v>
      </c>
      <c r="D819" s="95" t="s">
        <v>39</v>
      </c>
      <c r="E819" s="95" t="s">
        <v>1948</v>
      </c>
      <c r="F819" s="118" t="s">
        <v>1962</v>
      </c>
      <c r="G819" s="119">
        <v>36000969.226599999</v>
      </c>
      <c r="H819" s="119">
        <v>88131</v>
      </c>
      <c r="I819" s="119">
        <v>57</v>
      </c>
      <c r="J819" s="95">
        <v>408.49382426841856</v>
      </c>
      <c r="K819" s="120">
        <v>0.52599381433498926</v>
      </c>
      <c r="L819" s="120">
        <v>0.3230619735812123</v>
      </c>
      <c r="M819" s="120">
        <v>0.15094421208379849</v>
      </c>
      <c r="N819" s="9">
        <v>7.8574352689165752E-2</v>
      </c>
      <c r="O819" s="9">
        <v>1.564291906932154E-2</v>
      </c>
      <c r="P819" s="9">
        <v>7.9654180909518001E-3</v>
      </c>
      <c r="Q819" s="9">
        <v>5.6012972761973652E-3</v>
      </c>
      <c r="R819" s="9">
        <v>3.2757007500055252E-2</v>
      </c>
      <c r="S819" s="9">
        <v>4.7004359684126952E-2</v>
      </c>
      <c r="T819" s="9">
        <v>1.1521769693481541E-2</v>
      </c>
      <c r="U819" s="9">
        <v>3.9883981020110787E-2</v>
      </c>
      <c r="V819" s="9">
        <v>3.1887976701953202E-2</v>
      </c>
      <c r="W819" s="9">
        <v>5.5359381211300358E-2</v>
      </c>
      <c r="X819" s="9">
        <v>0.10813334922704231</v>
      </c>
      <c r="Y819" s="9">
        <v>3.5125780866561318E-2</v>
      </c>
      <c r="Z819" s="9">
        <v>5.4243042119879958E-2</v>
      </c>
      <c r="AA819" s="9">
        <v>2.583097844895877E-2</v>
      </c>
      <c r="AB819" s="9">
        <v>1.7612158973900911E-2</v>
      </c>
      <c r="AC819" s="9">
        <v>0.13843281699558191</v>
      </c>
      <c r="AD819" s="9">
        <v>4.3255899130608989E-3</v>
      </c>
      <c r="AE819" s="9">
        <v>0.1040785456920805</v>
      </c>
      <c r="AF819" s="9">
        <v>4.104785392691674E-2</v>
      </c>
      <c r="AG819" s="9">
        <v>6.4780307469692738E-2</v>
      </c>
      <c r="AH819" s="9">
        <v>6.6198847098947241E-3</v>
      </c>
      <c r="AI819" s="9">
        <v>5.550151386648554E-3</v>
      </c>
      <c r="AJ819" s="9">
        <v>1.8110150060971251E-2</v>
      </c>
      <c r="AK819" s="9">
        <v>3.9447751157129757E-2</v>
      </c>
      <c r="AL819" s="9">
        <v>1.0463176115015139E-2</v>
      </c>
      <c r="AM819" s="9">
        <v>4.8563499968662187E-4</v>
      </c>
      <c r="AN819" s="9">
        <v>6.1440054825594062E-4</v>
      </c>
      <c r="AO819" s="9">
        <v>4.2783017791574748E-4</v>
      </c>
      <c r="AP819" s="9">
        <v>4.0883642911590978E-4</v>
      </c>
      <c r="AQ819" s="9">
        <v>1.1102722203041851E-3</v>
      </c>
      <c r="AR819" s="9">
        <v>5.8811980129623608E-4</v>
      </c>
      <c r="AS819" s="9">
        <v>5.3009962373803759E-4</v>
      </c>
      <c r="AT819" s="9">
        <v>7.704871265923071E-4</v>
      </c>
      <c r="AU819" s="9">
        <v>5.8178776702342075E-4</v>
      </c>
      <c r="AV819" s="9">
        <v>6.2643168232754786E-4</v>
      </c>
      <c r="AW819" s="9">
        <v>7.0216373018778394E-4</v>
      </c>
      <c r="AX819" s="9">
        <v>6.3788342049919645E-4</v>
      </c>
      <c r="AY819" s="9">
        <v>7.7609463424274986E-4</v>
      </c>
      <c r="AZ819" s="9">
        <v>6.8940948111368902E-4</v>
      </c>
      <c r="BA819" s="9">
        <v>8.2307612782263513E-4</v>
      </c>
      <c r="BB819" s="9">
        <v>6.3367292157975278E-4</v>
      </c>
      <c r="BC819" s="9">
        <v>7.9986204801002936E-4</v>
      </c>
      <c r="BD819" s="9">
        <v>9.2232998014810086E-4</v>
      </c>
      <c r="BE819" s="9">
        <v>1.1064774145059339E-3</v>
      </c>
      <c r="BF819" s="9">
        <v>1.121840916320225E-3</v>
      </c>
      <c r="BG819" s="9">
        <v>1.010838769695881E-3</v>
      </c>
      <c r="BH819" s="9">
        <v>4.579637109347099E-4</v>
      </c>
      <c r="BI819" s="9">
        <v>8.2078317581556681E-4</v>
      </c>
      <c r="BJ819" s="9">
        <v>1.1279762034806171E-3</v>
      </c>
      <c r="BK819" s="9">
        <v>1.5937457275135849E-3</v>
      </c>
    </row>
    <row r="820" spans="1:63" s="95" customFormat="1" x14ac:dyDescent="0.25">
      <c r="A820" s="95" t="s">
        <v>704</v>
      </c>
      <c r="B820" s="95" t="s">
        <v>80</v>
      </c>
      <c r="C820" s="95" t="s">
        <v>705</v>
      </c>
      <c r="D820" s="95" t="s">
        <v>39</v>
      </c>
      <c r="E820" s="95" t="s">
        <v>1949</v>
      </c>
      <c r="F820" s="118" t="s">
        <v>1962</v>
      </c>
      <c r="G820" s="119">
        <v>28581033.755199995</v>
      </c>
      <c r="H820" s="119">
        <v>86485</v>
      </c>
      <c r="I820" s="119">
        <v>70</v>
      </c>
      <c r="J820" s="95">
        <v>330.47388281436082</v>
      </c>
      <c r="K820" s="120">
        <v>0.4481852248503882</v>
      </c>
      <c r="L820" s="120">
        <v>0.3502835362953734</v>
      </c>
      <c r="M820" s="120">
        <v>0.2015312388542384</v>
      </c>
      <c r="N820" s="9">
        <v>5.3342680571893439E-2</v>
      </c>
      <c r="O820" s="9">
        <v>1.1078046521414531E-2</v>
      </c>
      <c r="P820" s="9">
        <v>8.4295503178286411E-3</v>
      </c>
      <c r="Q820" s="9">
        <v>6.7556118609043382E-3</v>
      </c>
      <c r="R820" s="9">
        <v>1.8287002710879491E-2</v>
      </c>
      <c r="S820" s="9">
        <v>3.3655132318772381E-2</v>
      </c>
      <c r="T820" s="9">
        <v>1.4069573858320181E-2</v>
      </c>
      <c r="U820" s="9">
        <v>2.4798942026417119E-2</v>
      </c>
      <c r="V820" s="9">
        <v>4.123426477860332E-2</v>
      </c>
      <c r="W820" s="9">
        <v>4.4239459887165669E-2</v>
      </c>
      <c r="X820" s="9">
        <v>0.1091661828898194</v>
      </c>
      <c r="Y820" s="9">
        <v>5.4829424680477148E-2</v>
      </c>
      <c r="Z820" s="9">
        <v>5.6764256205483678E-2</v>
      </c>
      <c r="AA820" s="9">
        <v>2.1876680591431809E-2</v>
      </c>
      <c r="AB820" s="9">
        <v>1.7168048547397181E-2</v>
      </c>
      <c r="AC820" s="9">
        <v>0.17983659540048949</v>
      </c>
      <c r="AD820" s="9">
        <v>2.970087891073159E-3</v>
      </c>
      <c r="AE820" s="9">
        <v>8.9855588570569661E-2</v>
      </c>
      <c r="AF820" s="9">
        <v>6.7582630557794274E-2</v>
      </c>
      <c r="AG820" s="9">
        <v>6.5307800406631422E-2</v>
      </c>
      <c r="AH820" s="9">
        <v>9.6255115724141558E-3</v>
      </c>
      <c r="AI820" s="9">
        <v>4.6858932378486583E-3</v>
      </c>
      <c r="AJ820" s="9">
        <v>1.833597360358637E-2</v>
      </c>
      <c r="AK820" s="9">
        <v>2.9335866098508759E-2</v>
      </c>
      <c r="AL820" s="9">
        <v>1.6769194894275839E-2</v>
      </c>
      <c r="AM820" s="9">
        <v>2.6208669315739441E-4</v>
      </c>
      <c r="AN820" s="9">
        <v>3.4588995436671591E-4</v>
      </c>
      <c r="AO820" s="9">
        <v>3.5992185197183821E-4</v>
      </c>
      <c r="AP820" s="9">
        <v>3.9198244882547318E-4</v>
      </c>
      <c r="AQ820" s="9">
        <v>4.9272971165538861E-4</v>
      </c>
      <c r="AR820" s="9">
        <v>3.3474949585229419E-4</v>
      </c>
      <c r="AS820" s="9">
        <v>5.1458866776650156E-4</v>
      </c>
      <c r="AT820" s="9">
        <v>3.8083864175014509E-4</v>
      </c>
      <c r="AU820" s="9">
        <v>5.9804910516930633E-4</v>
      </c>
      <c r="AV820" s="9">
        <v>3.979543641654278E-4</v>
      </c>
      <c r="AW820" s="9">
        <v>5.6351804963524063E-4</v>
      </c>
      <c r="AX820" s="9">
        <v>7.9153474616833837E-4</v>
      </c>
      <c r="AY820" s="9">
        <v>6.4563425226501028E-4</v>
      </c>
      <c r="AZ820" s="9">
        <v>4.6415046401162148E-4</v>
      </c>
      <c r="BA820" s="9">
        <v>6.3780704187718488E-4</v>
      </c>
      <c r="BB820" s="9">
        <v>6.5440277588889166E-4</v>
      </c>
      <c r="BC820" s="9">
        <v>4.3659626538651781E-4</v>
      </c>
      <c r="BD820" s="9">
        <v>6.3301087613077778E-4</v>
      </c>
      <c r="BE820" s="9">
        <v>1.448198714727861E-3</v>
      </c>
      <c r="BF820" s="9">
        <v>8.9907163424755756E-4</v>
      </c>
      <c r="BG820" s="9">
        <v>1.168412658208456E-3</v>
      </c>
      <c r="BH820" s="9">
        <v>3.0736866760829452E-4</v>
      </c>
      <c r="BI820" s="9">
        <v>6.6061942601393754E-4</v>
      </c>
      <c r="BJ820" s="9">
        <v>6.6683374731759835E-4</v>
      </c>
      <c r="BK820" s="9">
        <v>2.0305265790388268E-3</v>
      </c>
    </row>
    <row r="821" spans="1:63" s="95" customFormat="1" x14ac:dyDescent="0.25">
      <c r="A821" s="95" t="s">
        <v>1011</v>
      </c>
      <c r="B821" s="95" t="s">
        <v>519</v>
      </c>
      <c r="C821" s="95" t="s">
        <v>1012</v>
      </c>
      <c r="D821" s="95" t="s">
        <v>39</v>
      </c>
      <c r="E821" s="95" t="s">
        <v>1948</v>
      </c>
      <c r="F821" s="118" t="s">
        <v>1962</v>
      </c>
      <c r="G821" s="119">
        <v>43255969.8662</v>
      </c>
      <c r="H821" s="119">
        <v>90714</v>
      </c>
      <c r="I821" s="119">
        <v>50</v>
      </c>
      <c r="J821" s="95">
        <v>476.8389649469762</v>
      </c>
      <c r="K821" s="120">
        <v>0.52069850004172502</v>
      </c>
      <c r="L821" s="120">
        <v>0.34058138786843029</v>
      </c>
      <c r="M821" s="120">
        <v>0.13872011208984469</v>
      </c>
      <c r="N821" s="9">
        <v>7.1093779253934064E-2</v>
      </c>
      <c r="O821" s="9">
        <v>1.108064009315006E-2</v>
      </c>
      <c r="P821" s="9">
        <v>6.7285572129706884E-3</v>
      </c>
      <c r="Q821" s="9">
        <v>6.6071274954680884E-3</v>
      </c>
      <c r="R821" s="9">
        <v>1.5902508024591758E-2</v>
      </c>
      <c r="S821" s="9">
        <v>2.824523551824297E-2</v>
      </c>
      <c r="T821" s="9">
        <v>1.1212082371577481E-2</v>
      </c>
      <c r="U821" s="9">
        <v>3.9076347081472548E-2</v>
      </c>
      <c r="V821" s="9">
        <v>3.6142741382082663E-2</v>
      </c>
      <c r="W821" s="9">
        <v>4.8150202342668459E-2</v>
      </c>
      <c r="X821" s="9">
        <v>0.1127164359912563</v>
      </c>
      <c r="Y821" s="9">
        <v>3.4916219184628998E-2</v>
      </c>
      <c r="Z821" s="9">
        <v>5.8866827776518978E-2</v>
      </c>
      <c r="AA821" s="9">
        <v>2.192244995484998E-2</v>
      </c>
      <c r="AB821" s="9">
        <v>1.8346722392491899E-2</v>
      </c>
      <c r="AC821" s="9">
        <v>0.16127169418713391</v>
      </c>
      <c r="AD821" s="9">
        <v>3.4611439895416781E-3</v>
      </c>
      <c r="AE821" s="9">
        <v>0.1017031260101447</v>
      </c>
      <c r="AF821" s="9">
        <v>5.79368619634325E-2</v>
      </c>
      <c r="AG821" s="9">
        <v>8.5076252209881312E-2</v>
      </c>
      <c r="AH821" s="9">
        <v>9.0294028863457648E-3</v>
      </c>
      <c r="AI821" s="9">
        <v>8.0726966121512141E-3</v>
      </c>
      <c r="AJ821" s="9">
        <v>1.3229824800640329E-2</v>
      </c>
      <c r="AK821" s="9">
        <v>3.1393642558067029E-2</v>
      </c>
      <c r="AL821" s="9">
        <v>7.8174787067566889E-3</v>
      </c>
      <c r="AM821" s="9">
        <v>5.2847861774685083E-4</v>
      </c>
      <c r="AN821" s="9">
        <v>5.2343805946716588E-4</v>
      </c>
      <c r="AO821" s="9">
        <v>4.3466176668698059E-4</v>
      </c>
      <c r="AP821" s="9">
        <v>5.8001644003858926E-4</v>
      </c>
      <c r="AQ821" s="9">
        <v>6.4827239557118678E-4</v>
      </c>
      <c r="AR821" s="9">
        <v>4.2504950378294748E-4</v>
      </c>
      <c r="AS821" s="9">
        <v>6.2042778368018216E-4</v>
      </c>
      <c r="AT821" s="9">
        <v>9.079198192560085E-4</v>
      </c>
      <c r="AU821" s="9">
        <v>7.9309527702217989E-4</v>
      </c>
      <c r="AV821" s="9">
        <v>6.5531069519385136E-4</v>
      </c>
      <c r="AW821" s="9">
        <v>8.803039251077489E-4</v>
      </c>
      <c r="AX821" s="9">
        <v>7.6262175490134261E-4</v>
      </c>
      <c r="AY821" s="9">
        <v>1.012996460728392E-3</v>
      </c>
      <c r="AZ821" s="9">
        <v>7.0370742627413245E-4</v>
      </c>
      <c r="BA821" s="9">
        <v>1.031222904727472E-3</v>
      </c>
      <c r="BB821" s="9">
        <v>8.8787308915619682E-4</v>
      </c>
      <c r="BC821" s="9">
        <v>7.6976128797368428E-4</v>
      </c>
      <c r="BD821" s="9">
        <v>1.083991968530641E-3</v>
      </c>
      <c r="BE821" s="9">
        <v>1.87833788610346E-3</v>
      </c>
      <c r="BF821" s="9">
        <v>1.771998186196691E-3</v>
      </c>
      <c r="BG821" s="9">
        <v>1.658277270870253E-3</v>
      </c>
      <c r="BH821" s="9">
        <v>8.0114572581509841E-4</v>
      </c>
      <c r="BI821" s="9">
        <v>7.2115254758972364E-4</v>
      </c>
      <c r="BJ821" s="9">
        <v>1.0796576069431389E-3</v>
      </c>
      <c r="BK821" s="9">
        <v>1.4321511541638451E-3</v>
      </c>
    </row>
    <row r="822" spans="1:63" s="95" customFormat="1" x14ac:dyDescent="0.25">
      <c r="A822" s="95" t="s">
        <v>1053</v>
      </c>
      <c r="B822" s="95" t="s">
        <v>519</v>
      </c>
      <c r="C822" s="95" t="s">
        <v>1054</v>
      </c>
      <c r="D822" s="95" t="s">
        <v>39</v>
      </c>
      <c r="E822" s="95" t="s">
        <v>1951</v>
      </c>
      <c r="F822" s="118" t="s">
        <v>1962</v>
      </c>
      <c r="G822" s="119">
        <v>27209981.325599998</v>
      </c>
      <c r="H822" s="119">
        <v>73337</v>
      </c>
      <c r="I822" s="119">
        <v>45.5</v>
      </c>
      <c r="J822" s="95">
        <v>371.02664856211732</v>
      </c>
      <c r="K822" s="120">
        <v>0.44265941805937259</v>
      </c>
      <c r="L822" s="120">
        <v>0.37049533093961989</v>
      </c>
      <c r="M822" s="120">
        <v>0.18684525100100741</v>
      </c>
      <c r="N822" s="9">
        <v>7.3081412385550257E-2</v>
      </c>
      <c r="O822" s="9">
        <v>7.9502206957692938E-3</v>
      </c>
      <c r="P822" s="9">
        <v>3.184501225203334E-3</v>
      </c>
      <c r="Q822" s="9">
        <v>6.6579151992460272E-3</v>
      </c>
      <c r="R822" s="9">
        <v>1.6262467259239539E-2</v>
      </c>
      <c r="S822" s="9">
        <v>3.7953467138262469E-2</v>
      </c>
      <c r="T822" s="9">
        <v>1.4665744748161579E-2</v>
      </c>
      <c r="U822" s="9">
        <v>3.0836103320729912E-2</v>
      </c>
      <c r="V822" s="9">
        <v>3.1626036605647147E-2</v>
      </c>
      <c r="W822" s="9">
        <v>4.4098696231052809E-2</v>
      </c>
      <c r="X822" s="9">
        <v>0.1187796460656578</v>
      </c>
      <c r="Y822" s="9">
        <v>5.3890483248424111E-2</v>
      </c>
      <c r="Z822" s="9">
        <v>6.4057648666517364E-2</v>
      </c>
      <c r="AA822" s="9">
        <v>2.248334333615333E-2</v>
      </c>
      <c r="AB822" s="9">
        <v>1.451624775041821E-2</v>
      </c>
      <c r="AC822" s="9">
        <v>0.21128687858244019</v>
      </c>
      <c r="AD822" s="9">
        <v>2.5232855585512791E-3</v>
      </c>
      <c r="AE822" s="9">
        <v>8.6574592298237066E-2</v>
      </c>
      <c r="AF822" s="9">
        <v>3.0125750458885419E-2</v>
      </c>
      <c r="AG822" s="9">
        <v>6.4795360325325138E-2</v>
      </c>
      <c r="AH822" s="9">
        <v>3.4220634628082691E-3</v>
      </c>
      <c r="AI822" s="9">
        <v>8.4275590133745561E-3</v>
      </c>
      <c r="AJ822" s="9">
        <v>1.1615996309294189E-2</v>
      </c>
      <c r="AK822" s="9">
        <v>3.6679189772001818E-2</v>
      </c>
      <c r="AL822" s="9">
        <v>4.5053903430489336E-3</v>
      </c>
      <c r="AM822" s="9">
        <v>3.4092268400689102E-4</v>
      </c>
      <c r="AN822" s="9">
        <v>2.3568545465508909E-4</v>
      </c>
      <c r="AO822" s="9">
        <v>1.2909935111824329E-4</v>
      </c>
      <c r="AP822" s="9">
        <v>3.6679129765765709E-4</v>
      </c>
      <c r="AQ822" s="9">
        <v>4.160365522846786E-4</v>
      </c>
      <c r="AR822" s="9">
        <v>3.5842551406605882E-4</v>
      </c>
      <c r="AS822" s="9">
        <v>5.0928657483178641E-4</v>
      </c>
      <c r="AT822" s="9">
        <v>4.4962057647738251E-4</v>
      </c>
      <c r="AU822" s="9">
        <v>4.355140703493358E-4</v>
      </c>
      <c r="AV822" s="9">
        <v>3.766413841348371E-4</v>
      </c>
      <c r="AW822" s="9">
        <v>5.8215759088926756E-4</v>
      </c>
      <c r="AX822" s="9">
        <v>7.3866446137874141E-4</v>
      </c>
      <c r="AY822" s="9">
        <v>6.917695409835035E-4</v>
      </c>
      <c r="AZ822" s="9">
        <v>4.5291539935889331E-4</v>
      </c>
      <c r="BA822" s="9">
        <v>5.120372784684509E-4</v>
      </c>
      <c r="BB822" s="9">
        <v>7.2999253614881203E-4</v>
      </c>
      <c r="BC822" s="9">
        <v>3.5217291256018371E-4</v>
      </c>
      <c r="BD822" s="9">
        <v>5.7907573277848131E-4</v>
      </c>
      <c r="BE822" s="9">
        <v>6.1292843793294121E-4</v>
      </c>
      <c r="BF822" s="9">
        <v>8.4693870410780016E-4</v>
      </c>
      <c r="BG822" s="9">
        <v>3.9440219553933269E-4</v>
      </c>
      <c r="BH822" s="9">
        <v>5.2486527275350263E-4</v>
      </c>
      <c r="BI822" s="9">
        <v>3.9735864155702381E-4</v>
      </c>
      <c r="BJ822" s="9">
        <v>7.9162084466848092E-4</v>
      </c>
      <c r="BK822" s="9">
        <v>5.1797371536610503E-4</v>
      </c>
    </row>
    <row r="823" spans="1:63" s="95" customFormat="1" x14ac:dyDescent="0.25">
      <c r="A823" s="95" t="s">
        <v>1341</v>
      </c>
      <c r="B823" s="95" t="s">
        <v>80</v>
      </c>
      <c r="C823" s="95" t="s">
        <v>1342</v>
      </c>
      <c r="D823" s="95" t="s">
        <v>39</v>
      </c>
      <c r="E823" s="95" t="s">
        <v>1949</v>
      </c>
      <c r="F823" s="118" t="s">
        <v>1962</v>
      </c>
      <c r="G823" s="119">
        <v>21513294.238200001</v>
      </c>
      <c r="H823" s="119">
        <v>63697</v>
      </c>
      <c r="I823" s="119">
        <v>70</v>
      </c>
      <c r="J823" s="95">
        <v>337.74423031225962</v>
      </c>
      <c r="K823" s="120">
        <v>0.45397746341547401</v>
      </c>
      <c r="L823" s="120">
        <v>0.36096367154290437</v>
      </c>
      <c r="M823" s="120">
        <v>0.18505886504162161</v>
      </c>
      <c r="N823" s="9">
        <v>6.0096535607459513E-2</v>
      </c>
      <c r="O823" s="9">
        <v>1.165881741350964E-2</v>
      </c>
      <c r="P823" s="9">
        <v>6.5311869636962916E-3</v>
      </c>
      <c r="Q823" s="9">
        <v>5.4447172262134542E-3</v>
      </c>
      <c r="R823" s="9">
        <v>1.678789750926828E-2</v>
      </c>
      <c r="S823" s="9">
        <v>2.855057739993154E-2</v>
      </c>
      <c r="T823" s="9">
        <v>1.153146069741425E-2</v>
      </c>
      <c r="U823" s="9">
        <v>2.8395571679818151E-2</v>
      </c>
      <c r="V823" s="9">
        <v>3.1708675645085178E-2</v>
      </c>
      <c r="W823" s="9">
        <v>3.1320132628160732E-2</v>
      </c>
      <c r="X823" s="9">
        <v>0.11622933356562069</v>
      </c>
      <c r="Y823" s="9">
        <v>6.2016172062642649E-2</v>
      </c>
      <c r="Z823" s="9">
        <v>5.1931305074331163E-2</v>
      </c>
      <c r="AA823" s="9">
        <v>2.3430999799841801E-2</v>
      </c>
      <c r="AB823" s="9">
        <v>1.616514823047727E-2</v>
      </c>
      <c r="AC823" s="9">
        <v>0.1926627871485703</v>
      </c>
      <c r="AD823" s="9">
        <v>4.0804208483901146E-3</v>
      </c>
      <c r="AE823" s="9">
        <v>0.1085809988983682</v>
      </c>
      <c r="AF823" s="9">
        <v>6.4892004292992134E-2</v>
      </c>
      <c r="AG823" s="9">
        <v>6.7485540584653281E-2</v>
      </c>
      <c r="AH823" s="9">
        <v>5.9156859146317423E-3</v>
      </c>
      <c r="AI823" s="9">
        <v>3.3515082782387472E-3</v>
      </c>
      <c r="AJ823" s="9">
        <v>1.2471543458406139E-2</v>
      </c>
      <c r="AK823" s="9">
        <v>2.9182476737533179E-2</v>
      </c>
      <c r="AL823" s="9">
        <v>9.5785023347455638E-3</v>
      </c>
      <c r="AM823" s="9">
        <v>2.2190668407575341E-4</v>
      </c>
      <c r="AN823" s="9">
        <v>2.7357731140095022E-4</v>
      </c>
      <c r="AO823" s="9">
        <v>2.0957850371200091E-4</v>
      </c>
      <c r="AP823" s="9">
        <v>2.3742588932177951E-4</v>
      </c>
      <c r="AQ823" s="9">
        <v>3.3994866714019738E-4</v>
      </c>
      <c r="AR823" s="9">
        <v>2.1341961728274899E-4</v>
      </c>
      <c r="AS823" s="9">
        <v>3.1696726263620622E-4</v>
      </c>
      <c r="AT823" s="9">
        <v>3.2772478156841122E-4</v>
      </c>
      <c r="AU823" s="9">
        <v>3.4562687515462241E-4</v>
      </c>
      <c r="AV823" s="9">
        <v>2.1173753845161761E-4</v>
      </c>
      <c r="AW823" s="9">
        <v>4.5090626091669249E-4</v>
      </c>
      <c r="AX823" s="9">
        <v>6.7284040381622012E-4</v>
      </c>
      <c r="AY823" s="9">
        <v>4.439066587846677E-4</v>
      </c>
      <c r="AZ823" s="9">
        <v>3.736104328020645E-4</v>
      </c>
      <c r="BA823" s="9">
        <v>4.5133486169502633E-4</v>
      </c>
      <c r="BB823" s="9">
        <v>5.2688485026282437E-4</v>
      </c>
      <c r="BC823" s="9">
        <v>4.5078191577876031E-4</v>
      </c>
      <c r="BD823" s="9">
        <v>5.7487142677930592E-4</v>
      </c>
      <c r="BE823" s="9">
        <v>1.0450451779533149E-3</v>
      </c>
      <c r="BF823" s="9">
        <v>6.9821758402723586E-4</v>
      </c>
      <c r="BG823" s="9">
        <v>5.3967009416620794E-4</v>
      </c>
      <c r="BH823" s="9">
        <v>1.6521836239699511E-4</v>
      </c>
      <c r="BI823" s="9">
        <v>3.3769014099070043E-4</v>
      </c>
      <c r="BJ823" s="9">
        <v>4.9853036481913591E-4</v>
      </c>
      <c r="BK823" s="9">
        <v>8.7165552579351977E-4</v>
      </c>
    </row>
    <row r="824" spans="1:63" s="95" customFormat="1" x14ac:dyDescent="0.25">
      <c r="A824" s="95" t="s">
        <v>1435</v>
      </c>
      <c r="B824" s="95" t="s">
        <v>80</v>
      </c>
      <c r="C824" s="95" t="s">
        <v>1436</v>
      </c>
      <c r="D824" s="95" t="s">
        <v>39</v>
      </c>
      <c r="E824" s="95" t="s">
        <v>1949</v>
      </c>
      <c r="F824" s="118" t="s">
        <v>1962</v>
      </c>
      <c r="G824" s="119">
        <v>15548397.962599998</v>
      </c>
      <c r="H824" s="119">
        <v>49165</v>
      </c>
      <c r="I824" s="119">
        <v>40</v>
      </c>
      <c r="J824" s="95">
        <v>316.24932294518453</v>
      </c>
      <c r="K824" s="120">
        <v>0.44943331584446472</v>
      </c>
      <c r="L824" s="120">
        <v>0.36327679334980489</v>
      </c>
      <c r="M824" s="120">
        <v>0.1872898908057303</v>
      </c>
      <c r="N824" s="9">
        <v>6.0533537531938957E-2</v>
      </c>
      <c r="O824" s="9">
        <v>8.7063579067540569E-3</v>
      </c>
      <c r="P824" s="9">
        <v>6.4434597348545404E-3</v>
      </c>
      <c r="Q824" s="9">
        <v>3.6635399484993688E-3</v>
      </c>
      <c r="R824" s="9">
        <v>2.02946648898128E-2</v>
      </c>
      <c r="S824" s="9">
        <v>3.2128429095563051E-2</v>
      </c>
      <c r="T824" s="9">
        <v>1.471414445252424E-2</v>
      </c>
      <c r="U824" s="9">
        <v>2.8538762561141639E-2</v>
      </c>
      <c r="V824" s="9">
        <v>3.9579300716624813E-2</v>
      </c>
      <c r="W824" s="9">
        <v>3.4000361105798647E-2</v>
      </c>
      <c r="X824" s="9">
        <v>0.1141194590395604</v>
      </c>
      <c r="Y824" s="9">
        <v>5.6763522968872791E-2</v>
      </c>
      <c r="Z824" s="9">
        <v>6.1310457906336657E-2</v>
      </c>
      <c r="AA824" s="9">
        <v>1.9656280468544011E-2</v>
      </c>
      <c r="AB824" s="9">
        <v>1.7955899967490439E-2</v>
      </c>
      <c r="AC824" s="9">
        <v>0.18148083246114791</v>
      </c>
      <c r="AD824" s="9">
        <v>3.8561829864603098E-3</v>
      </c>
      <c r="AE824" s="9">
        <v>0.10317400856477379</v>
      </c>
      <c r="AF824" s="9">
        <v>3.4047476747969173E-2</v>
      </c>
      <c r="AG824" s="9">
        <v>8.2182562804355069E-2</v>
      </c>
      <c r="AH824" s="9">
        <v>1.352632824437733E-2</v>
      </c>
      <c r="AI824" s="9">
        <v>6.3011659735791592E-3</v>
      </c>
      <c r="AJ824" s="9">
        <v>1.338064119711114E-2</v>
      </c>
      <c r="AK824" s="9">
        <v>3.5657557266917453E-2</v>
      </c>
      <c r="AL824" s="9">
        <v>7.985065458992276E-3</v>
      </c>
      <c r="AM824" s="9">
        <v>1.6106293866625929E-4</v>
      </c>
      <c r="AN824" s="9">
        <v>1.472111515532958E-4</v>
      </c>
      <c r="AO824" s="9">
        <v>1.4898836541718161E-4</v>
      </c>
      <c r="AP824" s="9">
        <v>1.151150994124302E-4</v>
      </c>
      <c r="AQ824" s="9">
        <v>2.9612667850622572E-4</v>
      </c>
      <c r="AR824" s="9">
        <v>1.730563540487838E-4</v>
      </c>
      <c r="AS824" s="9">
        <v>2.9143634974376472E-4</v>
      </c>
      <c r="AT824" s="9">
        <v>2.3734081072943129E-4</v>
      </c>
      <c r="AU824" s="9">
        <v>3.1086808329842361E-4</v>
      </c>
      <c r="AV824" s="9">
        <v>1.6562901315965971E-4</v>
      </c>
      <c r="AW824" s="9">
        <v>3.1901333666037811E-4</v>
      </c>
      <c r="AX824" s="9">
        <v>4.4376706360993608E-4</v>
      </c>
      <c r="AY824" s="9">
        <v>3.7763792251173752E-4</v>
      </c>
      <c r="AZ824" s="9">
        <v>2.2584377910244311E-4</v>
      </c>
      <c r="BA824" s="9">
        <v>3.6124761084076391E-4</v>
      </c>
      <c r="BB824" s="9">
        <v>3.5762449093836122E-4</v>
      </c>
      <c r="BC824" s="9">
        <v>3.0697130362001358E-4</v>
      </c>
      <c r="BD824" s="9">
        <v>3.9360971771154949E-4</v>
      </c>
      <c r="BE824" s="9">
        <v>3.9510036116440552E-4</v>
      </c>
      <c r="BF824" s="9">
        <v>6.1268655261969044E-4</v>
      </c>
      <c r="BG824" s="9">
        <v>8.8916382247496498E-4</v>
      </c>
      <c r="BH824" s="9">
        <v>2.2382961784346271E-4</v>
      </c>
      <c r="BI824" s="9">
        <v>2.6106804651908789E-4</v>
      </c>
      <c r="BJ824" s="9">
        <v>4.3893445544360908E-4</v>
      </c>
      <c r="BK824" s="9">
        <v>5.2360571274088911E-4</v>
      </c>
    </row>
    <row r="825" spans="1:63" s="95" customFormat="1" x14ac:dyDescent="0.25">
      <c r="A825" s="95" t="s">
        <v>1447</v>
      </c>
      <c r="B825" s="95" t="s">
        <v>37</v>
      </c>
      <c r="C825" s="95" t="s">
        <v>1448</v>
      </c>
      <c r="D825" s="95" t="s">
        <v>39</v>
      </c>
      <c r="E825" s="95" t="s">
        <v>1950</v>
      </c>
      <c r="F825" s="118" t="s">
        <v>1962</v>
      </c>
      <c r="G825" s="119">
        <v>43544817.064599998</v>
      </c>
      <c r="H825" s="119">
        <v>93017</v>
      </c>
      <c r="I825" s="119">
        <v>35.47</v>
      </c>
      <c r="J825" s="95">
        <v>468.1382657428212</v>
      </c>
      <c r="K825" s="120">
        <v>0.54909309086129154</v>
      </c>
      <c r="L825" s="120">
        <v>0.30325899912249421</v>
      </c>
      <c r="M825" s="120">
        <v>0.14764791001621441</v>
      </c>
      <c r="N825" s="9">
        <v>6.7398904433826706E-2</v>
      </c>
      <c r="O825" s="9">
        <v>1.446631915752568E-2</v>
      </c>
      <c r="P825" s="9">
        <v>8.7628456540225844E-3</v>
      </c>
      <c r="Q825" s="9">
        <v>8.2419119260162509E-3</v>
      </c>
      <c r="R825" s="9">
        <v>2.958966587126504E-2</v>
      </c>
      <c r="S825" s="9">
        <v>3.062850112653211E-2</v>
      </c>
      <c r="T825" s="9">
        <v>1.1772985950251429E-2</v>
      </c>
      <c r="U825" s="9">
        <v>3.6114578135930393E-2</v>
      </c>
      <c r="V825" s="9">
        <v>2.756528600184972E-2</v>
      </c>
      <c r="W825" s="9">
        <v>4.3946744462221507E-2</v>
      </c>
      <c r="X825" s="9">
        <v>0.1312177388087421</v>
      </c>
      <c r="Y825" s="9">
        <v>4.7560311401841013E-2</v>
      </c>
      <c r="Z825" s="9">
        <v>5.5985717554545233E-2</v>
      </c>
      <c r="AA825" s="9">
        <v>2.0116092697408008E-2</v>
      </c>
      <c r="AB825" s="9">
        <v>2.1222874504049909E-2</v>
      </c>
      <c r="AC825" s="9">
        <v>0.21497790747556289</v>
      </c>
      <c r="AD825" s="9">
        <v>3.8478883288108178E-3</v>
      </c>
      <c r="AE825" s="9">
        <v>9.4202965704009267E-2</v>
      </c>
      <c r="AF825" s="9">
        <v>2.2735781636557581E-2</v>
      </c>
      <c r="AG825" s="9">
        <v>5.2100498226398222E-2</v>
      </c>
      <c r="AH825" s="9">
        <v>7.3105835203750493E-3</v>
      </c>
      <c r="AI825" s="9">
        <v>6.3288808964413901E-3</v>
      </c>
      <c r="AJ825" s="9">
        <v>1.339519268622763E-2</v>
      </c>
      <c r="AK825" s="9">
        <v>2.5283681050169409E-2</v>
      </c>
      <c r="AL825" s="9">
        <v>5.2261427894200836E-3</v>
      </c>
      <c r="AM825" s="9">
        <v>5.0457787213554258E-4</v>
      </c>
      <c r="AN825" s="9">
        <v>6.8823702941196859E-4</v>
      </c>
      <c r="AO825" s="9">
        <v>5.7010414457385147E-4</v>
      </c>
      <c r="AP825" s="9">
        <v>7.2867711491489591E-4</v>
      </c>
      <c r="AQ825" s="9">
        <v>1.214818820343445E-3</v>
      </c>
      <c r="AR825" s="9">
        <v>4.6419408487213522E-4</v>
      </c>
      <c r="AS825" s="9">
        <v>6.5610164809962429E-4</v>
      </c>
      <c r="AT825" s="9">
        <v>8.450757295174376E-4</v>
      </c>
      <c r="AU825" s="9">
        <v>6.0918096006549593E-4</v>
      </c>
      <c r="AV825" s="9">
        <v>6.023589848554499E-4</v>
      </c>
      <c r="AW825" s="9">
        <v>1.032089796085086E-3</v>
      </c>
      <c r="AX825" s="9">
        <v>1.046179517902792E-3</v>
      </c>
      <c r="AY825" s="9">
        <v>9.7027331746317945E-4</v>
      </c>
      <c r="AZ825" s="9">
        <v>6.5031866624296086E-4</v>
      </c>
      <c r="BA825" s="9">
        <v>1.201372846503854E-3</v>
      </c>
      <c r="BB825" s="9">
        <v>1.1919721838767681E-3</v>
      </c>
      <c r="BC825" s="9">
        <v>8.6186333115345778E-4</v>
      </c>
      <c r="BD825" s="9">
        <v>1.011197256913956E-3</v>
      </c>
      <c r="BE825" s="9">
        <v>7.4234909554168199E-4</v>
      </c>
      <c r="BF825" s="9">
        <v>1.092889728031165E-3</v>
      </c>
      <c r="BG825" s="9">
        <v>1.352165044499386E-3</v>
      </c>
      <c r="BH825" s="9">
        <v>6.3255654888877161E-4</v>
      </c>
      <c r="BI825" s="9">
        <v>7.3536263529274586E-4</v>
      </c>
      <c r="BJ825" s="9">
        <v>8.7571782090758912E-4</v>
      </c>
      <c r="BK825" s="9">
        <v>9.6423516640472466E-4</v>
      </c>
    </row>
    <row r="826" spans="1:63" s="95" customFormat="1" x14ac:dyDescent="0.25">
      <c r="A826" s="95" t="s">
        <v>1453</v>
      </c>
      <c r="B826" s="95" t="s">
        <v>37</v>
      </c>
      <c r="C826" s="95" t="s">
        <v>1454</v>
      </c>
      <c r="D826" s="95" t="s">
        <v>39</v>
      </c>
      <c r="E826" s="95" t="s">
        <v>1948</v>
      </c>
      <c r="F826" s="118" t="s">
        <v>1962</v>
      </c>
      <c r="G826" s="119">
        <v>41182917.475199997</v>
      </c>
      <c r="H826" s="119">
        <v>87314</v>
      </c>
      <c r="I826" s="119">
        <v>36.049999999999997</v>
      </c>
      <c r="J826" s="95">
        <v>471.66453804888101</v>
      </c>
      <c r="K826" s="120">
        <v>0.54119093860187206</v>
      </c>
      <c r="L826" s="120">
        <v>0.31843879152009852</v>
      </c>
      <c r="M826" s="120">
        <v>0.14037026987802939</v>
      </c>
      <c r="N826" s="9">
        <v>7.4372826084056071E-2</v>
      </c>
      <c r="O826" s="9">
        <v>1.20691467575339E-2</v>
      </c>
      <c r="P826" s="9">
        <v>2.097249544187433E-2</v>
      </c>
      <c r="Q826" s="9">
        <v>5.4636121953030867E-3</v>
      </c>
      <c r="R826" s="9">
        <v>2.0076807083727229E-2</v>
      </c>
      <c r="S826" s="9">
        <v>3.8843837927185168E-2</v>
      </c>
      <c r="T826" s="9">
        <v>1.149759584238658E-2</v>
      </c>
      <c r="U826" s="9">
        <v>4.6538126918757888E-2</v>
      </c>
      <c r="V826" s="9">
        <v>2.9605184113096081E-2</v>
      </c>
      <c r="W826" s="9">
        <v>5.3393234129249983E-2</v>
      </c>
      <c r="X826" s="9">
        <v>0.11487126071149199</v>
      </c>
      <c r="Y826" s="9">
        <v>3.6540447404748481E-2</v>
      </c>
      <c r="Z826" s="9">
        <v>5.8986580024960968E-2</v>
      </c>
      <c r="AA826" s="9">
        <v>1.8808944893420679E-2</v>
      </c>
      <c r="AB826" s="9">
        <v>1.8221142170888549E-2</v>
      </c>
      <c r="AC826" s="9">
        <v>0.18513117340732971</v>
      </c>
      <c r="AD826" s="9">
        <v>6.7967139074644536E-3</v>
      </c>
      <c r="AE826" s="9">
        <v>8.7398892554036198E-2</v>
      </c>
      <c r="AF826" s="9">
        <v>2.53265531792254E-2</v>
      </c>
      <c r="AG826" s="9">
        <v>6.3739890785555683E-2</v>
      </c>
      <c r="AH826" s="9">
        <v>5.7094854759274678E-3</v>
      </c>
      <c r="AI826" s="9">
        <v>5.5807789160565906E-3</v>
      </c>
      <c r="AJ826" s="9">
        <v>1.503677455997815E-2</v>
      </c>
      <c r="AK826" s="9">
        <v>3.875660229631734E-2</v>
      </c>
      <c r="AL826" s="9">
        <v>6.2618932194280193E-3</v>
      </c>
      <c r="AM826" s="9">
        <v>5.2750716138083803E-4</v>
      </c>
      <c r="AN826" s="9">
        <v>5.439954571028415E-4</v>
      </c>
      <c r="AO826" s="9">
        <v>1.292700320121305E-3</v>
      </c>
      <c r="AP826" s="9">
        <v>4.5764185597613411E-4</v>
      </c>
      <c r="AQ826" s="9">
        <v>7.8091687550099482E-4</v>
      </c>
      <c r="AR826" s="9">
        <v>5.5774373787808825E-4</v>
      </c>
      <c r="AS826" s="9">
        <v>6.0705809269822133E-4</v>
      </c>
      <c r="AT826" s="9">
        <v>1.0317172555200599E-3</v>
      </c>
      <c r="AU826" s="9">
        <v>6.1985526740135561E-4</v>
      </c>
      <c r="AV826" s="9">
        <v>6.9335176209321691E-4</v>
      </c>
      <c r="AW826" s="9">
        <v>8.5600250165335224E-4</v>
      </c>
      <c r="AX826" s="9">
        <v>7.6150734372561397E-4</v>
      </c>
      <c r="AY826" s="9">
        <v>9.6852039003517652E-4</v>
      </c>
      <c r="AZ826" s="9">
        <v>5.7608389902139218E-4</v>
      </c>
      <c r="BA826" s="9">
        <v>9.7721002610298962E-4</v>
      </c>
      <c r="BB826" s="9">
        <v>9.7250211586283135E-4</v>
      </c>
      <c r="BC826" s="9">
        <v>1.442293496379584E-3</v>
      </c>
      <c r="BD826" s="9">
        <v>8.8882435962807425E-4</v>
      </c>
      <c r="BE826" s="9">
        <v>7.8345326419555598E-4</v>
      </c>
      <c r="BF826" s="9">
        <v>1.266731278296834E-3</v>
      </c>
      <c r="BG826" s="9">
        <v>1.0004913671304949E-3</v>
      </c>
      <c r="BH826" s="9">
        <v>5.2845250807797433E-4</v>
      </c>
      <c r="BI826" s="9">
        <v>7.8207066138592481E-4</v>
      </c>
      <c r="BJ826" s="9">
        <v>1.271769169908952E-3</v>
      </c>
      <c r="BK826" s="9">
        <v>1.0945763600170911E-3</v>
      </c>
    </row>
    <row r="827" spans="1:63" s="95" customFormat="1" x14ac:dyDescent="0.25">
      <c r="A827" s="95" t="s">
        <v>1573</v>
      </c>
      <c r="B827" s="95" t="s">
        <v>37</v>
      </c>
      <c r="C827" s="95" t="s">
        <v>1574</v>
      </c>
      <c r="D827" s="95" t="s">
        <v>39</v>
      </c>
      <c r="E827" s="95" t="s">
        <v>1951</v>
      </c>
      <c r="F827" s="118" t="s">
        <v>1962</v>
      </c>
      <c r="G827" s="119">
        <v>30818155.8004</v>
      </c>
      <c r="H827" s="119">
        <v>72714</v>
      </c>
      <c r="I827" s="119">
        <v>41.99</v>
      </c>
      <c r="J827" s="95">
        <v>423.82699068129932</v>
      </c>
      <c r="K827" s="120">
        <v>0.5155699194303186</v>
      </c>
      <c r="L827" s="120">
        <v>0.33546959058765308</v>
      </c>
      <c r="M827" s="120">
        <v>0.14896048998202821</v>
      </c>
      <c r="N827" s="9">
        <v>4.3433680555729257E-2</v>
      </c>
      <c r="O827" s="9">
        <v>4.5523983263255343E-3</v>
      </c>
      <c r="P827" s="9">
        <v>5.7788284519619216E-3</v>
      </c>
      <c r="Q827" s="9">
        <v>4.2221337642905929E-3</v>
      </c>
      <c r="R827" s="9">
        <v>1.6644579050956829E-2</v>
      </c>
      <c r="S827" s="9">
        <v>2.7630479757169452E-2</v>
      </c>
      <c r="T827" s="9">
        <v>7.4673743745895457E-3</v>
      </c>
      <c r="U827" s="9">
        <v>2.7758469527326499E-2</v>
      </c>
      <c r="V827" s="9">
        <v>2.674296357825267E-2</v>
      </c>
      <c r="W827" s="9">
        <v>3.3755160841218997E-2</v>
      </c>
      <c r="X827" s="9">
        <v>0.1132605031240343</v>
      </c>
      <c r="Y827" s="9">
        <v>4.2868468836746887E-2</v>
      </c>
      <c r="Z827" s="9">
        <v>6.1163640188042961E-2</v>
      </c>
      <c r="AA827" s="9">
        <v>1.8704834503900071E-2</v>
      </c>
      <c r="AB827" s="9">
        <v>1.797382716205851E-2</v>
      </c>
      <c r="AC827" s="9">
        <v>0.23740210589170399</v>
      </c>
      <c r="AD827" s="9">
        <v>3.2823117841177321E-3</v>
      </c>
      <c r="AE827" s="9">
        <v>9.990420639699818E-2</v>
      </c>
      <c r="AF827" s="9">
        <v>5.9835783612480729E-2</v>
      </c>
      <c r="AG827" s="9">
        <v>8.2384945812661106E-2</v>
      </c>
      <c r="AH827" s="9">
        <v>4.1255563802858729E-3</v>
      </c>
      <c r="AI827" s="9">
        <v>5.7089681797327313E-3</v>
      </c>
      <c r="AJ827" s="9">
        <v>1.526860980985862E-2</v>
      </c>
      <c r="AK827" s="9">
        <v>3.4737061021723942E-2</v>
      </c>
      <c r="AL827" s="9">
        <v>5.3931090678329468E-3</v>
      </c>
      <c r="AM827" s="9">
        <v>2.3022827373769399E-4</v>
      </c>
      <c r="AN827" s="9">
        <v>1.5334757357765959E-4</v>
      </c>
      <c r="AO827" s="9">
        <v>2.6619843558627629E-4</v>
      </c>
      <c r="AP827" s="9">
        <v>2.6429917631762821E-4</v>
      </c>
      <c r="AQ827" s="9">
        <v>4.8383906140033801E-4</v>
      </c>
      <c r="AR827" s="9">
        <v>2.9649607194951079E-4</v>
      </c>
      <c r="AS827" s="9">
        <v>2.946517932161766E-4</v>
      </c>
      <c r="AT827" s="9">
        <v>4.5990196037850922E-4</v>
      </c>
      <c r="AU827" s="9">
        <v>4.1845620441731488E-4</v>
      </c>
      <c r="AV827" s="9">
        <v>3.2758614584408739E-4</v>
      </c>
      <c r="AW827" s="9">
        <v>6.3075409937641592E-4</v>
      </c>
      <c r="AX827" s="9">
        <v>6.6766122646738603E-4</v>
      </c>
      <c r="AY827" s="9">
        <v>7.50527871636461E-4</v>
      </c>
      <c r="AZ827" s="9">
        <v>4.2814721370911391E-4</v>
      </c>
      <c r="BA827" s="9">
        <v>7.2039522811786095E-4</v>
      </c>
      <c r="BB827" s="9">
        <v>9.3199485949895108E-4</v>
      </c>
      <c r="BC827" s="9">
        <v>5.2053799664904276E-4</v>
      </c>
      <c r="BD827" s="9">
        <v>7.5929710155599943E-4</v>
      </c>
      <c r="BE827" s="9">
        <v>1.3832986008461461E-3</v>
      </c>
      <c r="BF827" s="9">
        <v>1.223598648274765E-3</v>
      </c>
      <c r="BG827" s="9">
        <v>5.4027745885217059E-4</v>
      </c>
      <c r="BH827" s="9">
        <v>4.040049780862162E-4</v>
      </c>
      <c r="BI827" s="9">
        <v>5.9348363924335672E-4</v>
      </c>
      <c r="BJ827" s="9">
        <v>8.5187057370717249E-4</v>
      </c>
      <c r="BK827" s="9">
        <v>7.0452686601508389E-4</v>
      </c>
    </row>
    <row r="828" spans="1:63" s="95" customFormat="1" x14ac:dyDescent="0.25">
      <c r="A828" s="95" t="s">
        <v>1575</v>
      </c>
      <c r="B828" s="95" t="s">
        <v>37</v>
      </c>
      <c r="C828" s="95" t="s">
        <v>1576</v>
      </c>
      <c r="D828" s="95" t="s">
        <v>39</v>
      </c>
      <c r="E828" s="95" t="s">
        <v>1951</v>
      </c>
      <c r="F828" s="118" t="s">
        <v>1962</v>
      </c>
      <c r="G828" s="119">
        <v>22144137.175999999</v>
      </c>
      <c r="H828" s="119">
        <v>49893</v>
      </c>
      <c r="I828" s="119">
        <v>43.96</v>
      </c>
      <c r="J828" s="95">
        <v>443.83254516665664</v>
      </c>
      <c r="K828" s="120">
        <v>0.55341158105492494</v>
      </c>
      <c r="L828" s="120">
        <v>0.30740835952144052</v>
      </c>
      <c r="M828" s="120">
        <v>0.13918005942363471</v>
      </c>
      <c r="N828" s="9">
        <v>5.7257937581121923E-2</v>
      </c>
      <c r="O828" s="9">
        <v>1.0763881903544849E-2</v>
      </c>
      <c r="P828" s="9">
        <v>8.6137356364788132E-3</v>
      </c>
      <c r="Q828" s="9">
        <v>4.5911598961550686E-3</v>
      </c>
      <c r="R828" s="9">
        <v>1.2911214980430069E-2</v>
      </c>
      <c r="S828" s="9">
        <v>2.846780342000484E-2</v>
      </c>
      <c r="T828" s="9">
        <v>1.3267175076572791E-2</v>
      </c>
      <c r="U828" s="9">
        <v>2.8819067989732099E-2</v>
      </c>
      <c r="V828" s="9">
        <v>2.2464476202476481E-2</v>
      </c>
      <c r="W828" s="9">
        <v>3.6384483518730651E-2</v>
      </c>
      <c r="X828" s="9">
        <v>0.13654329738719201</v>
      </c>
      <c r="Y828" s="9">
        <v>5.1809463779083118E-2</v>
      </c>
      <c r="Z828" s="9">
        <v>6.0831613518352992E-2</v>
      </c>
      <c r="AA828" s="9">
        <v>2.070304010349322E-2</v>
      </c>
      <c r="AB828" s="9">
        <v>1.853936164388003E-2</v>
      </c>
      <c r="AC828" s="9">
        <v>0.27069516781236391</v>
      </c>
      <c r="AD828" s="9">
        <v>1.510233944947008E-2</v>
      </c>
      <c r="AE828" s="9">
        <v>6.9781125707307823E-2</v>
      </c>
      <c r="AF828" s="9">
        <v>2.3886225388846959E-2</v>
      </c>
      <c r="AG828" s="9">
        <v>4.7141148725649867E-2</v>
      </c>
      <c r="AH828" s="9">
        <v>3.1012649810048302E-3</v>
      </c>
      <c r="AI828" s="9">
        <v>6.8880613474110357E-3</v>
      </c>
      <c r="AJ828" s="9">
        <v>1.6945312939198359E-2</v>
      </c>
      <c r="AK828" s="9">
        <v>2.9783340495064019E-2</v>
      </c>
      <c r="AL828" s="9">
        <v>4.7083005164341597E-3</v>
      </c>
      <c r="AM828" s="9">
        <v>2.180960240342394E-4</v>
      </c>
      <c r="AN828" s="9">
        <v>2.6054671447795202E-4</v>
      </c>
      <c r="AO828" s="9">
        <v>2.8512628693774079E-4</v>
      </c>
      <c r="AP828" s="9">
        <v>2.0652197174333259E-4</v>
      </c>
      <c r="AQ828" s="9">
        <v>2.6969646039756451E-4</v>
      </c>
      <c r="AR828" s="9">
        <v>2.1951515053140859E-4</v>
      </c>
      <c r="AS828" s="9">
        <v>3.761834169492267E-4</v>
      </c>
      <c r="AT828" s="9">
        <v>3.4310709455133252E-4</v>
      </c>
      <c r="AU828" s="9">
        <v>2.5259037557198353E-4</v>
      </c>
      <c r="AV828" s="9">
        <v>2.5373570395132128E-4</v>
      </c>
      <c r="AW828" s="9">
        <v>5.4642681684793036E-4</v>
      </c>
      <c r="AX828" s="9">
        <v>5.7983884264834948E-4</v>
      </c>
      <c r="AY828" s="9">
        <v>5.3639270077458865E-4</v>
      </c>
      <c r="AZ828" s="9">
        <v>3.4052844775292918E-4</v>
      </c>
      <c r="BA828" s="9">
        <v>5.3395550177406297E-4</v>
      </c>
      <c r="BB828" s="9">
        <v>7.6364141977550289E-4</v>
      </c>
      <c r="BC828" s="9">
        <v>1.7210633450136981E-3</v>
      </c>
      <c r="BD828" s="9">
        <v>3.8110615449513812E-4</v>
      </c>
      <c r="BE828" s="9">
        <v>3.9680990470390058E-4</v>
      </c>
      <c r="BF828" s="9">
        <v>5.0311968817513017E-4</v>
      </c>
      <c r="BG828" s="9">
        <v>2.9184564726366909E-4</v>
      </c>
      <c r="BH828" s="9">
        <v>3.5027256592382462E-4</v>
      </c>
      <c r="BI828" s="9">
        <v>4.7330257930851098E-4</v>
      </c>
      <c r="BJ828" s="9">
        <v>5.2484851756650112E-4</v>
      </c>
      <c r="BK828" s="9">
        <v>4.419799348652224E-4</v>
      </c>
    </row>
    <row r="829" spans="1:63" s="95" customFormat="1" x14ac:dyDescent="0.25">
      <c r="A829" s="95" t="s">
        <v>1577</v>
      </c>
      <c r="B829" s="95" t="s">
        <v>37</v>
      </c>
      <c r="C829" s="95" t="s">
        <v>1578</v>
      </c>
      <c r="D829" s="95" t="s">
        <v>39</v>
      </c>
      <c r="E829" s="95" t="s">
        <v>1951</v>
      </c>
      <c r="F829" s="118" t="s">
        <v>1962</v>
      </c>
      <c r="G829" s="119">
        <v>33204705.340199996</v>
      </c>
      <c r="H829" s="119">
        <v>61284</v>
      </c>
      <c r="I829" s="119">
        <v>19.27</v>
      </c>
      <c r="J829" s="95">
        <v>541.81687455453289</v>
      </c>
      <c r="K829" s="120">
        <v>0.5957295426383874</v>
      </c>
      <c r="L829" s="120">
        <v>0.28779215925021112</v>
      </c>
      <c r="M829" s="120">
        <v>0.11647829811140149</v>
      </c>
      <c r="N829" s="9">
        <v>4.3694541879846588E-2</v>
      </c>
      <c r="O829" s="9">
        <v>1.0592259141850351E-2</v>
      </c>
      <c r="P829" s="9">
        <v>7.6184635582451704E-3</v>
      </c>
      <c r="Q829" s="9">
        <v>5.0019996933672196E-3</v>
      </c>
      <c r="R829" s="9">
        <v>1.3549057135301671E-2</v>
      </c>
      <c r="S829" s="9">
        <v>3.2400386394642378E-2</v>
      </c>
      <c r="T829" s="9">
        <v>1.3483293713307301E-2</v>
      </c>
      <c r="U829" s="9">
        <v>2.6968810928601969E-2</v>
      </c>
      <c r="V829" s="9">
        <v>3.7758108603018772E-2</v>
      </c>
      <c r="W829" s="9">
        <v>4.5041939407956491E-2</v>
      </c>
      <c r="X829" s="9">
        <v>0.1416807020826433</v>
      </c>
      <c r="Y829" s="9">
        <v>4.0474300570074943E-2</v>
      </c>
      <c r="Z829" s="9">
        <v>6.1954443237402769E-2</v>
      </c>
      <c r="AA829" s="9">
        <v>1.9785923505425601E-2</v>
      </c>
      <c r="AB829" s="9">
        <v>1.9074633123922619E-2</v>
      </c>
      <c r="AC829" s="9">
        <v>0.205243705528454</v>
      </c>
      <c r="AD829" s="9">
        <v>1.0548700669185051E-2</v>
      </c>
      <c r="AE829" s="9">
        <v>9.1161499311840519E-2</v>
      </c>
      <c r="AF829" s="9">
        <v>6.8113378354428697E-2</v>
      </c>
      <c r="AG829" s="9">
        <v>5.6831599046244637E-2</v>
      </c>
      <c r="AH829" s="9">
        <v>3.268300483812854E-3</v>
      </c>
      <c r="AI829" s="9">
        <v>5.194958512182892E-3</v>
      </c>
      <c r="AJ829" s="9">
        <v>1.163864622220683E-2</v>
      </c>
      <c r="AK829" s="9">
        <v>2.5780764949026029E-2</v>
      </c>
      <c r="AL829" s="9">
        <v>3.1395839470113982E-3</v>
      </c>
      <c r="AM829" s="9">
        <v>2.4975278198172081E-4</v>
      </c>
      <c r="AN829" s="9">
        <v>3.8474799986046282E-4</v>
      </c>
      <c r="AO829" s="9">
        <v>3.7842882644789248E-4</v>
      </c>
      <c r="AP829" s="9">
        <v>3.376436621115572E-4</v>
      </c>
      <c r="AQ829" s="9">
        <v>4.2470591051227999E-4</v>
      </c>
      <c r="AR829" s="9">
        <v>3.7491414644038359E-4</v>
      </c>
      <c r="AS829" s="9">
        <v>5.7370452910825674E-4</v>
      </c>
      <c r="AT829" s="9">
        <v>4.8181760203814432E-4</v>
      </c>
      <c r="AU829" s="9">
        <v>6.3709152795602742E-4</v>
      </c>
      <c r="AV829" s="9">
        <v>4.713608916601841E-4</v>
      </c>
      <c r="AW829" s="9">
        <v>8.5083121638397153E-4</v>
      </c>
      <c r="AX829" s="9">
        <v>6.7974912399218186E-4</v>
      </c>
      <c r="AY829" s="9">
        <v>8.1977954656354949E-4</v>
      </c>
      <c r="AZ829" s="9">
        <v>4.8836743592882556E-4</v>
      </c>
      <c r="BA829" s="9">
        <v>8.2439923442270897E-4</v>
      </c>
      <c r="BB829" s="9">
        <v>8.6886022577891851E-4</v>
      </c>
      <c r="BC829" s="9">
        <v>1.8039425115570439E-3</v>
      </c>
      <c r="BD829" s="9">
        <v>7.4712031764719293E-4</v>
      </c>
      <c r="BE829" s="9">
        <v>1.6980031675016319E-3</v>
      </c>
      <c r="BF829" s="9">
        <v>9.1019013444614753E-4</v>
      </c>
      <c r="BG829" s="9">
        <v>4.6153795358753498E-4</v>
      </c>
      <c r="BH829" s="9">
        <v>3.9642615261933131E-4</v>
      </c>
      <c r="BI829" s="9">
        <v>4.8782363888688591E-4</v>
      </c>
      <c r="BJ829" s="9">
        <v>6.8175363825716912E-4</v>
      </c>
      <c r="BK829" s="9">
        <v>4.42263985533292E-4</v>
      </c>
    </row>
    <row r="830" spans="1:63" s="95" customFormat="1" x14ac:dyDescent="0.25">
      <c r="A830" s="95" t="s">
        <v>1579</v>
      </c>
      <c r="B830" s="95" t="s">
        <v>37</v>
      </c>
      <c r="C830" s="95" t="s">
        <v>1580</v>
      </c>
      <c r="D830" s="95" t="s">
        <v>39</v>
      </c>
      <c r="E830" s="95" t="s">
        <v>1951</v>
      </c>
      <c r="F830" s="118" t="s">
        <v>1962</v>
      </c>
      <c r="G830" s="119">
        <v>14550859.166399999</v>
      </c>
      <c r="H830" s="119">
        <v>30827</v>
      </c>
      <c r="I830" s="119">
        <v>10.98</v>
      </c>
      <c r="J830" s="95">
        <v>472.01671153209844</v>
      </c>
      <c r="K830" s="120">
        <v>0.56179924132732895</v>
      </c>
      <c r="L830" s="120">
        <v>0.3109398052175511</v>
      </c>
      <c r="M830" s="120">
        <v>0.12726095345512001</v>
      </c>
      <c r="N830" s="9">
        <v>4.1003662878972121E-2</v>
      </c>
      <c r="O830" s="9">
        <v>7.7677564936437567E-3</v>
      </c>
      <c r="P830" s="9">
        <v>9.1107783284164068E-3</v>
      </c>
      <c r="Q830" s="9">
        <v>2.8890991787192239E-3</v>
      </c>
      <c r="R830" s="9">
        <v>2.1313329020176509E-2</v>
      </c>
      <c r="S830" s="9">
        <v>2.9400836278681598E-2</v>
      </c>
      <c r="T830" s="9">
        <v>1.1091921403256259E-2</v>
      </c>
      <c r="U830" s="9">
        <v>3.7494596014049329E-2</v>
      </c>
      <c r="V830" s="9">
        <v>3.3141260472631613E-2</v>
      </c>
      <c r="W830" s="9">
        <v>3.7899475751284058E-2</v>
      </c>
      <c r="X830" s="9">
        <v>0.13079189513442269</v>
      </c>
      <c r="Y830" s="9">
        <v>4.8090097419098907E-2</v>
      </c>
      <c r="Z830" s="9">
        <v>6.6392510816544792E-2</v>
      </c>
      <c r="AA830" s="9">
        <v>1.7650693167250341E-2</v>
      </c>
      <c r="AB830" s="9">
        <v>2.3742672144662479E-2</v>
      </c>
      <c r="AC830" s="9">
        <v>0.1986305907130155</v>
      </c>
      <c r="AD830" s="9">
        <v>5.1335403478949097E-3</v>
      </c>
      <c r="AE830" s="9">
        <v>9.4297488571010488E-2</v>
      </c>
      <c r="AF830" s="9">
        <v>4.3735936448782098E-2</v>
      </c>
      <c r="AG830" s="9">
        <v>8.6430167902453003E-2</v>
      </c>
      <c r="AH830" s="9">
        <v>3.121532898401056E-3</v>
      </c>
      <c r="AI830" s="9">
        <v>1.674973654358409E-3</v>
      </c>
      <c r="AJ830" s="9">
        <v>1.05142544973322E-2</v>
      </c>
      <c r="AK830" s="9">
        <v>3.4063896858890698E-2</v>
      </c>
      <c r="AL830" s="9">
        <v>4.6170336060514464E-3</v>
      </c>
      <c r="AM830" s="9">
        <v>1.027026085303251E-4</v>
      </c>
      <c r="AN830" s="9">
        <v>1.236400158530945E-4</v>
      </c>
      <c r="AO830" s="9">
        <v>1.983115333080997E-4</v>
      </c>
      <c r="AP830" s="9">
        <v>8.5458067553779865E-5</v>
      </c>
      <c r="AQ830" s="9">
        <v>2.927562638493828E-4</v>
      </c>
      <c r="AR830" s="9">
        <v>1.490791808858154E-4</v>
      </c>
      <c r="AS830" s="9">
        <v>2.0681152773455259E-4</v>
      </c>
      <c r="AT830" s="9">
        <v>2.9353859950248773E-4</v>
      </c>
      <c r="AU830" s="9">
        <v>2.4503961224338561E-4</v>
      </c>
      <c r="AV830" s="9">
        <v>1.737982275970432E-4</v>
      </c>
      <c r="AW830" s="9">
        <v>3.441828478478998E-4</v>
      </c>
      <c r="AX830" s="9">
        <v>3.5391635852696118E-4</v>
      </c>
      <c r="AY830" s="9">
        <v>3.8496335352395408E-4</v>
      </c>
      <c r="AZ830" s="9">
        <v>1.9090962005966121E-4</v>
      </c>
      <c r="BA830" s="9">
        <v>4.4966248644092528E-4</v>
      </c>
      <c r="BB830" s="9">
        <v>3.6846978413088182E-4</v>
      </c>
      <c r="BC830" s="9">
        <v>3.8469485677896032E-4</v>
      </c>
      <c r="BD830" s="9">
        <v>3.3865297094629163E-4</v>
      </c>
      <c r="BE830" s="9">
        <v>4.7777143479943272E-4</v>
      </c>
      <c r="BF830" s="9">
        <v>6.0657328738555514E-4</v>
      </c>
      <c r="BG830" s="9">
        <v>1.931652649862344E-4</v>
      </c>
      <c r="BH830" s="9">
        <v>5.6009780456841873E-5</v>
      </c>
      <c r="BI830" s="9">
        <v>1.9311434483855599E-4</v>
      </c>
      <c r="BJ830" s="9">
        <v>3.9473139553178132E-4</v>
      </c>
      <c r="BK830" s="9">
        <v>2.8500218334541483E-4</v>
      </c>
    </row>
    <row r="831" spans="1:63" s="95" customFormat="1" x14ac:dyDescent="0.25">
      <c r="A831" s="95" t="s">
        <v>1581</v>
      </c>
      <c r="B831" s="95" t="s">
        <v>37</v>
      </c>
      <c r="C831" s="95" t="s">
        <v>1582</v>
      </c>
      <c r="D831" s="95" t="s">
        <v>39</v>
      </c>
      <c r="E831" s="95" t="s">
        <v>1951</v>
      </c>
      <c r="F831" s="118" t="s">
        <v>1962</v>
      </c>
      <c r="G831" s="119">
        <v>14809621.4922</v>
      </c>
      <c r="H831" s="119">
        <v>32370</v>
      </c>
      <c r="I831" s="119">
        <v>74.55</v>
      </c>
      <c r="J831" s="95">
        <v>457.51070411492123</v>
      </c>
      <c r="K831" s="120">
        <v>0.53984963833184874</v>
      </c>
      <c r="L831" s="120">
        <v>0.32477201589408938</v>
      </c>
      <c r="M831" s="120">
        <v>0.1353783457740618</v>
      </c>
      <c r="N831" s="9">
        <v>5.6701729277854787E-2</v>
      </c>
      <c r="O831" s="9">
        <v>9.5782650439953168E-3</v>
      </c>
      <c r="P831" s="9">
        <v>8.3132198172622528E-3</v>
      </c>
      <c r="Q831" s="9">
        <v>2.8574836128167302E-3</v>
      </c>
      <c r="R831" s="9">
        <v>2.2825797461417101E-2</v>
      </c>
      <c r="S831" s="9">
        <v>2.825871538976716E-2</v>
      </c>
      <c r="T831" s="9">
        <v>8.4311854906935525E-3</v>
      </c>
      <c r="U831" s="9">
        <v>2.4446380313611439E-2</v>
      </c>
      <c r="V831" s="9">
        <v>3.547461682595205E-2</v>
      </c>
      <c r="W831" s="9">
        <v>3.7772382568093697E-2</v>
      </c>
      <c r="X831" s="9">
        <v>0.11561381104447641</v>
      </c>
      <c r="Y831" s="9">
        <v>3.9208451255560571E-2</v>
      </c>
      <c r="Z831" s="9">
        <v>5.6904486509901132E-2</v>
      </c>
      <c r="AA831" s="9">
        <v>1.7396588225029919E-2</v>
      </c>
      <c r="AB831" s="9">
        <v>2.180832956752347E-2</v>
      </c>
      <c r="AC831" s="9">
        <v>0.2306139144440022</v>
      </c>
      <c r="AD831" s="9">
        <v>7.3263900323099762E-3</v>
      </c>
      <c r="AE831" s="9">
        <v>9.6463253182925424E-2</v>
      </c>
      <c r="AF831" s="9">
        <v>5.1418033247204543E-2</v>
      </c>
      <c r="AG831" s="9">
        <v>6.1402371177239172E-2</v>
      </c>
      <c r="AH831" s="9">
        <v>4.8387531259389462E-3</v>
      </c>
      <c r="AI831" s="9">
        <v>4.7951191903842262E-3</v>
      </c>
      <c r="AJ831" s="9">
        <v>1.9199775053775629E-2</v>
      </c>
      <c r="AK831" s="9">
        <v>3.2576214363597027E-2</v>
      </c>
      <c r="AL831" s="9">
        <v>5.7747337786673266E-3</v>
      </c>
      <c r="AM831" s="9">
        <v>1.446066342546034E-4</v>
      </c>
      <c r="AN831" s="9">
        <v>1.5523276511132531E-4</v>
      </c>
      <c r="AO831" s="9">
        <v>1.8424463489345971E-4</v>
      </c>
      <c r="AP831" s="9">
        <v>8.6061212274053561E-5</v>
      </c>
      <c r="AQ831" s="9">
        <v>3.1923754313414768E-4</v>
      </c>
      <c r="AR831" s="9">
        <v>1.4589581127371181E-4</v>
      </c>
      <c r="AS831" s="9">
        <v>1.600625373318377E-4</v>
      </c>
      <c r="AT831" s="9">
        <v>1.9486964622954201E-4</v>
      </c>
      <c r="AU831" s="9">
        <v>2.6706567998724238E-4</v>
      </c>
      <c r="AV831" s="9">
        <v>1.7636792849332251E-4</v>
      </c>
      <c r="AW831" s="9">
        <v>3.0977844980454802E-4</v>
      </c>
      <c r="AX831" s="9">
        <v>2.9380403881046281E-4</v>
      </c>
      <c r="AY831" s="9">
        <v>3.3595406347407459E-4</v>
      </c>
      <c r="AZ831" s="9">
        <v>1.9158575973762939E-4</v>
      </c>
      <c r="BA831" s="9">
        <v>4.2054508089998802E-4</v>
      </c>
      <c r="BB831" s="9">
        <v>4.3558643551714428E-4</v>
      </c>
      <c r="BC831" s="9">
        <v>5.5901380012048476E-4</v>
      </c>
      <c r="BD831" s="9">
        <v>3.5273598039182818E-4</v>
      </c>
      <c r="BE831" s="9">
        <v>5.7191344320633541E-4</v>
      </c>
      <c r="BF831" s="9">
        <v>4.3876922654626882E-4</v>
      </c>
      <c r="BG831" s="9">
        <v>3.0487911590626769E-4</v>
      </c>
      <c r="BH831" s="9">
        <v>1.6326323227525391E-4</v>
      </c>
      <c r="BI831" s="9">
        <v>3.5905855963139579E-4</v>
      </c>
      <c r="BJ831" s="9">
        <v>3.8436253475633862E-4</v>
      </c>
      <c r="BK831" s="9">
        <v>3.6295285146965373E-4</v>
      </c>
    </row>
    <row r="832" spans="1:63" s="95" customFormat="1" x14ac:dyDescent="0.25">
      <c r="A832" s="95" t="s">
        <v>1583</v>
      </c>
      <c r="B832" s="95" t="s">
        <v>37</v>
      </c>
      <c r="C832" s="95" t="s">
        <v>1584</v>
      </c>
      <c r="D832" s="95" t="s">
        <v>39</v>
      </c>
      <c r="E832" s="95" t="s">
        <v>1951</v>
      </c>
      <c r="F832" s="118" t="s">
        <v>1962</v>
      </c>
      <c r="G832" s="119">
        <v>17011498.242799997</v>
      </c>
      <c r="H832" s="119">
        <v>31517</v>
      </c>
      <c r="I832" s="119">
        <v>9.14</v>
      </c>
      <c r="J832" s="95">
        <v>539.75626623092296</v>
      </c>
      <c r="K832" s="120">
        <v>0.5765443193067461</v>
      </c>
      <c r="L832" s="120">
        <v>0.29971963269790031</v>
      </c>
      <c r="M832" s="120">
        <v>0.1237360479953537</v>
      </c>
      <c r="N832" s="9">
        <v>5.9715221995218122E-2</v>
      </c>
      <c r="O832" s="9">
        <v>2.0528236470800629E-2</v>
      </c>
      <c r="P832" s="9">
        <v>7.9605236889224544E-3</v>
      </c>
      <c r="Q832" s="9">
        <v>7.4048962800587021E-3</v>
      </c>
      <c r="R832" s="9">
        <v>2.3137979263255171E-2</v>
      </c>
      <c r="S832" s="9">
        <v>2.484825513579085E-2</v>
      </c>
      <c r="T832" s="9">
        <v>1.0018905818759799E-2</v>
      </c>
      <c r="U832" s="9">
        <v>3.9443930656619129E-2</v>
      </c>
      <c r="V832" s="9">
        <v>2.723460782711374E-2</v>
      </c>
      <c r="W832" s="9">
        <v>4.3493072844604228E-2</v>
      </c>
      <c r="X832" s="9">
        <v>0.12593844594757769</v>
      </c>
      <c r="Y832" s="9">
        <v>3.966908099973171E-2</v>
      </c>
      <c r="Z832" s="9">
        <v>5.1736788011463052E-2</v>
      </c>
      <c r="AA832" s="9">
        <v>2.2848981663955839E-2</v>
      </c>
      <c r="AB832" s="9">
        <v>2.3854252178152621E-2</v>
      </c>
      <c r="AC832" s="9">
        <v>0.20126002939908641</v>
      </c>
      <c r="AD832" s="9">
        <v>6.4970765768995178E-3</v>
      </c>
      <c r="AE832" s="9">
        <v>8.1913755762841073E-2</v>
      </c>
      <c r="AF832" s="9">
        <v>4.014343107568305E-2</v>
      </c>
      <c r="AG832" s="9">
        <v>6.9416107974032873E-2</v>
      </c>
      <c r="AH832" s="9">
        <v>3.9774432820877644E-3</v>
      </c>
      <c r="AI832" s="9">
        <v>6.7426303332397582E-3</v>
      </c>
      <c r="AJ832" s="9">
        <v>1.2094669501541949E-2</v>
      </c>
      <c r="AK832" s="9">
        <v>4.5541602973696582E-2</v>
      </c>
      <c r="AL832" s="9">
        <v>4.5800743388672927E-3</v>
      </c>
      <c r="AM832" s="9">
        <v>1.752608084330436E-4</v>
      </c>
      <c r="AN832" s="9">
        <v>3.828741367026201E-4</v>
      </c>
      <c r="AO832" s="9">
        <v>2.0303694528403361E-4</v>
      </c>
      <c r="AP832" s="9">
        <v>2.5665547688185188E-4</v>
      </c>
      <c r="AQ832" s="9">
        <v>3.7240994805610349E-4</v>
      </c>
      <c r="AR832" s="9">
        <v>1.4763663948317879E-4</v>
      </c>
      <c r="AS832" s="9">
        <v>2.188916488771264E-4</v>
      </c>
      <c r="AT832" s="9">
        <v>3.6184090853568157E-4</v>
      </c>
      <c r="AU832" s="9">
        <v>2.3595508425805749E-4</v>
      </c>
      <c r="AV832" s="9">
        <v>2.337077811626878E-4</v>
      </c>
      <c r="AW832" s="9">
        <v>3.8833600667379718E-4</v>
      </c>
      <c r="AX832" s="9">
        <v>3.4208817235290842E-4</v>
      </c>
      <c r="AY832" s="9">
        <v>3.5151243904948492E-4</v>
      </c>
      <c r="AZ832" s="9">
        <v>2.8958351574298271E-4</v>
      </c>
      <c r="BA832" s="9">
        <v>5.2937546311855935E-4</v>
      </c>
      <c r="BB832" s="9">
        <v>4.3747598425770019E-4</v>
      </c>
      <c r="BC832" s="9">
        <v>5.7050351577376038E-4</v>
      </c>
      <c r="BD832" s="9">
        <v>3.4470893599198432E-4</v>
      </c>
      <c r="BE832" s="9">
        <v>5.1385096803209518E-4</v>
      </c>
      <c r="BF832" s="9">
        <v>5.7084621178170661E-4</v>
      </c>
      <c r="BG832" s="9">
        <v>2.8840716966028839E-4</v>
      </c>
      <c r="BH832" s="9">
        <v>2.6419596430637439E-4</v>
      </c>
      <c r="BI832" s="9">
        <v>2.6029809808912862E-4</v>
      </c>
      <c r="BJ832" s="9">
        <v>6.1838164910899658E-4</v>
      </c>
      <c r="BK832" s="9">
        <v>3.3128259379185988E-4</v>
      </c>
    </row>
    <row r="833" spans="1:63" s="95" customFormat="1" x14ac:dyDescent="0.25">
      <c r="A833" s="95" t="s">
        <v>1593</v>
      </c>
      <c r="B833" s="95" t="s">
        <v>519</v>
      </c>
      <c r="C833" s="95" t="s">
        <v>1594</v>
      </c>
      <c r="D833" s="95" t="s">
        <v>39</v>
      </c>
      <c r="E833" s="95" t="s">
        <v>1949</v>
      </c>
      <c r="F833" s="118" t="s">
        <v>1962</v>
      </c>
      <c r="G833" s="119">
        <v>37867500.793599993</v>
      </c>
      <c r="H833" s="119">
        <v>96432</v>
      </c>
      <c r="I833" s="119">
        <v>35.5</v>
      </c>
      <c r="J833" s="95">
        <v>392.6860460593993</v>
      </c>
      <c r="K833" s="120">
        <v>0.45514472574718051</v>
      </c>
      <c r="L833" s="120">
        <v>0.36468507696118008</v>
      </c>
      <c r="M833" s="120">
        <v>0.18017019729163949</v>
      </c>
      <c r="N833" s="9">
        <v>5.4768575216800681E-2</v>
      </c>
      <c r="O833" s="9">
        <v>8.7335279219266128E-3</v>
      </c>
      <c r="P833" s="9">
        <v>5.1575729427919947E-3</v>
      </c>
      <c r="Q833" s="9">
        <v>5.9464100723815513E-3</v>
      </c>
      <c r="R833" s="9">
        <v>1.138128582207355E-2</v>
      </c>
      <c r="S833" s="9">
        <v>3.2610205515882611E-2</v>
      </c>
      <c r="T833" s="9">
        <v>1.1836224777702129E-2</v>
      </c>
      <c r="U833" s="9">
        <v>2.9747448169220449E-2</v>
      </c>
      <c r="V833" s="9">
        <v>3.8190305824311703E-2</v>
      </c>
      <c r="W833" s="9">
        <v>4.1219085959136939E-2</v>
      </c>
      <c r="X833" s="9">
        <v>0.11238403106759361</v>
      </c>
      <c r="Y833" s="9">
        <v>5.6985728516195863E-2</v>
      </c>
      <c r="Z833" s="9">
        <v>6.3045946729448285E-2</v>
      </c>
      <c r="AA833" s="9">
        <v>2.1792981895821149E-2</v>
      </c>
      <c r="AB833" s="9">
        <v>1.620749324169439E-2</v>
      </c>
      <c r="AC833" s="9">
        <v>0.19543575433911989</v>
      </c>
      <c r="AD833" s="9">
        <v>5.0894166720958974E-3</v>
      </c>
      <c r="AE833" s="9">
        <v>0.1184322426819967</v>
      </c>
      <c r="AF833" s="9">
        <v>4.6014230573436662E-2</v>
      </c>
      <c r="AG833" s="9">
        <v>6.707744297544091E-2</v>
      </c>
      <c r="AH833" s="9">
        <v>3.866714309535231E-3</v>
      </c>
      <c r="AI833" s="9">
        <v>3.106057118423794E-3</v>
      </c>
      <c r="AJ833" s="9">
        <v>8.4598567196385102E-3</v>
      </c>
      <c r="AK833" s="9">
        <v>3.3675789182477343E-2</v>
      </c>
      <c r="AL833" s="9">
        <v>8.8356717548535579E-3</v>
      </c>
      <c r="AM833" s="9">
        <v>3.5634426070117048E-4</v>
      </c>
      <c r="AN833" s="9">
        <v>3.6110430638122942E-4</v>
      </c>
      <c r="AO833" s="9">
        <v>2.9162004754574672E-4</v>
      </c>
      <c r="AP833" s="9">
        <v>4.5690401860077988E-4</v>
      </c>
      <c r="AQ833" s="9">
        <v>4.0609322309949071E-4</v>
      </c>
      <c r="AR833" s="9">
        <v>4.2952688777148968E-4</v>
      </c>
      <c r="AS833" s="9">
        <v>5.7327191856626492E-4</v>
      </c>
      <c r="AT833" s="9">
        <v>6.049587475866915E-4</v>
      </c>
      <c r="AU833" s="9">
        <v>7.3349965836331285E-4</v>
      </c>
      <c r="AV833" s="9">
        <v>4.9100962202018518E-4</v>
      </c>
      <c r="AW833" s="9">
        <v>7.6823219209909584E-4</v>
      </c>
      <c r="AX833" s="9">
        <v>1.089408074709241E-3</v>
      </c>
      <c r="AY833" s="9">
        <v>9.4959183531246087E-4</v>
      </c>
      <c r="AZ833" s="9">
        <v>6.1229711228185876E-4</v>
      </c>
      <c r="BA833" s="9">
        <v>7.9735627525917736E-4</v>
      </c>
      <c r="BB833" s="9">
        <v>9.4175789654965894E-4</v>
      </c>
      <c r="BC833" s="9">
        <v>9.9071083700022554E-4</v>
      </c>
      <c r="BD833" s="9">
        <v>1.104852295193796E-3</v>
      </c>
      <c r="BE833" s="9">
        <v>1.3057301135169931E-3</v>
      </c>
      <c r="BF833" s="9">
        <v>1.222852083881564E-3</v>
      </c>
      <c r="BG833" s="9">
        <v>6.2155949994561815E-4</v>
      </c>
      <c r="BH833" s="9">
        <v>2.6980179395425202E-4</v>
      </c>
      <c r="BI833" s="9">
        <v>4.0362546937013359E-4</v>
      </c>
      <c r="BJ833" s="9">
        <v>1.0136887535576321E-3</v>
      </c>
      <c r="BK833" s="9">
        <v>1.416785913147181E-3</v>
      </c>
    </row>
    <row r="834" spans="1:63" s="95" customFormat="1" x14ac:dyDescent="0.25">
      <c r="A834" s="95" t="s">
        <v>1601</v>
      </c>
      <c r="B834" s="95" t="s">
        <v>37</v>
      </c>
      <c r="C834" s="95" t="s">
        <v>1602</v>
      </c>
      <c r="D834" s="95" t="s">
        <v>39</v>
      </c>
      <c r="E834" s="95" t="s">
        <v>1948</v>
      </c>
      <c r="F834" s="118" t="s">
        <v>1962</v>
      </c>
      <c r="G834" s="119">
        <v>17420859.023600001</v>
      </c>
      <c r="H834" s="119">
        <v>34544</v>
      </c>
      <c r="I834" s="119">
        <v>36.799999999999997</v>
      </c>
      <c r="J834" s="95">
        <v>504.30925844140808</v>
      </c>
      <c r="K834" s="120">
        <v>0.57895676165844301</v>
      </c>
      <c r="L834" s="120">
        <v>0.30420458799068062</v>
      </c>
      <c r="M834" s="120">
        <v>0.1168386503508764</v>
      </c>
      <c r="N834" s="9">
        <v>5.6356899965934799E-2</v>
      </c>
      <c r="O834" s="9">
        <v>7.1710593503737626E-3</v>
      </c>
      <c r="P834" s="9">
        <v>7.2336500277212423E-3</v>
      </c>
      <c r="Q834" s="9">
        <v>5.0144207155784614E-3</v>
      </c>
      <c r="R834" s="9">
        <v>1.8439221404781839E-2</v>
      </c>
      <c r="S834" s="9">
        <v>2.502904465604007E-2</v>
      </c>
      <c r="T834" s="9">
        <v>1.0535046317322249E-2</v>
      </c>
      <c r="U834" s="9">
        <v>3.981076496489979E-2</v>
      </c>
      <c r="V834" s="9">
        <v>3.2250193574422922E-2</v>
      </c>
      <c r="W834" s="9">
        <v>4.265327755291197E-2</v>
      </c>
      <c r="X834" s="9">
        <v>0.143664932445526</v>
      </c>
      <c r="Y834" s="9">
        <v>3.8186264142209408E-2</v>
      </c>
      <c r="Z834" s="9">
        <v>5.3374042943776089E-2</v>
      </c>
      <c r="AA834" s="9">
        <v>1.8599355442082181E-2</v>
      </c>
      <c r="AB834" s="9">
        <v>2.2205460541858488E-2</v>
      </c>
      <c r="AC834" s="9">
        <v>0.21512107369415251</v>
      </c>
      <c r="AD834" s="9">
        <v>5.3937833807020767E-3</v>
      </c>
      <c r="AE834" s="9">
        <v>9.7498191591585889E-2</v>
      </c>
      <c r="AF834" s="9">
        <v>3.8935350062846312E-2</v>
      </c>
      <c r="AG834" s="9">
        <v>6.9986147654331768E-2</v>
      </c>
      <c r="AH834" s="9">
        <v>2.8948024560410219E-3</v>
      </c>
      <c r="AI834" s="9">
        <v>3.9283704705258592E-3</v>
      </c>
      <c r="AJ834" s="9">
        <v>1.7193059223656781E-2</v>
      </c>
      <c r="AK834" s="9">
        <v>2.3090247183095779E-2</v>
      </c>
      <c r="AL834" s="9">
        <v>5.4353402376226771E-3</v>
      </c>
      <c r="AM834" s="9">
        <v>1.6905221131898151E-4</v>
      </c>
      <c r="AN834" s="9">
        <v>1.3669785705183249E-4</v>
      </c>
      <c r="AO834" s="9">
        <v>1.8856666741021941E-4</v>
      </c>
      <c r="AP834" s="9">
        <v>1.776340943897429E-4</v>
      </c>
      <c r="AQ834" s="9">
        <v>3.0332794712784652E-4</v>
      </c>
      <c r="AR834" s="9">
        <v>1.5199052931379379E-4</v>
      </c>
      <c r="AS834" s="9">
        <v>2.3524442972283759E-4</v>
      </c>
      <c r="AT834" s="9">
        <v>3.7326047289698111E-4</v>
      </c>
      <c r="AU834" s="9">
        <v>2.8557128801051212E-4</v>
      </c>
      <c r="AV834" s="9">
        <v>2.3424994060610821E-4</v>
      </c>
      <c r="AW834" s="9">
        <v>4.5276631034734489E-4</v>
      </c>
      <c r="AX834" s="9">
        <v>3.3656355971673662E-4</v>
      </c>
      <c r="AY834" s="9">
        <v>3.706340683374286E-4</v>
      </c>
      <c r="AZ834" s="9">
        <v>2.409233437664166E-4</v>
      </c>
      <c r="BA834" s="9">
        <v>5.0365341973534952E-4</v>
      </c>
      <c r="BB834" s="9">
        <v>4.7791828048453038E-4</v>
      </c>
      <c r="BC834" s="9">
        <v>4.8406963534548488E-4</v>
      </c>
      <c r="BD834" s="9">
        <v>4.193399742424581E-4</v>
      </c>
      <c r="BE834" s="9">
        <v>5.0937869264385655E-4</v>
      </c>
      <c r="BF834" s="9">
        <v>5.8822699700705337E-4</v>
      </c>
      <c r="BG834" s="9">
        <v>2.1453343687831121E-4</v>
      </c>
      <c r="BH834" s="9">
        <v>1.5731975733959371E-4</v>
      </c>
      <c r="BI834" s="9">
        <v>3.7818486943030992E-4</v>
      </c>
      <c r="BJ834" s="9">
        <v>3.2044305470961299E-4</v>
      </c>
      <c r="BK834" s="9">
        <v>4.0181563030326669E-4</v>
      </c>
    </row>
    <row r="835" spans="1:63" s="95" customFormat="1" x14ac:dyDescent="0.25">
      <c r="A835" s="95" t="s">
        <v>1619</v>
      </c>
      <c r="B835" s="95" t="s">
        <v>80</v>
      </c>
      <c r="C835" s="95" t="s">
        <v>1620</v>
      </c>
      <c r="D835" s="95" t="s">
        <v>39</v>
      </c>
      <c r="E835" s="95" t="s">
        <v>1954</v>
      </c>
      <c r="F835" s="118" t="s">
        <v>1962</v>
      </c>
      <c r="G835" s="119">
        <v>36664032.972599998</v>
      </c>
      <c r="H835" s="119">
        <v>95508</v>
      </c>
      <c r="I835" s="119">
        <v>20</v>
      </c>
      <c r="J835" s="95">
        <v>383.88441777233317</v>
      </c>
      <c r="K835" s="120">
        <v>0.53249857065282424</v>
      </c>
      <c r="L835" s="120">
        <v>0.33488071487572268</v>
      </c>
      <c r="M835" s="120">
        <v>0.13262071447145299</v>
      </c>
      <c r="N835" s="9">
        <v>2.5553269237601341E-2</v>
      </c>
      <c r="O835" s="9">
        <v>3.8093043490408339E-3</v>
      </c>
      <c r="P835" s="9">
        <v>5.9985965605492044E-3</v>
      </c>
      <c r="Q835" s="9">
        <v>2.8385049658619238E-3</v>
      </c>
      <c r="R835" s="9">
        <v>1.4595650512070769E-2</v>
      </c>
      <c r="S835" s="9">
        <v>3.3759130678478418E-2</v>
      </c>
      <c r="T835" s="9">
        <v>8.886072526144961E-3</v>
      </c>
      <c r="U835" s="9">
        <v>2.0986958620007799E-2</v>
      </c>
      <c r="V835" s="9">
        <v>2.2512124536240491E-2</v>
      </c>
      <c r="W835" s="9">
        <v>1.866182646974731E-2</v>
      </c>
      <c r="X835" s="9">
        <v>0.1255721334827353</v>
      </c>
      <c r="Y835" s="9">
        <v>3.7381767401925559E-2</v>
      </c>
      <c r="Z835" s="9">
        <v>5.2082835788853303E-2</v>
      </c>
      <c r="AA835" s="9">
        <v>1.9959867150614149E-2</v>
      </c>
      <c r="AB835" s="9">
        <v>1.8377771277501401E-2</v>
      </c>
      <c r="AC835" s="9">
        <v>0.20342838264781821</v>
      </c>
      <c r="AD835" s="9">
        <v>4.5608220446377032E-3</v>
      </c>
      <c r="AE835" s="9">
        <v>6.4064263445188674E-2</v>
      </c>
      <c r="AF835" s="9">
        <v>0.1093013999027387</v>
      </c>
      <c r="AG835" s="9">
        <v>0.1305912457156862</v>
      </c>
      <c r="AH835" s="9">
        <v>1.688604678361879E-2</v>
      </c>
      <c r="AI835" s="9">
        <v>9.9825199537046413E-4</v>
      </c>
      <c r="AJ835" s="9">
        <v>1.3468935419627841E-2</v>
      </c>
      <c r="AK835" s="9">
        <v>3.1843002680429618E-2</v>
      </c>
      <c r="AL835" s="9">
        <v>1.388183580751102E-2</v>
      </c>
      <c r="AM835" s="9">
        <v>1.6092500770958839E-4</v>
      </c>
      <c r="AN835" s="9">
        <v>1.5244997923765001E-4</v>
      </c>
      <c r="AO835" s="9">
        <v>3.2829207137863151E-4</v>
      </c>
      <c r="AP835" s="9">
        <v>2.1110500169714311E-4</v>
      </c>
      <c r="AQ835" s="9">
        <v>5.0407668456342646E-4</v>
      </c>
      <c r="AR835" s="9">
        <v>4.3039460274050617E-4</v>
      </c>
      <c r="AS835" s="9">
        <v>4.1657774087188479E-4</v>
      </c>
      <c r="AT835" s="9">
        <v>4.1310865416325029E-4</v>
      </c>
      <c r="AU835" s="9">
        <v>4.1850630451611889E-4</v>
      </c>
      <c r="AV835" s="9">
        <v>2.1517139474732411E-4</v>
      </c>
      <c r="AW835" s="9">
        <v>8.308448108353771E-4</v>
      </c>
      <c r="AX835" s="9">
        <v>6.9170841396827088E-4</v>
      </c>
      <c r="AY835" s="9">
        <v>7.5929959126560533E-4</v>
      </c>
      <c r="AZ835" s="9">
        <v>5.4280262835490316E-4</v>
      </c>
      <c r="BA835" s="9">
        <v>8.7512109332172174E-4</v>
      </c>
      <c r="BB835" s="9">
        <v>9.4882373400830325E-4</v>
      </c>
      <c r="BC835" s="9">
        <v>8.5933158558397125E-4</v>
      </c>
      <c r="BD835" s="9">
        <v>5.7848066617362021E-4</v>
      </c>
      <c r="BE835" s="9">
        <v>3.0021039265469081E-3</v>
      </c>
      <c r="BF835" s="9">
        <v>2.3043595136574232E-3</v>
      </c>
      <c r="BG835" s="9">
        <v>2.627286012044493E-3</v>
      </c>
      <c r="BH835" s="9">
        <v>8.39294398359196E-5</v>
      </c>
      <c r="BI835" s="9">
        <v>6.2199596646794416E-4</v>
      </c>
      <c r="BJ835" s="9">
        <v>9.2776845484373856E-4</v>
      </c>
      <c r="BK835" s="9">
        <v>2.154518871087099E-3</v>
      </c>
    </row>
    <row r="836" spans="1:63" s="95" customFormat="1" x14ac:dyDescent="0.25">
      <c r="A836" s="95" t="s">
        <v>1665</v>
      </c>
      <c r="B836" s="95" t="s">
        <v>519</v>
      </c>
      <c r="C836" s="95" t="s">
        <v>1666</v>
      </c>
      <c r="D836" s="95" t="s">
        <v>39</v>
      </c>
      <c r="E836" s="95" t="s">
        <v>1949</v>
      </c>
      <c r="F836" s="118" t="s">
        <v>1962</v>
      </c>
      <c r="G836" s="119">
        <v>29533379.801799998</v>
      </c>
      <c r="H836" s="119">
        <v>73130</v>
      </c>
      <c r="I836" s="119">
        <v>25.7</v>
      </c>
      <c r="J836" s="95">
        <v>403.8476658252427</v>
      </c>
      <c r="K836" s="120">
        <v>0.50393416108526423</v>
      </c>
      <c r="L836" s="120">
        <v>0.33334176759483197</v>
      </c>
      <c r="M836" s="120">
        <v>0.16272407131990371</v>
      </c>
      <c r="N836" s="9">
        <v>4.9250036286278998E-2</v>
      </c>
      <c r="O836" s="9">
        <v>7.0601781796409274E-3</v>
      </c>
      <c r="P836" s="9">
        <v>4.4122296731224607E-3</v>
      </c>
      <c r="Q836" s="9">
        <v>6.6513515335914651E-3</v>
      </c>
      <c r="R836" s="9">
        <v>1.4609660042771059E-2</v>
      </c>
      <c r="S836" s="9">
        <v>2.7319540481292651E-2</v>
      </c>
      <c r="T836" s="9">
        <v>9.0160173785926202E-3</v>
      </c>
      <c r="U836" s="9">
        <v>2.9610964661143269E-2</v>
      </c>
      <c r="V836" s="9">
        <v>4.1081482243815019E-2</v>
      </c>
      <c r="W836" s="9">
        <v>3.6193645105728853E-2</v>
      </c>
      <c r="X836" s="9">
        <v>0.10289455648699709</v>
      </c>
      <c r="Y836" s="9">
        <v>4.9561771390152533E-2</v>
      </c>
      <c r="Z836" s="9">
        <v>6.3567794035914893E-2</v>
      </c>
      <c r="AA836" s="9">
        <v>2.1328392434859719E-2</v>
      </c>
      <c r="AB836" s="9">
        <v>1.924036131686899E-2</v>
      </c>
      <c r="AC836" s="9">
        <v>0.18380728712701189</v>
      </c>
      <c r="AD836" s="9">
        <v>6.7105712721391847E-3</v>
      </c>
      <c r="AE836" s="9">
        <v>0.1111641648532445</v>
      </c>
      <c r="AF836" s="9">
        <v>8.8395274161723006E-2</v>
      </c>
      <c r="AG836" s="9">
        <v>7.0339090477090166E-2</v>
      </c>
      <c r="AH836" s="9">
        <v>4.702699723149734E-3</v>
      </c>
      <c r="AI836" s="9">
        <v>2.9997859327283382E-3</v>
      </c>
      <c r="AJ836" s="9">
        <v>8.3387394209755977E-3</v>
      </c>
      <c r="AK836" s="9">
        <v>2.8626138790248008E-2</v>
      </c>
      <c r="AL836" s="9">
        <v>1.3118266990918941E-2</v>
      </c>
      <c r="AM836" s="9">
        <v>2.4950180824043038E-4</v>
      </c>
      <c r="AN836" s="9">
        <v>2.2729371840487849E-4</v>
      </c>
      <c r="AO836" s="9">
        <v>1.9424906002438039E-4</v>
      </c>
      <c r="AP836" s="9">
        <v>3.9793197853615382E-4</v>
      </c>
      <c r="AQ836" s="9">
        <v>4.0588531577906862E-4</v>
      </c>
      <c r="AR836" s="9">
        <v>2.8018122315493529E-4</v>
      </c>
      <c r="AS836" s="9">
        <v>3.400094768234149E-4</v>
      </c>
      <c r="AT836" s="9">
        <v>4.6887536769735509E-4</v>
      </c>
      <c r="AU836" s="9">
        <v>6.1435826020636802E-4</v>
      </c>
      <c r="AV836" s="9">
        <v>3.3570111736402241E-4</v>
      </c>
      <c r="AW836" s="9">
        <v>5.4765759283398655E-4</v>
      </c>
      <c r="AX836" s="9">
        <v>7.3773454929664439E-4</v>
      </c>
      <c r="AY836" s="9">
        <v>7.4549675784131152E-4</v>
      </c>
      <c r="AZ836" s="9">
        <v>4.6658684864346741E-4</v>
      </c>
      <c r="BA836" s="9">
        <v>7.3701887133596387E-4</v>
      </c>
      <c r="BB836" s="9">
        <v>6.896469081564986E-4</v>
      </c>
      <c r="BC836" s="9">
        <v>1.0171083415405949E-3</v>
      </c>
      <c r="BD836" s="9">
        <v>8.0747278865708804E-4</v>
      </c>
      <c r="BE836" s="9">
        <v>1.9530758963858519E-3</v>
      </c>
      <c r="BF836" s="9">
        <v>9.9844235257838532E-4</v>
      </c>
      <c r="BG836" s="9">
        <v>5.8859516379613174E-4</v>
      </c>
      <c r="BH836" s="9">
        <v>2.0288711969709871E-4</v>
      </c>
      <c r="BI836" s="9">
        <v>3.0977386570066648E-4</v>
      </c>
      <c r="BJ836" s="9">
        <v>6.7093189191989183E-4</v>
      </c>
      <c r="BK836" s="9">
        <v>1.6378342156552119E-3</v>
      </c>
    </row>
    <row r="837" spans="1:63" s="95" customFormat="1" x14ac:dyDescent="0.25">
      <c r="A837" s="95" t="s">
        <v>1681</v>
      </c>
      <c r="B837" s="95" t="s">
        <v>519</v>
      </c>
      <c r="C837" s="95" t="s">
        <v>1682</v>
      </c>
      <c r="D837" s="95" t="s">
        <v>39</v>
      </c>
      <c r="E837" s="95" t="s">
        <v>1949</v>
      </c>
      <c r="F837" s="118" t="s">
        <v>1962</v>
      </c>
      <c r="G837" s="119">
        <v>32575767.062600002</v>
      </c>
      <c r="H837" s="119">
        <v>93358</v>
      </c>
      <c r="I837" s="119">
        <v>47</v>
      </c>
      <c r="J837" s="95">
        <v>348.93385743696308</v>
      </c>
      <c r="K837" s="120">
        <v>0.42956085291879997</v>
      </c>
      <c r="L837" s="120">
        <v>0.37866920293150003</v>
      </c>
      <c r="M837" s="120">
        <v>0.19176994414969989</v>
      </c>
      <c r="N837" s="9">
        <v>5.2289656409404237E-2</v>
      </c>
      <c r="O837" s="9">
        <v>6.8045591155304549E-3</v>
      </c>
      <c r="P837" s="9">
        <v>4.8995380440975201E-3</v>
      </c>
      <c r="Q837" s="9">
        <v>4.2147664933177486E-3</v>
      </c>
      <c r="R837" s="9">
        <v>1.318682692839636E-2</v>
      </c>
      <c r="S837" s="9">
        <v>2.9348148480428441E-2</v>
      </c>
      <c r="T837" s="9">
        <v>1.044160883140095E-2</v>
      </c>
      <c r="U837" s="9">
        <v>3.4099570935857797E-2</v>
      </c>
      <c r="V837" s="9">
        <v>4.077597698839406E-2</v>
      </c>
      <c r="W837" s="9">
        <v>5.089167566026865E-2</v>
      </c>
      <c r="X837" s="9">
        <v>0.1080960731637097</v>
      </c>
      <c r="Y837" s="9">
        <v>4.9608118074302168E-2</v>
      </c>
      <c r="Z837" s="9">
        <v>6.5068859314146937E-2</v>
      </c>
      <c r="AA837" s="9">
        <v>2.2128748269305401E-2</v>
      </c>
      <c r="AB837" s="9">
        <v>1.525372823865368E-2</v>
      </c>
      <c r="AC837" s="9">
        <v>0.20416737531132839</v>
      </c>
      <c r="AD837" s="9">
        <v>3.8498132370504831E-3</v>
      </c>
      <c r="AE837" s="9">
        <v>0.1142972592003416</v>
      </c>
      <c r="AF837" s="9">
        <v>1.331465096293865E-2</v>
      </c>
      <c r="AG837" s="9">
        <v>9.2187088721995533E-2</v>
      </c>
      <c r="AH837" s="9">
        <v>3.6609610228448722E-3</v>
      </c>
      <c r="AI837" s="9">
        <v>4.0018270210939628E-3</v>
      </c>
      <c r="AJ837" s="9">
        <v>1.0423726926819881E-2</v>
      </c>
      <c r="AK837" s="9">
        <v>3.5322927751944407E-2</v>
      </c>
      <c r="AL837" s="9">
        <v>1.166651489642819E-2</v>
      </c>
      <c r="AM837" s="9">
        <v>2.918840276808702E-4</v>
      </c>
      <c r="AN837" s="9">
        <v>2.4137882171647689E-4</v>
      </c>
      <c r="AO837" s="9">
        <v>2.3767491581781099E-4</v>
      </c>
      <c r="AP837" s="9">
        <v>2.7784325496885132E-4</v>
      </c>
      <c r="AQ837" s="9">
        <v>4.0367414601957921E-4</v>
      </c>
      <c r="AR837" s="9">
        <v>3.3164522135534658E-4</v>
      </c>
      <c r="AS837" s="9">
        <v>4.3388146797658148E-4</v>
      </c>
      <c r="AT837" s="9">
        <v>5.9495096844750439E-4</v>
      </c>
      <c r="AU837" s="9">
        <v>6.7190422525707652E-4</v>
      </c>
      <c r="AV837" s="9">
        <v>5.2010929288085731E-4</v>
      </c>
      <c r="AW837" s="9">
        <v>6.3394857617418406E-4</v>
      </c>
      <c r="AX837" s="9">
        <v>8.1364217889624878E-4</v>
      </c>
      <c r="AY837" s="9">
        <v>8.4083196129303812E-4</v>
      </c>
      <c r="AZ837" s="9">
        <v>5.3340688671586756E-4</v>
      </c>
      <c r="BA837" s="9">
        <v>6.4382641197723435E-4</v>
      </c>
      <c r="BB837" s="9">
        <v>8.440687343998285E-4</v>
      </c>
      <c r="BC837" s="9">
        <v>6.4294642200626905E-4</v>
      </c>
      <c r="BD837" s="9">
        <v>9.1480030795109768E-4</v>
      </c>
      <c r="BE837" s="9">
        <v>3.2415092022815999E-4</v>
      </c>
      <c r="BF837" s="9">
        <v>1.441862166246539E-3</v>
      </c>
      <c r="BG837" s="9">
        <v>5.0488439192289988E-4</v>
      </c>
      <c r="BH837" s="9">
        <v>2.9822903582226438E-4</v>
      </c>
      <c r="BI837" s="9">
        <v>4.2667264278880228E-4</v>
      </c>
      <c r="BJ837" s="9">
        <v>9.1222034947983151E-4</v>
      </c>
      <c r="BK837" s="9">
        <v>1.604951871296244E-3</v>
      </c>
    </row>
    <row r="838" spans="1:63" s="95" customFormat="1" x14ac:dyDescent="0.25">
      <c r="A838" s="95" t="s">
        <v>1717</v>
      </c>
      <c r="B838" s="95" t="s">
        <v>37</v>
      </c>
      <c r="C838" s="95" t="s">
        <v>1718</v>
      </c>
      <c r="D838" s="95" t="s">
        <v>39</v>
      </c>
      <c r="E838" s="95" t="s">
        <v>1950</v>
      </c>
      <c r="F838" s="118" t="s">
        <v>1962</v>
      </c>
      <c r="G838" s="119">
        <v>18946804.087599996</v>
      </c>
      <c r="H838" s="119">
        <v>48760</v>
      </c>
      <c r="I838" s="119">
        <v>28</v>
      </c>
      <c r="J838" s="95">
        <v>388.5726843232157</v>
      </c>
      <c r="K838" s="120">
        <v>0.52169078701949634</v>
      </c>
      <c r="L838" s="120">
        <v>0.32818948309884122</v>
      </c>
      <c r="M838" s="120">
        <v>0.1501197298816625</v>
      </c>
      <c r="N838" s="9">
        <v>4.1958283991652523E-2</v>
      </c>
      <c r="O838" s="9">
        <v>1.6817115417139039E-2</v>
      </c>
      <c r="P838" s="9">
        <v>7.2306076632364814E-3</v>
      </c>
      <c r="Q838" s="9">
        <v>3.883750461605951E-3</v>
      </c>
      <c r="R838" s="9">
        <v>9.7998247825385031E-3</v>
      </c>
      <c r="S838" s="9">
        <v>2.9109200335583851E-2</v>
      </c>
      <c r="T838" s="9">
        <v>1.109784051368962E-2</v>
      </c>
      <c r="U838" s="9">
        <v>2.6147197439983259E-2</v>
      </c>
      <c r="V838" s="9">
        <v>2.9276121732600899E-2</v>
      </c>
      <c r="W838" s="9">
        <v>3.7579474325788127E-2</v>
      </c>
      <c r="X838" s="9">
        <v>0.1102155886677913</v>
      </c>
      <c r="Y838" s="9">
        <v>4.9062933179302111E-2</v>
      </c>
      <c r="Z838" s="9">
        <v>5.8799251895216557E-2</v>
      </c>
      <c r="AA838" s="9">
        <v>1.9581545056487411E-2</v>
      </c>
      <c r="AB838" s="9">
        <v>1.7001688785453811E-2</v>
      </c>
      <c r="AC838" s="9">
        <v>0.21788279277051131</v>
      </c>
      <c r="AD838" s="9">
        <v>6.749711367755552E-3</v>
      </c>
      <c r="AE838" s="9">
        <v>0.10023328350191291</v>
      </c>
      <c r="AF838" s="9">
        <v>4.4572195956584883E-2</v>
      </c>
      <c r="AG838" s="9">
        <v>0.10134889276414839</v>
      </c>
      <c r="AH838" s="9">
        <v>6.5298408449046821E-3</v>
      </c>
      <c r="AI838" s="9">
        <v>5.3153416251947479E-3</v>
      </c>
      <c r="AJ838" s="9">
        <v>1.359490207026255E-2</v>
      </c>
      <c r="AK838" s="9">
        <v>3.195082755732144E-2</v>
      </c>
      <c r="AL838" s="9">
        <v>4.2617872933340536E-3</v>
      </c>
      <c r="AM838" s="9">
        <v>1.3659694721134891E-4</v>
      </c>
      <c r="AN838" s="9">
        <v>3.4792001179727072E-4</v>
      </c>
      <c r="AO838" s="9">
        <v>2.0456519522404939E-4</v>
      </c>
      <c r="AP838" s="9">
        <v>1.493160148127579E-4</v>
      </c>
      <c r="AQ838" s="9">
        <v>1.7495955792122021E-4</v>
      </c>
      <c r="AR838" s="9">
        <v>1.9184568894789589E-4</v>
      </c>
      <c r="AS838" s="9">
        <v>2.6894959447833178E-4</v>
      </c>
      <c r="AT838" s="9">
        <v>2.6606401515704602E-4</v>
      </c>
      <c r="AU838" s="9">
        <v>2.8134893402375271E-4</v>
      </c>
      <c r="AV838" s="9">
        <v>2.2398931239934729E-4</v>
      </c>
      <c r="AW838" s="9">
        <v>3.7697788271347872E-4</v>
      </c>
      <c r="AX838" s="9">
        <v>4.6931338831271018E-4</v>
      </c>
      <c r="AY838" s="9">
        <v>4.4313550872825342E-4</v>
      </c>
      <c r="AZ838" s="9">
        <v>2.7528177466601818E-4</v>
      </c>
      <c r="BA838" s="9">
        <v>4.1851745865321451E-4</v>
      </c>
      <c r="BB838" s="9">
        <v>5.2534322314989066E-4</v>
      </c>
      <c r="BC838" s="9">
        <v>6.5742930254603625E-4</v>
      </c>
      <c r="BD838" s="9">
        <v>4.6787643952823942E-4</v>
      </c>
      <c r="BE838" s="9">
        <v>6.3286377430355975E-4</v>
      </c>
      <c r="BF838" s="9">
        <v>9.2448823267055513E-4</v>
      </c>
      <c r="BG838" s="9">
        <v>5.2520417423219555E-4</v>
      </c>
      <c r="BH838" s="9">
        <v>2.3102103631898689E-4</v>
      </c>
      <c r="BI838" s="9">
        <v>3.2454624514680638E-4</v>
      </c>
      <c r="BJ838" s="9">
        <v>4.8123134505155839E-4</v>
      </c>
      <c r="BK838" s="9">
        <v>3.419332835731953E-4</v>
      </c>
    </row>
    <row r="839" spans="1:63" s="95" customFormat="1" x14ac:dyDescent="0.25">
      <c r="A839" s="95" t="s">
        <v>1723</v>
      </c>
      <c r="B839" s="95" t="s">
        <v>37</v>
      </c>
      <c r="C839" s="95" t="s">
        <v>1724</v>
      </c>
      <c r="D839" s="95" t="s">
        <v>39</v>
      </c>
      <c r="E839" s="95" t="s">
        <v>1949</v>
      </c>
      <c r="F839" s="118" t="s">
        <v>1962</v>
      </c>
      <c r="G839" s="119">
        <v>28772116.509599999</v>
      </c>
      <c r="H839" s="119">
        <v>73912</v>
      </c>
      <c r="I839" s="119">
        <v>41</v>
      </c>
      <c r="J839" s="95">
        <v>389.27530725186705</v>
      </c>
      <c r="K839" s="120">
        <v>0.4947071741971163</v>
      </c>
      <c r="L839" s="120">
        <v>0.34594565353308321</v>
      </c>
      <c r="M839" s="120">
        <v>0.15934717226980061</v>
      </c>
      <c r="N839" s="9">
        <v>4.8198749888879303E-2</v>
      </c>
      <c r="O839" s="9">
        <v>1.1003114415050841E-2</v>
      </c>
      <c r="P839" s="9">
        <v>6.9693586112963878E-3</v>
      </c>
      <c r="Q839" s="9">
        <v>5.0695155267926019E-3</v>
      </c>
      <c r="R839" s="9">
        <v>1.49469386403887E-2</v>
      </c>
      <c r="S839" s="9">
        <v>2.8379301781468101E-2</v>
      </c>
      <c r="T839" s="9">
        <v>9.1219473951540519E-3</v>
      </c>
      <c r="U839" s="9">
        <v>2.1964251886675879E-2</v>
      </c>
      <c r="V839" s="9">
        <v>3.6672345096198641E-2</v>
      </c>
      <c r="W839" s="9">
        <v>3.8622411020859157E-2</v>
      </c>
      <c r="X839" s="9">
        <v>0.1121216247388718</v>
      </c>
      <c r="Y839" s="9">
        <v>4.3520243729616097E-2</v>
      </c>
      <c r="Z839" s="9">
        <v>5.7525962153460668E-2</v>
      </c>
      <c r="AA839" s="9">
        <v>1.8037752835195871E-2</v>
      </c>
      <c r="AB839" s="9">
        <v>2.0691252405489441E-2</v>
      </c>
      <c r="AC839" s="9">
        <v>0.1971861752256443</v>
      </c>
      <c r="AD839" s="9">
        <v>5.5343908058439186E-3</v>
      </c>
      <c r="AE839" s="9">
        <v>0.1140185341058553</v>
      </c>
      <c r="AF839" s="9">
        <v>5.0388439496539553E-2</v>
      </c>
      <c r="AG839" s="9">
        <v>9.1965865426345536E-2</v>
      </c>
      <c r="AH839" s="9">
        <v>6.1173299631628788E-3</v>
      </c>
      <c r="AI839" s="9">
        <v>2.7467383477905258E-3</v>
      </c>
      <c r="AJ839" s="9">
        <v>8.6213251629553688E-3</v>
      </c>
      <c r="AK839" s="9">
        <v>3.9527365780600739E-2</v>
      </c>
      <c r="AL839" s="9">
        <v>1.1049065559864389E-2</v>
      </c>
      <c r="AM839" s="9">
        <v>2.3829276092142239E-4</v>
      </c>
      <c r="AN839" s="9">
        <v>3.4569677903243252E-4</v>
      </c>
      <c r="AO839" s="9">
        <v>2.9943430828343611E-4</v>
      </c>
      <c r="AP839" s="9">
        <v>2.959874720058541E-4</v>
      </c>
      <c r="AQ839" s="9">
        <v>4.052503635907794E-4</v>
      </c>
      <c r="AR839" s="9">
        <v>2.840372342883943E-4</v>
      </c>
      <c r="AS839" s="9">
        <v>3.3571579708802768E-4</v>
      </c>
      <c r="AT839" s="9">
        <v>3.3941357608535829E-4</v>
      </c>
      <c r="AU839" s="9">
        <v>5.3520752633293741E-4</v>
      </c>
      <c r="AV839" s="9">
        <v>3.4959706399996748E-4</v>
      </c>
      <c r="AW839" s="9">
        <v>5.8239015962679866E-4</v>
      </c>
      <c r="AX839" s="9">
        <v>6.3219717906723893E-4</v>
      </c>
      <c r="AY839" s="9">
        <v>6.5838577941961245E-4</v>
      </c>
      <c r="AZ839" s="9">
        <v>3.8509221082242182E-4</v>
      </c>
      <c r="BA839" s="9">
        <v>7.7349960349720715E-4</v>
      </c>
      <c r="BB839" s="9">
        <v>7.2201872979044655E-4</v>
      </c>
      <c r="BC839" s="9">
        <v>8.1862589484165327E-4</v>
      </c>
      <c r="BD839" s="9">
        <v>8.082514111752481E-4</v>
      </c>
      <c r="BE839" s="9">
        <v>1.086497957013621E-3</v>
      </c>
      <c r="BF839" s="9">
        <v>1.273974809810334E-3</v>
      </c>
      <c r="BG839" s="9">
        <v>7.4720415654727927E-4</v>
      </c>
      <c r="BH839" s="9">
        <v>1.812965065036714E-4</v>
      </c>
      <c r="BI839" s="9">
        <v>3.1255491323580983E-4</v>
      </c>
      <c r="BJ839" s="9">
        <v>9.0411040695684839E-4</v>
      </c>
      <c r="BK839" s="9">
        <v>1.346253844852794E-3</v>
      </c>
    </row>
    <row r="840" spans="1:63" s="95" customFormat="1" x14ac:dyDescent="0.25">
      <c r="A840" s="95" t="s">
        <v>1727</v>
      </c>
      <c r="B840" s="95" t="s">
        <v>134</v>
      </c>
      <c r="C840" s="95" t="s">
        <v>1728</v>
      </c>
      <c r="D840" s="95" t="s">
        <v>39</v>
      </c>
      <c r="E840" s="95" t="s">
        <v>1949</v>
      </c>
      <c r="F840" s="118" t="s">
        <v>1963</v>
      </c>
      <c r="G840" s="119">
        <v>22701331.430399999</v>
      </c>
      <c r="H840" s="119">
        <v>69898</v>
      </c>
      <c r="I840" s="119">
        <v>43.9</v>
      </c>
      <c r="J840" s="95">
        <v>324.77798263755756</v>
      </c>
      <c r="K840" s="120">
        <v>0.45069625988004181</v>
      </c>
      <c r="L840" s="120">
        <v>0.36819942366347641</v>
      </c>
      <c r="M840" s="120">
        <v>0.1811043164564817</v>
      </c>
      <c r="N840" s="9">
        <v>4.3566074419347123E-2</v>
      </c>
      <c r="O840" s="9">
        <v>1.030581461355598E-2</v>
      </c>
      <c r="P840" s="9">
        <v>8.2896242628849297E-3</v>
      </c>
      <c r="Q840" s="9">
        <v>4.6457411830928474E-3</v>
      </c>
      <c r="R840" s="9">
        <v>2.096457932575941E-2</v>
      </c>
      <c r="S840" s="9">
        <v>2.5836944647491929E-2</v>
      </c>
      <c r="T840" s="9">
        <v>1.042847282168905E-2</v>
      </c>
      <c r="U840" s="9">
        <v>2.2469809544351699E-2</v>
      </c>
      <c r="V840" s="9">
        <v>4.3994399659791197E-2</v>
      </c>
      <c r="W840" s="9">
        <v>3.8338044483810327E-2</v>
      </c>
      <c r="X840" s="9">
        <v>0.1003278634333636</v>
      </c>
      <c r="Y840" s="9">
        <v>5.823553527576774E-2</v>
      </c>
      <c r="Z840" s="9">
        <v>6.0544546057949462E-2</v>
      </c>
      <c r="AA840" s="9">
        <v>1.6811876161884291E-2</v>
      </c>
      <c r="AB840" s="9">
        <v>1.6381152047580689E-2</v>
      </c>
      <c r="AC840" s="9">
        <v>0.17523615723179331</v>
      </c>
      <c r="AD840" s="9">
        <v>2.9937314484273728E-3</v>
      </c>
      <c r="AE840" s="9">
        <v>0.1014188321251546</v>
      </c>
      <c r="AF840" s="9">
        <v>7.9963119359765411E-2</v>
      </c>
      <c r="AG840" s="9">
        <v>8.4852437775576231E-2</v>
      </c>
      <c r="AH840" s="9">
        <v>1.0641123520097001E-2</v>
      </c>
      <c r="AI840" s="9">
        <v>3.0942316374895661E-3</v>
      </c>
      <c r="AJ840" s="9">
        <v>1.5815712227586931E-2</v>
      </c>
      <c r="AK840" s="9">
        <v>3.5977276104261567E-2</v>
      </c>
      <c r="AL840" s="9">
        <v>8.8669006315276588E-3</v>
      </c>
      <c r="AM840" s="9">
        <v>1.694536828741408E-4</v>
      </c>
      <c r="AN840" s="9">
        <v>2.5473553854953349E-4</v>
      </c>
      <c r="AO840" s="9">
        <v>2.8020191653621758E-4</v>
      </c>
      <c r="AP840" s="9">
        <v>2.1339753158102959E-4</v>
      </c>
      <c r="AQ840" s="9">
        <v>4.4718252315791419E-4</v>
      </c>
      <c r="AR840" s="9">
        <v>2.034427566976711E-4</v>
      </c>
      <c r="AS840" s="9">
        <v>3.0194819369760669E-4</v>
      </c>
      <c r="AT840" s="9">
        <v>2.7317420858344912E-4</v>
      </c>
      <c r="AU840" s="9">
        <v>5.0513613074346965E-4</v>
      </c>
      <c r="AV840" s="9">
        <v>2.7301459255965789E-4</v>
      </c>
      <c r="AW840" s="9">
        <v>4.0999042837310473E-4</v>
      </c>
      <c r="AX840" s="9">
        <v>6.6554406455749348E-4</v>
      </c>
      <c r="AY840" s="9">
        <v>5.451538535118449E-4</v>
      </c>
      <c r="AZ840" s="9">
        <v>2.8237483700094572E-4</v>
      </c>
      <c r="BA840" s="9">
        <v>4.8177611648680079E-4</v>
      </c>
      <c r="BB840" s="9">
        <v>5.0480451396673395E-4</v>
      </c>
      <c r="BC840" s="9">
        <v>3.4838223643258288E-4</v>
      </c>
      <c r="BD840" s="9">
        <v>5.656100685848196E-4</v>
      </c>
      <c r="BE840" s="9">
        <v>1.356485766832387E-3</v>
      </c>
      <c r="BF840" s="9">
        <v>9.2475355807694701E-4</v>
      </c>
      <c r="BG840" s="9">
        <v>1.022568394032107E-3</v>
      </c>
      <c r="BH840" s="9">
        <v>1.6067654155987971E-4</v>
      </c>
      <c r="BI840" s="9">
        <v>4.5109557551798802E-4</v>
      </c>
      <c r="BJ840" s="9">
        <v>6.4740996984350818E-4</v>
      </c>
      <c r="BK840" s="9">
        <v>8.4996443888053633E-4</v>
      </c>
    </row>
    <row r="841" spans="1:63" s="95" customFormat="1" x14ac:dyDescent="0.25">
      <c r="A841" s="95" t="s">
        <v>1735</v>
      </c>
      <c r="B841" s="95" t="s">
        <v>37</v>
      </c>
      <c r="C841" s="95" t="s">
        <v>1736</v>
      </c>
      <c r="D841" s="95" t="s">
        <v>39</v>
      </c>
      <c r="E841" s="95" t="s">
        <v>1949</v>
      </c>
      <c r="F841" s="118" t="s">
        <v>1962</v>
      </c>
      <c r="G841" s="119">
        <v>18899380.873</v>
      </c>
      <c r="H841" s="119">
        <v>48548</v>
      </c>
      <c r="I841" s="119">
        <v>54.8</v>
      </c>
      <c r="J841" s="95">
        <v>389.29267679410066</v>
      </c>
      <c r="K841" s="120">
        <v>0.48826237158880509</v>
      </c>
      <c r="L841" s="120">
        <v>0.34365258192228237</v>
      </c>
      <c r="M841" s="120">
        <v>0.1680850464889124</v>
      </c>
      <c r="N841" s="9">
        <v>6.8108498788165828E-2</v>
      </c>
      <c r="O841" s="9">
        <v>1.042583443032111E-2</v>
      </c>
      <c r="P841" s="9">
        <v>5.0671504932928357E-3</v>
      </c>
      <c r="Q841" s="9">
        <v>6.5999302684949341E-3</v>
      </c>
      <c r="R841" s="9">
        <v>1.562076694884895E-2</v>
      </c>
      <c r="S841" s="9">
        <v>4.1735150987176783E-2</v>
      </c>
      <c r="T841" s="9">
        <v>1.259767546360269E-2</v>
      </c>
      <c r="U841" s="9">
        <v>3.067886981733136E-2</v>
      </c>
      <c r="V841" s="9">
        <v>3.2191322351381349E-2</v>
      </c>
      <c r="W841" s="9">
        <v>3.9587140432593093E-2</v>
      </c>
      <c r="X841" s="9">
        <v>0.114211443425946</v>
      </c>
      <c r="Y841" s="9">
        <v>4.9506453262422638E-2</v>
      </c>
      <c r="Z841" s="9">
        <v>5.7043224514344508E-2</v>
      </c>
      <c r="AA841" s="9">
        <v>2.0237922196562581E-2</v>
      </c>
      <c r="AB841" s="9">
        <v>1.9831733289155461E-2</v>
      </c>
      <c r="AC841" s="9">
        <v>0.1915404286742366</v>
      </c>
      <c r="AD841" s="9">
        <v>3.742403784602835E-3</v>
      </c>
      <c r="AE841" s="9">
        <v>0.107387123840577</v>
      </c>
      <c r="AF841" s="9">
        <v>5.1793139429916021E-2</v>
      </c>
      <c r="AG841" s="9">
        <v>6.6555087241024088E-2</v>
      </c>
      <c r="AH841" s="9">
        <v>4.6262987279344723E-3</v>
      </c>
      <c r="AI841" s="9">
        <v>2.1766772542248288E-3</v>
      </c>
      <c r="AJ841" s="9">
        <v>1.5104624291318409E-2</v>
      </c>
      <c r="AK841" s="9">
        <v>2.4006440062939938E-2</v>
      </c>
      <c r="AL841" s="9">
        <v>9.6246600235857203E-3</v>
      </c>
      <c r="AM841" s="9">
        <v>2.2131025926523041E-4</v>
      </c>
      <c r="AN841" s="9">
        <v>2.152859521088816E-4</v>
      </c>
      <c r="AO841" s="9">
        <v>1.4308618818444801E-4</v>
      </c>
      <c r="AP841" s="9">
        <v>2.532627878303123E-4</v>
      </c>
      <c r="AQ841" s="9">
        <v>2.7835477691514352E-4</v>
      </c>
      <c r="AR841" s="9">
        <v>2.7453689791236851E-4</v>
      </c>
      <c r="AS841" s="9">
        <v>3.0471918229681123E-4</v>
      </c>
      <c r="AT841" s="9">
        <v>3.1158555425052418E-4</v>
      </c>
      <c r="AU841" s="9">
        <v>3.0877882509827058E-4</v>
      </c>
      <c r="AV841" s="9">
        <v>2.355090991701752E-4</v>
      </c>
      <c r="AW841" s="9">
        <v>3.8990556188071162E-4</v>
      </c>
      <c r="AX841" s="9">
        <v>4.7265930567295559E-4</v>
      </c>
      <c r="AY841" s="9">
        <v>4.2908741996007023E-4</v>
      </c>
      <c r="AZ841" s="9">
        <v>2.8397060637640388E-4</v>
      </c>
      <c r="BA841" s="9">
        <v>4.8725819732579949E-4</v>
      </c>
      <c r="BB841" s="9">
        <v>4.6095403371230722E-4</v>
      </c>
      <c r="BC841" s="9">
        <v>3.6382409926246062E-4</v>
      </c>
      <c r="BD841" s="9">
        <v>5.003206099654402E-4</v>
      </c>
      <c r="BE841" s="9">
        <v>7.3399889482685728E-4</v>
      </c>
      <c r="BF841" s="9">
        <v>6.0595531620305965E-4</v>
      </c>
      <c r="BG841" s="9">
        <v>3.7139513387938068E-4</v>
      </c>
      <c r="BH841" s="9">
        <v>9.4425946743493502E-5</v>
      </c>
      <c r="BI841" s="9">
        <v>3.5990459903149241E-4</v>
      </c>
      <c r="BJ841" s="9">
        <v>3.6089139148100339E-4</v>
      </c>
      <c r="BK841" s="9">
        <v>7.7074722186778089E-4</v>
      </c>
    </row>
    <row r="842" spans="1:63" s="95" customFormat="1" x14ac:dyDescent="0.25">
      <c r="A842" s="95" t="s">
        <v>1783</v>
      </c>
      <c r="B842" s="95" t="s">
        <v>37</v>
      </c>
      <c r="C842" s="95" t="s">
        <v>1784</v>
      </c>
      <c r="D842" s="95" t="s">
        <v>39</v>
      </c>
      <c r="E842" s="95" t="s">
        <v>1948</v>
      </c>
      <c r="F842" s="118" t="s">
        <v>1962</v>
      </c>
      <c r="G842" s="119">
        <v>26430474.412999995</v>
      </c>
      <c r="H842" s="119">
        <v>60677</v>
      </c>
      <c r="I842" s="119">
        <v>55</v>
      </c>
      <c r="J842" s="95">
        <v>435.59296624750721</v>
      </c>
      <c r="K842" s="120">
        <v>0.53946408293619308</v>
      </c>
      <c r="L842" s="120">
        <v>0.31693068499962868</v>
      </c>
      <c r="M842" s="120">
        <v>0.1436052320641783</v>
      </c>
      <c r="N842" s="9">
        <v>7.1733261434925838E-2</v>
      </c>
      <c r="O842" s="9">
        <v>1.9642025644583078E-2</v>
      </c>
      <c r="P842" s="9">
        <v>7.8818015475579564E-3</v>
      </c>
      <c r="Q842" s="9">
        <v>6.029419818938269E-3</v>
      </c>
      <c r="R842" s="9">
        <v>1.9239767841006089E-2</v>
      </c>
      <c r="S842" s="9">
        <v>5.4105979550318567E-2</v>
      </c>
      <c r="T842" s="9">
        <v>1.2192744790503149E-2</v>
      </c>
      <c r="U842" s="9">
        <v>2.6605256284876169E-2</v>
      </c>
      <c r="V842" s="9">
        <v>4.6099620720570098E-2</v>
      </c>
      <c r="W842" s="9">
        <v>4.6536026778622508E-2</v>
      </c>
      <c r="X842" s="9">
        <v>0.11052555161011419</v>
      </c>
      <c r="Y842" s="9">
        <v>4.470409202513112E-2</v>
      </c>
      <c r="Z842" s="9">
        <v>5.689933106349547E-2</v>
      </c>
      <c r="AA842" s="9">
        <v>2.5708061933264512E-2</v>
      </c>
      <c r="AB842" s="9">
        <v>2.8505961015112019E-2</v>
      </c>
      <c r="AC842" s="9">
        <v>0.1785702901297018</v>
      </c>
      <c r="AD842" s="9">
        <v>7.1042947561220961E-3</v>
      </c>
      <c r="AE842" s="9">
        <v>9.5435708913334666E-2</v>
      </c>
      <c r="AF842" s="9">
        <v>3.6144140875509691E-2</v>
      </c>
      <c r="AG842" s="9">
        <v>5.3839253936459643E-2</v>
      </c>
      <c r="AH842" s="9">
        <v>4.7966138147440326E-3</v>
      </c>
      <c r="AI842" s="9">
        <v>5.9333703959728026E-3</v>
      </c>
      <c r="AJ842" s="9">
        <v>9.0999099833593972E-3</v>
      </c>
      <c r="AK842" s="9">
        <v>2.7841343480538169E-2</v>
      </c>
      <c r="AL842" s="9">
        <v>4.8261716552387701E-3</v>
      </c>
      <c r="AM842" s="9">
        <v>3.2476616469921389E-4</v>
      </c>
      <c r="AN842" s="9">
        <v>5.6512055304319372E-4</v>
      </c>
      <c r="AO842" s="9">
        <v>3.101054276495684E-4</v>
      </c>
      <c r="AP842" s="9">
        <v>3.2237215378359639E-4</v>
      </c>
      <c r="AQ842" s="9">
        <v>4.7768996001985349E-4</v>
      </c>
      <c r="AR842" s="9">
        <v>4.9589982804198844E-4</v>
      </c>
      <c r="AS842" s="9">
        <v>4.1092335219666132E-4</v>
      </c>
      <c r="AT842" s="9">
        <v>3.7649166455063431E-4</v>
      </c>
      <c r="AU842" s="9">
        <v>6.1610680584222991E-4</v>
      </c>
      <c r="AV842" s="9">
        <v>3.8573835206158198E-4</v>
      </c>
      <c r="AW842" s="9">
        <v>5.2572963870268466E-4</v>
      </c>
      <c r="AX842" s="9">
        <v>5.9468041782365284E-4</v>
      </c>
      <c r="AY842" s="9">
        <v>5.9634672157074325E-4</v>
      </c>
      <c r="AZ842" s="9">
        <v>5.0260495391537706E-4</v>
      </c>
      <c r="BA842" s="9">
        <v>9.7585238624241764E-4</v>
      </c>
      <c r="BB842" s="9">
        <v>5.9876489405416718E-4</v>
      </c>
      <c r="BC842" s="9">
        <v>9.6230280485791486E-4</v>
      </c>
      <c r="BD842" s="9">
        <v>6.1952244744097344E-4</v>
      </c>
      <c r="BE842" s="9">
        <v>7.1369234132944359E-4</v>
      </c>
      <c r="BF842" s="9">
        <v>6.8298055103005679E-4</v>
      </c>
      <c r="BG842" s="9">
        <v>5.3652164957956601E-4</v>
      </c>
      <c r="BH842" s="9">
        <v>3.586317453786383E-4</v>
      </c>
      <c r="BI842" s="9">
        <v>3.0210960003277878E-4</v>
      </c>
      <c r="BJ842" s="9">
        <v>5.8316158630086377E-4</v>
      </c>
      <c r="BK842" s="9">
        <v>5.3849204941432724E-4</v>
      </c>
    </row>
    <row r="843" spans="1:63" s="95" customFormat="1" x14ac:dyDescent="0.25">
      <c r="A843" s="95" t="s">
        <v>1055</v>
      </c>
      <c r="B843" s="95" t="s">
        <v>519</v>
      </c>
      <c r="C843" s="95" t="s">
        <v>1056</v>
      </c>
      <c r="D843" s="95" t="s">
        <v>565</v>
      </c>
      <c r="E843" s="95" t="s">
        <v>1948</v>
      </c>
      <c r="F843" s="118" t="s">
        <v>1962</v>
      </c>
      <c r="G843" s="119">
        <v>42567597.886199996</v>
      </c>
      <c r="H843" s="119">
        <v>93223</v>
      </c>
      <c r="I843" s="119">
        <v>42.5</v>
      </c>
      <c r="J843" s="95">
        <v>456.62119741051026</v>
      </c>
      <c r="K843" s="120">
        <v>0.49757531588083193</v>
      </c>
      <c r="L843" s="120">
        <v>0.35011177513871111</v>
      </c>
      <c r="M843" s="120">
        <v>0.1523129089804571</v>
      </c>
      <c r="N843" s="9">
        <v>6.2722642373606544E-2</v>
      </c>
      <c r="O843" s="9">
        <v>8.9672934017101663E-3</v>
      </c>
      <c r="P843" s="9">
        <v>9.3345257715312466E-3</v>
      </c>
      <c r="Q843" s="9">
        <v>8.5417135391989939E-3</v>
      </c>
      <c r="R843" s="9">
        <v>1.79445511138418E-2</v>
      </c>
      <c r="S843" s="9">
        <v>2.3819457004601481E-2</v>
      </c>
      <c r="T843" s="9">
        <v>1.0330571319796899E-2</v>
      </c>
      <c r="U843" s="9">
        <v>2.5655357148436881E-2</v>
      </c>
      <c r="V843" s="9">
        <v>3.9624219044353523E-2</v>
      </c>
      <c r="W843" s="9">
        <v>4.6635636918656548E-2</v>
      </c>
      <c r="X843" s="9">
        <v>0.1128767401382583</v>
      </c>
      <c r="Y843" s="9">
        <v>4.1327320919151443E-2</v>
      </c>
      <c r="Z843" s="9">
        <v>5.965150580151489E-2</v>
      </c>
      <c r="AA843" s="9">
        <v>2.308344558008598E-2</v>
      </c>
      <c r="AB843" s="9">
        <v>2.0142345243648819E-2</v>
      </c>
      <c r="AC843" s="9">
        <v>0.19568499153305921</v>
      </c>
      <c r="AD843" s="9">
        <v>5.5534342683937164E-3</v>
      </c>
      <c r="AE843" s="9">
        <v>0.1080193288636771</v>
      </c>
      <c r="AF843" s="9">
        <v>4.6463554603023281E-2</v>
      </c>
      <c r="AG843" s="9">
        <v>7.2506412824422328E-2</v>
      </c>
      <c r="AH843" s="9">
        <v>1.2350095385331029E-2</v>
      </c>
      <c r="AI843" s="9">
        <v>4.8024501404426026E-3</v>
      </c>
      <c r="AJ843" s="9">
        <v>1.098034177553126E-2</v>
      </c>
      <c r="AK843" s="9">
        <v>2.7580060147089809E-2</v>
      </c>
      <c r="AL843" s="9">
        <v>5.4020051406362532E-3</v>
      </c>
      <c r="AM843" s="9">
        <v>4.5784436488545887E-4</v>
      </c>
      <c r="AN843" s="9">
        <v>4.1596763049241061E-4</v>
      </c>
      <c r="AO843" s="9">
        <v>5.9213326358493643E-4</v>
      </c>
      <c r="AP843" s="9">
        <v>7.363263238457132E-4</v>
      </c>
      <c r="AQ843" s="9">
        <v>7.1832703649741874E-4</v>
      </c>
      <c r="AR843" s="9">
        <v>3.5198477478030492E-4</v>
      </c>
      <c r="AS843" s="9">
        <v>5.6134131382699903E-4</v>
      </c>
      <c r="AT843" s="9">
        <v>5.8534149337381898E-4</v>
      </c>
      <c r="AU843" s="9">
        <v>8.5381287115761893E-4</v>
      </c>
      <c r="AV843" s="9">
        <v>6.232535490648391E-4</v>
      </c>
      <c r="AW843" s="9">
        <v>8.6566041172565702E-4</v>
      </c>
      <c r="AX843" s="9">
        <v>8.8637386001477194E-4</v>
      </c>
      <c r="AY843" s="9">
        <v>1.0079904425909531E-3</v>
      </c>
      <c r="AZ843" s="9">
        <v>7.2761457506076573E-4</v>
      </c>
      <c r="BA843" s="9">
        <v>1.111736347530437E-3</v>
      </c>
      <c r="BB843" s="9">
        <v>1.0579081691745101E-3</v>
      </c>
      <c r="BC843" s="9">
        <v>1.212818305350861E-3</v>
      </c>
      <c r="BD843" s="9">
        <v>1.1305530487123821E-3</v>
      </c>
      <c r="BE843" s="9">
        <v>1.4792067820380581E-3</v>
      </c>
      <c r="BF843" s="9">
        <v>1.482958680912812E-3</v>
      </c>
      <c r="BG843" s="9">
        <v>2.2272354826512551E-3</v>
      </c>
      <c r="BH843" s="9">
        <v>4.6800819931090172E-4</v>
      </c>
      <c r="BI843" s="9">
        <v>5.8774184992745494E-4</v>
      </c>
      <c r="BJ843" s="9">
        <v>9.3140219493469795E-4</v>
      </c>
      <c r="BK843" s="9">
        <v>9.7179542848722879E-4</v>
      </c>
    </row>
    <row r="844" spans="1:63" s="95" customFormat="1" x14ac:dyDescent="0.25">
      <c r="A844" s="95" t="s">
        <v>1149</v>
      </c>
      <c r="B844" s="95" t="s">
        <v>519</v>
      </c>
      <c r="C844" s="95" t="s">
        <v>1150</v>
      </c>
      <c r="D844" s="95" t="s">
        <v>565</v>
      </c>
      <c r="E844" s="95" t="s">
        <v>1948</v>
      </c>
      <c r="F844" s="118" t="s">
        <v>1962</v>
      </c>
      <c r="G844" s="119">
        <v>41410869.280000001</v>
      </c>
      <c r="H844" s="119">
        <v>90947</v>
      </c>
      <c r="I844" s="119">
        <v>74.5</v>
      </c>
      <c r="J844" s="95">
        <v>455.32968959943707</v>
      </c>
      <c r="K844" s="120">
        <v>0.49269540895149022</v>
      </c>
      <c r="L844" s="120">
        <v>0.34908583253006931</v>
      </c>
      <c r="M844" s="120">
        <v>0.1582187585184405</v>
      </c>
      <c r="N844" s="9">
        <v>7.9244644852549465E-2</v>
      </c>
      <c r="O844" s="9">
        <v>1.374967025737406E-2</v>
      </c>
      <c r="P844" s="9">
        <v>5.4580372159346692E-3</v>
      </c>
      <c r="Q844" s="9">
        <v>7.8996373932526225E-3</v>
      </c>
      <c r="R844" s="9">
        <v>1.9256279895351901E-2</v>
      </c>
      <c r="S844" s="9">
        <v>3.4769304885066722E-2</v>
      </c>
      <c r="T844" s="9">
        <v>1.267939882799193E-2</v>
      </c>
      <c r="U844" s="9">
        <v>4.115521670122433E-2</v>
      </c>
      <c r="V844" s="9">
        <v>3.5558171349591668E-2</v>
      </c>
      <c r="W844" s="9">
        <v>5.8402179944090478E-2</v>
      </c>
      <c r="X844" s="9">
        <v>0.11754557539328959</v>
      </c>
      <c r="Y844" s="9">
        <v>3.6043422945533567E-2</v>
      </c>
      <c r="Z844" s="9">
        <v>5.4975872674921072E-2</v>
      </c>
      <c r="AA844" s="9">
        <v>2.493292748345606E-2</v>
      </c>
      <c r="AB844" s="9">
        <v>1.6380305751986211E-2</v>
      </c>
      <c r="AC844" s="9">
        <v>0.1767657986939169</v>
      </c>
      <c r="AD844" s="9">
        <v>2.7430573823838452E-3</v>
      </c>
      <c r="AE844" s="9">
        <v>9.7554493345133483E-2</v>
      </c>
      <c r="AF844" s="9">
        <v>3.5659555680166932E-2</v>
      </c>
      <c r="AG844" s="9">
        <v>6.4227961070165526E-2</v>
      </c>
      <c r="AH844" s="9">
        <v>5.855070744715753E-3</v>
      </c>
      <c r="AI844" s="9">
        <v>1.0714200689154759E-2</v>
      </c>
      <c r="AJ844" s="9">
        <v>1.0977481832035381E-2</v>
      </c>
      <c r="AK844" s="9">
        <v>3.038642977950444E-2</v>
      </c>
      <c r="AL844" s="9">
        <v>7.0653052112086452E-3</v>
      </c>
      <c r="AM844" s="9">
        <v>5.6443970353056607E-4</v>
      </c>
      <c r="AN844" s="9">
        <v>6.2236411559074447E-4</v>
      </c>
      <c r="AO844" s="9">
        <v>3.3784523387716658E-4</v>
      </c>
      <c r="AP844" s="9">
        <v>6.6448714808634414E-4</v>
      </c>
      <c r="AQ844" s="9">
        <v>7.5217017395713041E-4</v>
      </c>
      <c r="AR844" s="9">
        <v>5.0135128686499425E-4</v>
      </c>
      <c r="AS844" s="9">
        <v>6.722881147945165E-4</v>
      </c>
      <c r="AT844" s="9">
        <v>9.1624210096467353E-4</v>
      </c>
      <c r="AU844" s="9">
        <v>7.4764512263155586E-4</v>
      </c>
      <c r="AV844" s="9">
        <v>7.6160539225106035E-4</v>
      </c>
      <c r="AW844" s="9">
        <v>8.7963700035509221E-4</v>
      </c>
      <c r="AX844" s="9">
        <v>7.5432728947025642E-4</v>
      </c>
      <c r="AY844" s="9">
        <v>9.0648628879186224E-4</v>
      </c>
      <c r="AZ844" s="9">
        <v>7.6688127446571379E-4</v>
      </c>
      <c r="BA844" s="9">
        <v>8.82201674230132E-4</v>
      </c>
      <c r="BB844" s="9">
        <v>9.3248702423708377E-4</v>
      </c>
      <c r="BC844" s="9">
        <v>5.8455193781316653E-4</v>
      </c>
      <c r="BD844" s="9">
        <v>9.9630165775898465E-4</v>
      </c>
      <c r="BE844" s="9">
        <v>1.107762067359913E-3</v>
      </c>
      <c r="BF844" s="9">
        <v>1.2818312970202339E-3</v>
      </c>
      <c r="BG844" s="9">
        <v>1.0303435962329809E-3</v>
      </c>
      <c r="BH844" s="9">
        <v>1.0188364606102339E-3</v>
      </c>
      <c r="BI844" s="9">
        <v>5.7336026045193939E-4</v>
      </c>
      <c r="BJ844" s="9">
        <v>1.001326773721437E-3</v>
      </c>
      <c r="BK844" s="9">
        <v>1.2402375910140269E-3</v>
      </c>
    </row>
    <row r="845" spans="1:63" s="95" customFormat="1" x14ac:dyDescent="0.25">
      <c r="A845" s="95" t="s">
        <v>1041</v>
      </c>
      <c r="B845" s="95" t="s">
        <v>519</v>
      </c>
      <c r="C845" s="95" t="s">
        <v>1042</v>
      </c>
      <c r="D845" s="95" t="s">
        <v>982</v>
      </c>
      <c r="E845" s="95" t="s">
        <v>1948</v>
      </c>
      <c r="F845" s="118" t="s">
        <v>1962</v>
      </c>
      <c r="G845" s="119">
        <v>36357869.811400004</v>
      </c>
      <c r="H845" s="119">
        <v>78857</v>
      </c>
      <c r="I845" s="119">
        <v>120.7</v>
      </c>
      <c r="J845" s="95">
        <v>461.06077851554085</v>
      </c>
      <c r="K845" s="120">
        <v>0.52588089289065665</v>
      </c>
      <c r="L845" s="120">
        <v>0.32571563289115357</v>
      </c>
      <c r="M845" s="120">
        <v>0.14840347421818989</v>
      </c>
      <c r="N845" s="9">
        <v>6.8416675300135191E-2</v>
      </c>
      <c r="O845" s="9">
        <v>1.1022576949985791E-2</v>
      </c>
      <c r="P845" s="9">
        <v>8.3665087479285367E-3</v>
      </c>
      <c r="Q845" s="9">
        <v>6.3312087252765676E-3</v>
      </c>
      <c r="R845" s="9">
        <v>1.9984685459159188E-2</v>
      </c>
      <c r="S845" s="9">
        <v>3.025792111538058E-2</v>
      </c>
      <c r="T845" s="9">
        <v>1.290344167837699E-2</v>
      </c>
      <c r="U845" s="9">
        <v>3.8824256828753907E-2</v>
      </c>
      <c r="V845" s="9">
        <v>3.8718722500195993E-2</v>
      </c>
      <c r="W845" s="9">
        <v>5.7158617534131033E-2</v>
      </c>
      <c r="X845" s="9">
        <v>0.1083215542842146</v>
      </c>
      <c r="Y845" s="9">
        <v>4.3708002236312077E-2</v>
      </c>
      <c r="Z845" s="9">
        <v>6.0470668318220011E-2</v>
      </c>
      <c r="AA845" s="9">
        <v>2.3231629946628769E-2</v>
      </c>
      <c r="AB845" s="9">
        <v>1.738253413984725E-2</v>
      </c>
      <c r="AC845" s="9">
        <v>0.16638164385957829</v>
      </c>
      <c r="AD845" s="9">
        <v>5.9305725220972719E-3</v>
      </c>
      <c r="AE845" s="9">
        <v>0.10247780535616741</v>
      </c>
      <c r="AF845" s="9">
        <v>4.0613678649790222E-2</v>
      </c>
      <c r="AG845" s="9">
        <v>6.9910653672072415E-2</v>
      </c>
      <c r="AH845" s="9">
        <v>4.8862515972817547E-3</v>
      </c>
      <c r="AI845" s="9">
        <v>8.3591277519076031E-3</v>
      </c>
      <c r="AJ845" s="9">
        <v>1.549639682222265E-2</v>
      </c>
      <c r="AK845" s="9">
        <v>3.340344628373644E-2</v>
      </c>
      <c r="AL845" s="9">
        <v>7.4414197205993323E-3</v>
      </c>
      <c r="AM845" s="9">
        <v>4.2738839739844858E-4</v>
      </c>
      <c r="AN845" s="9">
        <v>4.375709992252604E-4</v>
      </c>
      <c r="AO845" s="9">
        <v>4.5419118774395922E-4</v>
      </c>
      <c r="AP845" s="9">
        <v>4.6706700713739191E-4</v>
      </c>
      <c r="AQ845" s="9">
        <v>6.8462722581999794E-4</v>
      </c>
      <c r="AR845" s="9">
        <v>3.8264702611700462E-4</v>
      </c>
      <c r="AS845" s="9">
        <v>6.0003345381634901E-4</v>
      </c>
      <c r="AT845" s="9">
        <v>7.5805659839170187E-4</v>
      </c>
      <c r="AU845" s="9">
        <v>7.1398688758989688E-4</v>
      </c>
      <c r="AV845" s="9">
        <v>6.5372606114302118E-4</v>
      </c>
      <c r="AW845" s="9">
        <v>7.109273397869015E-4</v>
      </c>
      <c r="AX845" s="9">
        <v>8.0224658765252284E-4</v>
      </c>
      <c r="AY845" s="9">
        <v>8.7447421097344659E-4</v>
      </c>
      <c r="AZ845" s="9">
        <v>6.2668264980649262E-4</v>
      </c>
      <c r="BA845" s="9">
        <v>8.2105470670973608E-4</v>
      </c>
      <c r="BB845" s="9">
        <v>7.6977375236834283E-4</v>
      </c>
      <c r="BC845" s="9">
        <v>1.1084036906398029E-3</v>
      </c>
      <c r="BD845" s="9">
        <v>9.1788129907836294E-4</v>
      </c>
      <c r="BE845" s="9">
        <v>1.106511726174358E-3</v>
      </c>
      <c r="BF845" s="9">
        <v>1.223666945573074E-3</v>
      </c>
      <c r="BG845" s="9">
        <v>7.5411726730266557E-4</v>
      </c>
      <c r="BH845" s="9">
        <v>6.9713806142625073E-4</v>
      </c>
      <c r="BI845" s="9">
        <v>7.0985348866023108E-4</v>
      </c>
      <c r="BJ845" s="9">
        <v>9.6538502714332418E-4</v>
      </c>
      <c r="BK845" s="9">
        <v>1.1456260864740251E-3</v>
      </c>
    </row>
    <row r="846" spans="1:63" s="95" customFormat="1" x14ac:dyDescent="0.25">
      <c r="A846" s="95" t="s">
        <v>1495</v>
      </c>
      <c r="B846" s="95" t="s">
        <v>37</v>
      </c>
      <c r="C846" s="95" t="s">
        <v>1496</v>
      </c>
      <c r="D846" s="95" t="s">
        <v>55</v>
      </c>
      <c r="E846" s="95" t="s">
        <v>1948</v>
      </c>
      <c r="F846" s="118" t="s">
        <v>1963</v>
      </c>
      <c r="G846" s="119">
        <v>36021978.296999998</v>
      </c>
      <c r="H846" s="119">
        <v>86472</v>
      </c>
      <c r="I846" s="119">
        <v>41.88</v>
      </c>
      <c r="J846" s="95">
        <v>416.57390018734384</v>
      </c>
      <c r="K846" s="120">
        <v>0.52850735373053104</v>
      </c>
      <c r="L846" s="120">
        <v>0.32479708812620772</v>
      </c>
      <c r="M846" s="120">
        <v>0.14669555814326121</v>
      </c>
      <c r="N846" s="9">
        <v>7.5601853052967669E-2</v>
      </c>
      <c r="O846" s="9">
        <v>1.6784127263540061E-2</v>
      </c>
      <c r="P846" s="9">
        <v>1.313043939352115E-2</v>
      </c>
      <c r="Q846" s="9">
        <v>8.7459771116289598E-3</v>
      </c>
      <c r="R846" s="9">
        <v>2.085464039046258E-2</v>
      </c>
      <c r="S846" s="9">
        <v>4.1529355575606518E-2</v>
      </c>
      <c r="T846" s="9">
        <v>1.265877652191786E-2</v>
      </c>
      <c r="U846" s="9">
        <v>4.0369668480900109E-2</v>
      </c>
      <c r="V846" s="9">
        <v>3.3202847076193642E-2</v>
      </c>
      <c r="W846" s="9">
        <v>6.2641341829145852E-2</v>
      </c>
      <c r="X846" s="9">
        <v>0.1153121693202051</v>
      </c>
      <c r="Y846" s="9">
        <v>4.620405819141532E-2</v>
      </c>
      <c r="Z846" s="9">
        <v>5.2903221254987372E-2</v>
      </c>
      <c r="AA846" s="9">
        <v>2.440491626281667E-2</v>
      </c>
      <c r="AB846" s="9">
        <v>1.9005247550937559E-2</v>
      </c>
      <c r="AC846" s="9">
        <v>0.2031493352794409</v>
      </c>
      <c r="AD846" s="9">
        <v>7.7168556527903867E-3</v>
      </c>
      <c r="AE846" s="9">
        <v>7.905246462513478E-2</v>
      </c>
      <c r="AF846" s="9">
        <v>2.631466445827026E-2</v>
      </c>
      <c r="AG846" s="9">
        <v>4.3978942106664573E-2</v>
      </c>
      <c r="AH846" s="9">
        <v>4.0021280681466096E-3</v>
      </c>
      <c r="AI846" s="9">
        <v>7.2173198518253384E-3</v>
      </c>
      <c r="AJ846" s="9">
        <v>1.4672602813581761E-2</v>
      </c>
      <c r="AK846" s="9">
        <v>2.626208633875584E-2</v>
      </c>
      <c r="AL846" s="9">
        <v>4.2849615291430752E-3</v>
      </c>
      <c r="AM846" s="9">
        <v>4.6764070887888849E-4</v>
      </c>
      <c r="AN846" s="9">
        <v>6.5975586979510447E-4</v>
      </c>
      <c r="AO846" s="9">
        <v>7.0581811650200302E-4</v>
      </c>
      <c r="AP846" s="9">
        <v>6.3888104494991672E-4</v>
      </c>
      <c r="AQ846" s="9">
        <v>7.0742216288627855E-4</v>
      </c>
      <c r="AR846" s="9">
        <v>5.200361756505028E-4</v>
      </c>
      <c r="AS846" s="9">
        <v>5.8288213108460851E-4</v>
      </c>
      <c r="AT846" s="9">
        <v>7.8049975617215466E-4</v>
      </c>
      <c r="AU846" s="9">
        <v>6.0626660861488673E-4</v>
      </c>
      <c r="AV846" s="9">
        <v>7.0940499532046685E-4</v>
      </c>
      <c r="AW846" s="9">
        <v>7.4938428780973239E-4</v>
      </c>
      <c r="AX846" s="9">
        <v>8.3974253476068776E-4</v>
      </c>
      <c r="AY846" s="9">
        <v>7.5753632431294169E-4</v>
      </c>
      <c r="AZ846" s="9">
        <v>6.5187514046024348E-4</v>
      </c>
      <c r="BA846" s="9">
        <v>8.8889741351294831E-4</v>
      </c>
      <c r="BB846" s="9">
        <v>9.306624701858749E-4</v>
      </c>
      <c r="BC846" s="9">
        <v>1.4281072582856161E-3</v>
      </c>
      <c r="BD846" s="9">
        <v>7.0111817872312466E-4</v>
      </c>
      <c r="BE846" s="9">
        <v>7.0990565676907883E-4</v>
      </c>
      <c r="BF846" s="9">
        <v>7.6222598812841693E-4</v>
      </c>
      <c r="BG846" s="9">
        <v>6.1160798850494176E-4</v>
      </c>
      <c r="BH846" s="9">
        <v>5.9600910175506552E-4</v>
      </c>
      <c r="BI846" s="9">
        <v>6.6552482684313456E-4</v>
      </c>
      <c r="BJ846" s="9">
        <v>7.5154954333485325E-4</v>
      </c>
      <c r="BK846" s="9">
        <v>6.5321045628286565E-4</v>
      </c>
    </row>
    <row r="847" spans="1:63" s="95" customFormat="1" x14ac:dyDescent="0.25">
      <c r="A847" s="95" t="s">
        <v>1687</v>
      </c>
      <c r="B847" s="95" t="s">
        <v>37</v>
      </c>
      <c r="C847" s="95" t="s">
        <v>1688</v>
      </c>
      <c r="D847" s="95" t="s">
        <v>55</v>
      </c>
      <c r="E847" s="95" t="s">
        <v>1949</v>
      </c>
      <c r="F847" s="118" t="s">
        <v>1962</v>
      </c>
      <c r="G847" s="119">
        <v>30482526.914999999</v>
      </c>
      <c r="H847" s="119">
        <v>84071</v>
      </c>
      <c r="I847" s="119">
        <v>31.7</v>
      </c>
      <c r="J847" s="95">
        <v>362.58075810921719</v>
      </c>
      <c r="K847" s="120">
        <v>0.46862712268119228</v>
      </c>
      <c r="L847" s="120">
        <v>0.36268800684869229</v>
      </c>
      <c r="M847" s="120">
        <v>0.16868487047011529</v>
      </c>
      <c r="N847" s="9">
        <v>5.7907887544486877E-2</v>
      </c>
      <c r="O847" s="9">
        <v>8.7701349473513369E-3</v>
      </c>
      <c r="P847" s="9">
        <v>7.3762251049004721E-3</v>
      </c>
      <c r="Q847" s="9">
        <v>7.0776609927964886E-3</v>
      </c>
      <c r="R847" s="9">
        <v>1.5756432550925611E-2</v>
      </c>
      <c r="S847" s="9">
        <v>3.3975254303885018E-2</v>
      </c>
      <c r="T847" s="9">
        <v>1.298645780561899E-2</v>
      </c>
      <c r="U847" s="9">
        <v>2.659116247348443E-2</v>
      </c>
      <c r="V847" s="9">
        <v>4.0868715353937567E-2</v>
      </c>
      <c r="W847" s="9">
        <v>4.9510550401005063E-2</v>
      </c>
      <c r="X847" s="9">
        <v>0.1119696629685851</v>
      </c>
      <c r="Y847" s="9">
        <v>5.2881319631369487E-2</v>
      </c>
      <c r="Z847" s="9">
        <v>6.9905375589708177E-2</v>
      </c>
      <c r="AA847" s="9">
        <v>2.4514712770217498E-2</v>
      </c>
      <c r="AB847" s="9">
        <v>2.0025347515389581E-2</v>
      </c>
      <c r="AC847" s="9">
        <v>0.22269271048114339</v>
      </c>
      <c r="AD847" s="9">
        <v>4.343404267354376E-3</v>
      </c>
      <c r="AE847" s="9">
        <v>9.4849336356437816E-2</v>
      </c>
      <c r="AF847" s="9">
        <v>1.351518167874235E-2</v>
      </c>
      <c r="AG847" s="9">
        <v>7.0267365029590884E-2</v>
      </c>
      <c r="AH847" s="9">
        <v>4.509660778143177E-3</v>
      </c>
      <c r="AI847" s="9">
        <v>3.2879010417016792E-3</v>
      </c>
      <c r="AJ847" s="9">
        <v>1.032954853755352E-2</v>
      </c>
      <c r="AK847" s="9">
        <v>3.2157439440948808E-2</v>
      </c>
      <c r="AL847" s="9">
        <v>3.9305524347222056E-3</v>
      </c>
      <c r="AM847" s="9">
        <v>3.0316626380654129E-4</v>
      </c>
      <c r="AN847" s="9">
        <v>2.9177901541453931E-4</v>
      </c>
      <c r="AO847" s="9">
        <v>3.3559152398936171E-4</v>
      </c>
      <c r="AP847" s="9">
        <v>4.3758729402703348E-4</v>
      </c>
      <c r="AQ847" s="9">
        <v>4.5237347341845342E-4</v>
      </c>
      <c r="AR847" s="9">
        <v>3.6008444363818851E-4</v>
      </c>
      <c r="AS847" s="9">
        <v>5.0610776105035609E-4</v>
      </c>
      <c r="AT847" s="9">
        <v>4.3512916357792451E-4</v>
      </c>
      <c r="AU847" s="9">
        <v>6.316006817974958E-4</v>
      </c>
      <c r="AV847" s="9">
        <v>4.7456338163818682E-4</v>
      </c>
      <c r="AW847" s="9">
        <v>6.1587573160698538E-4</v>
      </c>
      <c r="AX847" s="9">
        <v>8.1345136702324326E-4</v>
      </c>
      <c r="AY847" s="9">
        <v>8.4721804734245781E-4</v>
      </c>
      <c r="AZ847" s="9">
        <v>5.5421360935120764E-4</v>
      </c>
      <c r="BA847" s="9">
        <v>7.9272298854393794E-4</v>
      </c>
      <c r="BB847" s="9">
        <v>8.634676596850783E-4</v>
      </c>
      <c r="BC847" s="9">
        <v>6.8032116629553117E-4</v>
      </c>
      <c r="BD847" s="9">
        <v>7.1198917268500139E-4</v>
      </c>
      <c r="BE847" s="9">
        <v>3.0859434816941342E-4</v>
      </c>
      <c r="BF847" s="9">
        <v>1.030756118136317E-3</v>
      </c>
      <c r="BG847" s="9">
        <v>5.8329643468505582E-4</v>
      </c>
      <c r="BH847" s="9">
        <v>2.2980472653666759E-4</v>
      </c>
      <c r="BI847" s="9">
        <v>3.9655343848448782E-4</v>
      </c>
      <c r="BJ847" s="9">
        <v>7.7888462393256759E-4</v>
      </c>
      <c r="BK847" s="9">
        <v>5.0713440480667572E-4</v>
      </c>
    </row>
    <row r="848" spans="1:63" s="95" customFormat="1" x14ac:dyDescent="0.25">
      <c r="A848" s="95" t="s">
        <v>46</v>
      </c>
      <c r="B848" s="95" t="s">
        <v>37</v>
      </c>
      <c r="C848" s="95" t="s">
        <v>47</v>
      </c>
      <c r="D848" s="95" t="s">
        <v>39</v>
      </c>
      <c r="E848" s="95" t="s">
        <v>1948</v>
      </c>
      <c r="F848" s="118" t="s">
        <v>1962</v>
      </c>
      <c r="G848" s="119">
        <v>60603797.338399999</v>
      </c>
      <c r="H848" s="119">
        <v>137717</v>
      </c>
      <c r="I848" s="119">
        <v>76.8</v>
      </c>
      <c r="J848" s="95">
        <v>440.06039442044192</v>
      </c>
      <c r="K848" s="120">
        <v>0.49135060146854831</v>
      </c>
      <c r="L848" s="120">
        <v>0.35604578708687717</v>
      </c>
      <c r="M848" s="120">
        <v>0.15260361144457449</v>
      </c>
      <c r="N848" s="9">
        <v>6.8197700448308335E-2</v>
      </c>
      <c r="O848" s="9">
        <v>1.2224787387714721E-2</v>
      </c>
      <c r="P848" s="9">
        <v>5.6327745904494794E-3</v>
      </c>
      <c r="Q848" s="9">
        <v>5.4360976253307533E-3</v>
      </c>
      <c r="R848" s="9">
        <v>1.2470972692328851E-2</v>
      </c>
      <c r="S848" s="9">
        <v>3.9000017352880223E-2</v>
      </c>
      <c r="T848" s="9">
        <v>1.078699023038495E-2</v>
      </c>
      <c r="U848" s="9">
        <v>3.5938355137556617E-2</v>
      </c>
      <c r="V848" s="9">
        <v>3.0314183280452101E-2</v>
      </c>
      <c r="W848" s="9">
        <v>5.4674822484262309E-2</v>
      </c>
      <c r="X848" s="9">
        <v>0.12506456282849299</v>
      </c>
      <c r="Y848" s="9">
        <v>4.6255622751765577E-2</v>
      </c>
      <c r="Z848" s="9">
        <v>5.9378579583463008E-2</v>
      </c>
      <c r="AA848" s="9">
        <v>2.1958795238577831E-2</v>
      </c>
      <c r="AB848" s="9">
        <v>1.6697739641233E-2</v>
      </c>
      <c r="AC848" s="9">
        <v>0.1971376507674526</v>
      </c>
      <c r="AD848" s="9">
        <v>4.965158023336122E-3</v>
      </c>
      <c r="AE848" s="9">
        <v>8.1236082417246752E-2</v>
      </c>
      <c r="AF848" s="9">
        <v>2.9593248228613919E-2</v>
      </c>
      <c r="AG848" s="9">
        <v>7.7411269777076297E-2</v>
      </c>
      <c r="AH848" s="9">
        <v>6.2158181786828087E-3</v>
      </c>
      <c r="AI848" s="9">
        <v>1.068558926706485E-2</v>
      </c>
      <c r="AJ848" s="9">
        <v>1.2225396822563531E-2</v>
      </c>
      <c r="AK848" s="9">
        <v>3.0555503938579861E-2</v>
      </c>
      <c r="AL848" s="9">
        <v>5.9422813061824958E-3</v>
      </c>
      <c r="AM848" s="9">
        <v>7.1110399245483949E-4</v>
      </c>
      <c r="AN848" s="9">
        <v>8.1004534363817631E-4</v>
      </c>
      <c r="AO848" s="9">
        <v>5.1041030075655843E-4</v>
      </c>
      <c r="AP848" s="9">
        <v>6.6939494827414814E-4</v>
      </c>
      <c r="AQ848" s="9">
        <v>7.1311537629783746E-4</v>
      </c>
      <c r="AR848" s="9">
        <v>8.2324041009468427E-4</v>
      </c>
      <c r="AS848" s="9">
        <v>8.3728403541711714E-4</v>
      </c>
      <c r="AT848" s="9">
        <v>1.171276152661825E-3</v>
      </c>
      <c r="AU848" s="9">
        <v>9.33077489977868E-4</v>
      </c>
      <c r="AV848" s="9">
        <v>1.0437682645773241E-3</v>
      </c>
      <c r="AW848" s="9">
        <v>1.3700841000337831E-3</v>
      </c>
      <c r="AX848" s="9">
        <v>1.417144312698898E-3</v>
      </c>
      <c r="AY848" s="9">
        <v>1.4332919651653541E-3</v>
      </c>
      <c r="AZ848" s="9">
        <v>9.8873321261843078E-4</v>
      </c>
      <c r="BA848" s="9">
        <v>1.3164953001827951E-3</v>
      </c>
      <c r="BB848" s="9">
        <v>1.522403902445952E-3</v>
      </c>
      <c r="BC848" s="9">
        <v>1.548948723918002E-3</v>
      </c>
      <c r="BD848" s="9">
        <v>1.214530151896778E-3</v>
      </c>
      <c r="BE848" s="9">
        <v>1.345795133373886E-3</v>
      </c>
      <c r="BF848" s="9">
        <v>2.2616566880898632E-3</v>
      </c>
      <c r="BG848" s="9">
        <v>1.6012678569659771E-3</v>
      </c>
      <c r="BH848" s="9">
        <v>1.487506706933956E-3</v>
      </c>
      <c r="BI848" s="9">
        <v>9.3476744908113456E-4</v>
      </c>
      <c r="BJ848" s="9">
        <v>1.4740131484678759E-3</v>
      </c>
      <c r="BK848" s="9">
        <v>1.527013668966129E-3</v>
      </c>
    </row>
    <row r="849" spans="1:63" s="95" customFormat="1" x14ac:dyDescent="0.25">
      <c r="A849" s="95" t="s">
        <v>58</v>
      </c>
      <c r="B849" s="95" t="s">
        <v>37</v>
      </c>
      <c r="C849" s="95" t="s">
        <v>59</v>
      </c>
      <c r="D849" s="95" t="s">
        <v>39</v>
      </c>
      <c r="E849" s="95" t="s">
        <v>1948</v>
      </c>
      <c r="F849" s="118" t="s">
        <v>1962</v>
      </c>
      <c r="G849" s="119">
        <v>99197170.622199997</v>
      </c>
      <c r="H849" s="119">
        <v>231074</v>
      </c>
      <c r="I849" s="119">
        <v>105.3</v>
      </c>
      <c r="J849" s="95">
        <v>429.28746039017801</v>
      </c>
      <c r="K849" s="120">
        <v>0.51531967702106862</v>
      </c>
      <c r="L849" s="120">
        <v>0.32688637653803548</v>
      </c>
      <c r="M849" s="120">
        <v>0.15779394644089589</v>
      </c>
      <c r="N849" s="9">
        <v>6.0863950477444938E-2</v>
      </c>
      <c r="O849" s="9">
        <v>8.9680542699708907E-3</v>
      </c>
      <c r="P849" s="9">
        <v>1.0508717805739219E-2</v>
      </c>
      <c r="Q849" s="9">
        <v>6.8438660430484412E-3</v>
      </c>
      <c r="R849" s="9">
        <v>2.3314467760910819E-2</v>
      </c>
      <c r="S849" s="9">
        <v>3.6452195389779708E-2</v>
      </c>
      <c r="T849" s="9">
        <v>9.1047378105530239E-3</v>
      </c>
      <c r="U849" s="9">
        <v>3.7082282796160673E-2</v>
      </c>
      <c r="V849" s="9">
        <v>2.9567730789952291E-2</v>
      </c>
      <c r="W849" s="9">
        <v>5.2517207475414572E-2</v>
      </c>
      <c r="X849" s="9">
        <v>0.1051062903954746</v>
      </c>
      <c r="Y849" s="9">
        <v>4.7943246653107632E-2</v>
      </c>
      <c r="Z849" s="9">
        <v>5.4977137940601772E-2</v>
      </c>
      <c r="AA849" s="9">
        <v>2.1275529572185928E-2</v>
      </c>
      <c r="AB849" s="9">
        <v>1.5590872174381079E-2</v>
      </c>
      <c r="AC849" s="9">
        <v>0.20419599149317921</v>
      </c>
      <c r="AD849" s="9">
        <v>4.6544430281446891E-3</v>
      </c>
      <c r="AE849" s="9">
        <v>7.3904662486223724E-2</v>
      </c>
      <c r="AF849" s="9">
        <v>5.8833292569129537E-2</v>
      </c>
      <c r="AG849" s="9">
        <v>6.7956934497823099E-2</v>
      </c>
      <c r="AH849" s="9">
        <v>7.7296440726101114E-3</v>
      </c>
      <c r="AI849" s="9">
        <v>6.7359278285977087E-3</v>
      </c>
      <c r="AJ849" s="9">
        <v>1.9062950680341119E-2</v>
      </c>
      <c r="AK849" s="9">
        <v>2.9586680681824851E-2</v>
      </c>
      <c r="AL849" s="9">
        <v>7.2231853074003222E-3</v>
      </c>
      <c r="AM849" s="9">
        <v>1.0349740847432651E-3</v>
      </c>
      <c r="AN849" s="9">
        <v>9.6910803600710994E-4</v>
      </c>
      <c r="AO849" s="9">
        <v>1.552933075656899E-3</v>
      </c>
      <c r="AP849" s="9">
        <v>1.3743667358417479E-3</v>
      </c>
      <c r="AQ849" s="9">
        <v>2.1741571395641891E-3</v>
      </c>
      <c r="AR849" s="9">
        <v>1.254849151683383E-3</v>
      </c>
      <c r="AS849" s="9">
        <v>1.152513233838879E-3</v>
      </c>
      <c r="AT849" s="9">
        <v>1.9709405217663571E-3</v>
      </c>
      <c r="AU849" s="9">
        <v>1.4842114840046159E-3</v>
      </c>
      <c r="AV849" s="9">
        <v>1.635024570287476E-3</v>
      </c>
      <c r="AW849" s="9">
        <v>1.877792574104478E-3</v>
      </c>
      <c r="AX849" s="9">
        <v>2.395426988164623E-3</v>
      </c>
      <c r="AY849" s="9">
        <v>2.1641778150882471E-3</v>
      </c>
      <c r="AZ849" s="9">
        <v>1.562273062939948E-3</v>
      </c>
      <c r="BA849" s="9">
        <v>2.0046473799616442E-3</v>
      </c>
      <c r="BB849" s="9">
        <v>2.571659561764745E-3</v>
      </c>
      <c r="BC849" s="9">
        <v>2.3679778556058651E-3</v>
      </c>
      <c r="BD849" s="9">
        <v>1.801926695286462E-3</v>
      </c>
      <c r="BE849" s="9">
        <v>4.3633034997817774E-3</v>
      </c>
      <c r="BF849" s="9">
        <v>3.2378909773554529E-3</v>
      </c>
      <c r="BG849" s="9">
        <v>3.2473651970613389E-3</v>
      </c>
      <c r="BH849" s="9">
        <v>1.529198393104155E-3</v>
      </c>
      <c r="BI849" s="9">
        <v>2.3770411067703169E-3</v>
      </c>
      <c r="BJ849" s="9">
        <v>2.327630842368528E-3</v>
      </c>
      <c r="BK849" s="9">
        <v>3.027083673688973E-3</v>
      </c>
    </row>
    <row r="850" spans="1:63" s="95" customFormat="1" x14ac:dyDescent="0.25">
      <c r="A850" s="95" t="s">
        <v>816</v>
      </c>
      <c r="B850" s="95" t="s">
        <v>37</v>
      </c>
      <c r="C850" s="95" t="s">
        <v>817</v>
      </c>
      <c r="D850" s="95" t="s">
        <v>39</v>
      </c>
      <c r="E850" s="95" t="s">
        <v>1948</v>
      </c>
      <c r="F850" s="118" t="s">
        <v>1962</v>
      </c>
      <c r="G850" s="119">
        <v>96974485.603399992</v>
      </c>
      <c r="H850" s="119">
        <v>220972</v>
      </c>
      <c r="I850" s="119">
        <v>64.2</v>
      </c>
      <c r="J850" s="95">
        <v>438.85417882537149</v>
      </c>
      <c r="K850" s="120">
        <v>0.49705756234571541</v>
      </c>
      <c r="L850" s="120">
        <v>0.34914992517704557</v>
      </c>
      <c r="M850" s="120">
        <v>0.1537925124772391</v>
      </c>
      <c r="N850" s="9">
        <v>5.187744714846293E-2</v>
      </c>
      <c r="O850" s="9">
        <v>9.145228203336726E-3</v>
      </c>
      <c r="P850" s="9">
        <v>6.4888721714107594E-3</v>
      </c>
      <c r="Q850" s="9">
        <v>5.5069986513127979E-3</v>
      </c>
      <c r="R850" s="9">
        <v>1.423453643212446E-2</v>
      </c>
      <c r="S850" s="9">
        <v>3.7061686190496393E-2</v>
      </c>
      <c r="T850" s="9">
        <v>1.074664326613105E-2</v>
      </c>
      <c r="U850" s="9">
        <v>4.7346574332264468E-2</v>
      </c>
      <c r="V850" s="9">
        <v>3.3183990662686617E-2</v>
      </c>
      <c r="W850" s="9">
        <v>4.3629587632290807E-2</v>
      </c>
      <c r="X850" s="9">
        <v>0.1147974035255914</v>
      </c>
      <c r="Y850" s="9">
        <v>5.2847093555629047E-2</v>
      </c>
      <c r="Z850" s="9">
        <v>5.6481148699477762E-2</v>
      </c>
      <c r="AA850" s="9">
        <v>2.255391881921015E-2</v>
      </c>
      <c r="AB850" s="9">
        <v>1.8970999145298751E-2</v>
      </c>
      <c r="AC850" s="9">
        <v>0.1971925876423343</v>
      </c>
      <c r="AD850" s="9">
        <v>5.4841739222519876E-3</v>
      </c>
      <c r="AE850" s="9">
        <v>6.8704988656292293E-2</v>
      </c>
      <c r="AF850" s="9">
        <v>4.3437583988688862E-2</v>
      </c>
      <c r="AG850" s="9">
        <v>9.0741381675114197E-2</v>
      </c>
      <c r="AH850" s="9">
        <v>5.3785652513448721E-3</v>
      </c>
      <c r="AI850" s="9">
        <v>4.1060905798692843E-3</v>
      </c>
      <c r="AJ850" s="9">
        <v>1.255635193668202E-2</v>
      </c>
      <c r="AK850" s="9">
        <v>3.2497019859406479E-2</v>
      </c>
      <c r="AL850" s="9">
        <v>1.502912805229154E-2</v>
      </c>
      <c r="AM850" s="9">
        <v>8.655209003200834E-4</v>
      </c>
      <c r="AN850" s="9">
        <v>9.6961235158094178E-4</v>
      </c>
      <c r="AO850" s="9">
        <v>9.4080984621666849E-4</v>
      </c>
      <c r="AP850" s="9">
        <v>1.085039953366994E-3</v>
      </c>
      <c r="AQ850" s="9">
        <v>1.302381977680225E-3</v>
      </c>
      <c r="AR850" s="9">
        <v>1.251764501841705E-3</v>
      </c>
      <c r="AS850" s="9">
        <v>1.3346916233975281E-3</v>
      </c>
      <c r="AT850" s="9">
        <v>2.4690236160745181E-3</v>
      </c>
      <c r="AU850" s="9">
        <v>1.634315989926268E-3</v>
      </c>
      <c r="AV850" s="9">
        <v>1.3327030500112579E-3</v>
      </c>
      <c r="AW850" s="9">
        <v>2.0122438060684381E-3</v>
      </c>
      <c r="AX850" s="9">
        <v>2.5906350085800512E-3</v>
      </c>
      <c r="AY850" s="9">
        <v>2.1814434513840598E-3</v>
      </c>
      <c r="AZ850" s="9">
        <v>1.624905855186739E-3</v>
      </c>
      <c r="BA850" s="9">
        <v>2.3932463728279789E-3</v>
      </c>
      <c r="BB850" s="9">
        <v>2.4366125378476782E-3</v>
      </c>
      <c r="BC850" s="9">
        <v>2.737478786220271E-3</v>
      </c>
      <c r="BD850" s="9">
        <v>1.643550976329453E-3</v>
      </c>
      <c r="BE850" s="9">
        <v>3.1607311389474412E-3</v>
      </c>
      <c r="BF850" s="9">
        <v>4.2419295804230093E-3</v>
      </c>
      <c r="BG850" s="9">
        <v>2.2170102567216588E-3</v>
      </c>
      <c r="BH850" s="9">
        <v>9.145860194251414E-4</v>
      </c>
      <c r="BI850" s="9">
        <v>1.536171391284227E-3</v>
      </c>
      <c r="BJ850" s="9">
        <v>2.5083666588696508E-3</v>
      </c>
      <c r="BK850" s="9">
        <v>6.1795817081734764E-3</v>
      </c>
    </row>
    <row r="851" spans="1:63" s="95" customFormat="1" x14ac:dyDescent="0.25">
      <c r="A851" s="95" t="s">
        <v>818</v>
      </c>
      <c r="B851" s="95" t="s">
        <v>37</v>
      </c>
      <c r="C851" s="95" t="s">
        <v>819</v>
      </c>
      <c r="D851" s="95" t="s">
        <v>39</v>
      </c>
      <c r="E851" s="95" t="s">
        <v>1949</v>
      </c>
      <c r="F851" s="118" t="s">
        <v>1962</v>
      </c>
      <c r="G851" s="119">
        <v>79330464.335599989</v>
      </c>
      <c r="H851" s="119">
        <v>203556</v>
      </c>
      <c r="I851" s="119">
        <v>72.83</v>
      </c>
      <c r="J851" s="95">
        <v>389.72304592151539</v>
      </c>
      <c r="K851" s="120">
        <v>0.53472089792731281</v>
      </c>
      <c r="L851" s="120">
        <v>0.31995130040550401</v>
      </c>
      <c r="M851" s="120">
        <v>0.14532780166718329</v>
      </c>
      <c r="N851" s="9">
        <v>4.7524290689681087E-2</v>
      </c>
      <c r="O851" s="9">
        <v>8.0187325507678851E-3</v>
      </c>
      <c r="P851" s="9">
        <v>5.7080726471312702E-3</v>
      </c>
      <c r="Q851" s="9">
        <v>4.6610028382853743E-3</v>
      </c>
      <c r="R851" s="9">
        <v>1.406391438965838E-2</v>
      </c>
      <c r="S851" s="9">
        <v>2.6387488058985019E-2</v>
      </c>
      <c r="T851" s="9">
        <v>8.0933164446533434E-3</v>
      </c>
      <c r="U851" s="9">
        <v>2.583218502044431E-2</v>
      </c>
      <c r="V851" s="9">
        <v>3.7904089305995967E-2</v>
      </c>
      <c r="W851" s="9">
        <v>3.7976599114912087E-2</v>
      </c>
      <c r="X851" s="9">
        <v>0.1030462933435817</v>
      </c>
      <c r="Y851" s="9">
        <v>5.1144706989755533E-2</v>
      </c>
      <c r="Z851" s="9">
        <v>6.3329073051439588E-2</v>
      </c>
      <c r="AA851" s="9">
        <v>1.9263466297011561E-2</v>
      </c>
      <c r="AB851" s="9">
        <v>1.8251574387731211E-2</v>
      </c>
      <c r="AC851" s="9">
        <v>0.1683671675065356</v>
      </c>
      <c r="AD851" s="9">
        <v>3.417606000194104E-3</v>
      </c>
      <c r="AE851" s="9">
        <v>9.9925488686487707E-2</v>
      </c>
      <c r="AF851" s="9">
        <v>9.1827037252437085E-2</v>
      </c>
      <c r="AG851" s="9">
        <v>7.6921204034845633E-2</v>
      </c>
      <c r="AH851" s="9">
        <v>8.1378027050733152E-3</v>
      </c>
      <c r="AI851" s="9">
        <v>2.0798589972449949E-3</v>
      </c>
      <c r="AJ851" s="9">
        <v>9.4127606648092745E-3</v>
      </c>
      <c r="AK851" s="9">
        <v>3.1768607546286021E-2</v>
      </c>
      <c r="AL851" s="9">
        <v>3.6937661476051882E-2</v>
      </c>
      <c r="AM851" s="9">
        <v>6.4825125886838069E-4</v>
      </c>
      <c r="AN851" s="9">
        <v>6.9508526665437275E-4</v>
      </c>
      <c r="AO851" s="9">
        <v>6.7662943885682489E-4</v>
      </c>
      <c r="AP851" s="9">
        <v>7.5082528497956186E-4</v>
      </c>
      <c r="AQ851" s="9">
        <v>1.0520346059609449E-3</v>
      </c>
      <c r="AR851" s="9">
        <v>7.2865889191937535E-4</v>
      </c>
      <c r="AS851" s="9">
        <v>8.2179479405280976E-4</v>
      </c>
      <c r="AT851" s="9">
        <v>1.10135312107022E-3</v>
      </c>
      <c r="AU851" s="9">
        <v>1.5262379431884019E-3</v>
      </c>
      <c r="AV851" s="9">
        <v>9.4841216476221747E-4</v>
      </c>
      <c r="AW851" s="9">
        <v>1.4767591507132501E-3</v>
      </c>
      <c r="AX851" s="9">
        <v>2.0498145894889261E-3</v>
      </c>
      <c r="AY851" s="9">
        <v>1.9997344679558351E-3</v>
      </c>
      <c r="AZ851" s="9">
        <v>1.1346695241459611E-3</v>
      </c>
      <c r="BA851" s="9">
        <v>1.882462354655305E-3</v>
      </c>
      <c r="BB851" s="9">
        <v>1.700912827847413E-3</v>
      </c>
      <c r="BC851" s="9">
        <v>1.3947305019075219E-3</v>
      </c>
      <c r="BD851" s="9">
        <v>1.954339228778175E-3</v>
      </c>
      <c r="BE851" s="9">
        <v>5.4628745558622984E-3</v>
      </c>
      <c r="BF851" s="9">
        <v>2.9399023312880451E-3</v>
      </c>
      <c r="BG851" s="9">
        <v>2.7424402818054159E-3</v>
      </c>
      <c r="BH851" s="9">
        <v>3.7875527340610178E-4</v>
      </c>
      <c r="BI851" s="9">
        <v>9.4150357056335394E-4</v>
      </c>
      <c r="BJ851" s="9">
        <v>2.004815565656644E-3</v>
      </c>
      <c r="BK851" s="9">
        <v>1.2417193624432461E-2</v>
      </c>
    </row>
    <row r="852" spans="1:63" s="95" customFormat="1" x14ac:dyDescent="0.25">
      <c r="A852" s="95" t="s">
        <v>824</v>
      </c>
      <c r="B852" s="95" t="s">
        <v>37</v>
      </c>
      <c r="C852" s="95" t="s">
        <v>825</v>
      </c>
      <c r="D852" s="95" t="s">
        <v>39</v>
      </c>
      <c r="E852" s="95" t="s">
        <v>1950</v>
      </c>
      <c r="F852" s="118" t="s">
        <v>1962</v>
      </c>
      <c r="G852" s="119">
        <v>72355658.337399989</v>
      </c>
      <c r="H852" s="119">
        <v>179944</v>
      </c>
      <c r="I852" s="119">
        <v>51.9</v>
      </c>
      <c r="J852" s="95">
        <v>402.10097773418391</v>
      </c>
      <c r="K852" s="120">
        <v>0.46367229704942342</v>
      </c>
      <c r="L852" s="120">
        <v>0.35254808744384047</v>
      </c>
      <c r="M852" s="120">
        <v>0.18377961550673599</v>
      </c>
      <c r="N852" s="9">
        <v>6.7688240233905336E-2</v>
      </c>
      <c r="O852" s="9">
        <v>9.9184859427247189E-3</v>
      </c>
      <c r="P852" s="9">
        <v>7.2416108041992479E-3</v>
      </c>
      <c r="Q852" s="9">
        <v>4.9085517629063481E-3</v>
      </c>
      <c r="R852" s="9">
        <v>1.483028869982436E-2</v>
      </c>
      <c r="S852" s="9">
        <v>4.0597757581798413E-2</v>
      </c>
      <c r="T852" s="9">
        <v>1.226091744913676E-2</v>
      </c>
      <c r="U852" s="9">
        <v>2.4041121223558878E-2</v>
      </c>
      <c r="V852" s="9">
        <v>2.9617682057487021E-2</v>
      </c>
      <c r="W852" s="9">
        <v>4.6400742505499228E-2</v>
      </c>
      <c r="X852" s="9">
        <v>0.11480923274835381</v>
      </c>
      <c r="Y852" s="9">
        <v>4.5667813915549353E-2</v>
      </c>
      <c r="Z852" s="9">
        <v>6.1294936208591867E-2</v>
      </c>
      <c r="AA852" s="9">
        <v>2.5950253190440701E-2</v>
      </c>
      <c r="AB852" s="9">
        <v>1.7830647737805429E-2</v>
      </c>
      <c r="AC852" s="9">
        <v>0.19483032581509441</v>
      </c>
      <c r="AD852" s="9">
        <v>2.9809129361601659E-3</v>
      </c>
      <c r="AE852" s="9">
        <v>8.8345740926038627E-2</v>
      </c>
      <c r="AF852" s="9">
        <v>6.1467073733340358E-2</v>
      </c>
      <c r="AG852" s="9">
        <v>6.2923401183376082E-2</v>
      </c>
      <c r="AH852" s="9">
        <v>9.4484247812227067E-3</v>
      </c>
      <c r="AI852" s="9">
        <v>7.7520135338767764E-3</v>
      </c>
      <c r="AJ852" s="9">
        <v>1.5659531870037709E-2</v>
      </c>
      <c r="AK852" s="9">
        <v>2.8605865384689989E-2</v>
      </c>
      <c r="AL852" s="9">
        <v>4.9284277743817453E-3</v>
      </c>
      <c r="AM852" s="9">
        <v>8.4124271192746107E-4</v>
      </c>
      <c r="AN852" s="9">
        <v>7.8335406740135901E-4</v>
      </c>
      <c r="AO852" s="9">
        <v>7.8212639718462889E-4</v>
      </c>
      <c r="AP852" s="9">
        <v>7.2043244555951996E-4</v>
      </c>
      <c r="AQ852" s="9">
        <v>1.010773351467172E-3</v>
      </c>
      <c r="AR852" s="9">
        <v>1.0214300521928889E-3</v>
      </c>
      <c r="AS852" s="9">
        <v>1.1343320391966269E-3</v>
      </c>
      <c r="AT852" s="9">
        <v>9.3390032973256318E-4</v>
      </c>
      <c r="AU852" s="9">
        <v>1.086594775199415E-3</v>
      </c>
      <c r="AV852" s="9">
        <v>1.0558113880586571E-3</v>
      </c>
      <c r="AW852" s="9">
        <v>1.499113368214704E-3</v>
      </c>
      <c r="AX852" s="9">
        <v>1.6676483340403989E-3</v>
      </c>
      <c r="AY852" s="9">
        <v>1.7634947234676801E-3</v>
      </c>
      <c r="AZ852" s="9">
        <v>1.3926978933401181E-3</v>
      </c>
      <c r="BA852" s="9">
        <v>1.675611967489328E-3</v>
      </c>
      <c r="BB852" s="9">
        <v>1.7933356161665031E-3</v>
      </c>
      <c r="BC852" s="9">
        <v>1.1084036906398029E-3</v>
      </c>
      <c r="BD852" s="9">
        <v>1.5743078183246371E-3</v>
      </c>
      <c r="BE852" s="9">
        <v>3.3317588496162751E-3</v>
      </c>
      <c r="BF852" s="9">
        <v>2.1911867073491431E-3</v>
      </c>
      <c r="BG852" s="9">
        <v>2.9011474283781669E-3</v>
      </c>
      <c r="BH852" s="9">
        <v>1.286233105558212E-3</v>
      </c>
      <c r="BI852" s="9">
        <v>1.427131842718841E-3</v>
      </c>
      <c r="BJ852" s="9">
        <v>1.6447947182160771E-3</v>
      </c>
      <c r="BK852" s="9">
        <v>1.509533720951945E-3</v>
      </c>
    </row>
    <row r="853" spans="1:63" s="95" customFormat="1" x14ac:dyDescent="0.25">
      <c r="A853" s="95" t="s">
        <v>920</v>
      </c>
      <c r="B853" s="95" t="s">
        <v>519</v>
      </c>
      <c r="C853" s="95" t="s">
        <v>921</v>
      </c>
      <c r="D853" s="95" t="s">
        <v>39</v>
      </c>
      <c r="E853" s="95" t="s">
        <v>1949</v>
      </c>
      <c r="F853" s="118" t="s">
        <v>1962</v>
      </c>
      <c r="G853" s="119">
        <v>59277739.298599996</v>
      </c>
      <c r="H853" s="119">
        <v>142663</v>
      </c>
      <c r="I853" s="119">
        <v>50.4</v>
      </c>
      <c r="J853" s="95">
        <v>415.50885161955097</v>
      </c>
      <c r="K853" s="120">
        <v>0.45392820785017879</v>
      </c>
      <c r="L853" s="120">
        <v>0.3648525266102417</v>
      </c>
      <c r="M853" s="120">
        <v>0.18121926553957951</v>
      </c>
      <c r="N853" s="9">
        <v>8.6641514461955574E-2</v>
      </c>
      <c r="O853" s="9">
        <v>1.6830670424682351E-2</v>
      </c>
      <c r="P853" s="9">
        <v>5.9496649324230801E-3</v>
      </c>
      <c r="Q853" s="9">
        <v>7.9620944476774935E-3</v>
      </c>
      <c r="R853" s="9">
        <v>1.7436581699235031E-2</v>
      </c>
      <c r="S853" s="9">
        <v>3.7198146760975832E-2</v>
      </c>
      <c r="T853" s="9">
        <v>1.146968605640575E-2</v>
      </c>
      <c r="U853" s="9">
        <v>4.059494109096879E-2</v>
      </c>
      <c r="V853" s="9">
        <v>3.4663671823196907E-2</v>
      </c>
      <c r="W853" s="9">
        <v>4.261377303074354E-2</v>
      </c>
      <c r="X853" s="9">
        <v>0.12357203191866679</v>
      </c>
      <c r="Y853" s="9">
        <v>5.489538733431399E-2</v>
      </c>
      <c r="Z853" s="9">
        <v>6.0970316444140797E-2</v>
      </c>
      <c r="AA853" s="9">
        <v>2.4667291099668549E-2</v>
      </c>
      <c r="AB853" s="9">
        <v>1.71649857619449E-2</v>
      </c>
      <c r="AC853" s="9">
        <v>0.20834311369302971</v>
      </c>
      <c r="AD853" s="9">
        <v>2.7251970018005302E-3</v>
      </c>
      <c r="AE853" s="9">
        <v>8.8909187381817731E-2</v>
      </c>
      <c r="AF853" s="9">
        <v>1.536193566798353E-2</v>
      </c>
      <c r="AG853" s="9">
        <v>4.3427311471394683E-2</v>
      </c>
      <c r="AH853" s="9">
        <v>4.9776589476638409E-3</v>
      </c>
      <c r="AI853" s="9">
        <v>1.247249941294808E-2</v>
      </c>
      <c r="AJ853" s="9">
        <v>1.4018234509752999E-2</v>
      </c>
      <c r="AK853" s="9">
        <v>2.4865965242666821E-2</v>
      </c>
      <c r="AL853" s="9">
        <v>2.2681393839428621E-3</v>
      </c>
      <c r="AM853" s="9">
        <v>8.8204490566699985E-4</v>
      </c>
      <c r="AN853" s="9">
        <v>1.0888566455382121E-3</v>
      </c>
      <c r="AO853" s="9">
        <v>5.2636965142867018E-4</v>
      </c>
      <c r="AP853" s="9">
        <v>9.5724649095832958E-4</v>
      </c>
      <c r="AQ853" s="9">
        <v>9.7346893415643299E-4</v>
      </c>
      <c r="AR853" s="9">
        <v>7.6662761416802577E-4</v>
      </c>
      <c r="AS853" s="9">
        <v>8.6921123445347025E-4</v>
      </c>
      <c r="AT853" s="9">
        <v>1.29173758324042E-3</v>
      </c>
      <c r="AU853" s="9">
        <v>1.0417120305215471E-3</v>
      </c>
      <c r="AV853" s="9">
        <v>7.9426965355979462E-4</v>
      </c>
      <c r="AW853" s="9">
        <v>1.321704656045629E-3</v>
      </c>
      <c r="AX853" s="9">
        <v>1.64205112472857E-3</v>
      </c>
      <c r="AY853" s="9">
        <v>1.4368935188873229E-3</v>
      </c>
      <c r="AZ853" s="9">
        <v>1.084409585418159E-3</v>
      </c>
      <c r="BA853" s="9">
        <v>1.32131495510711E-3</v>
      </c>
      <c r="BB853" s="9">
        <v>1.5708717771019661E-3</v>
      </c>
      <c r="BC853" s="9">
        <v>8.300478778710985E-4</v>
      </c>
      <c r="BD853" s="9">
        <v>1.2977984328878709E-3</v>
      </c>
      <c r="BE853" s="9">
        <v>6.8207720165357156E-4</v>
      </c>
      <c r="BF853" s="9">
        <v>1.238758673952517E-3</v>
      </c>
      <c r="BG853" s="9">
        <v>1.2519647339152399E-3</v>
      </c>
      <c r="BH853" s="9">
        <v>1.69517767029921E-3</v>
      </c>
      <c r="BI853" s="9">
        <v>1.046490311678137E-3</v>
      </c>
      <c r="BJ853" s="9">
        <v>1.1711661297522859E-3</v>
      </c>
      <c r="BK853" s="9">
        <v>5.6906350180221748E-4</v>
      </c>
    </row>
    <row r="854" spans="1:63" s="95" customFormat="1" x14ac:dyDescent="0.25">
      <c r="A854" s="95" t="s">
        <v>946</v>
      </c>
      <c r="B854" s="95" t="s">
        <v>519</v>
      </c>
      <c r="C854" s="95" t="s">
        <v>947</v>
      </c>
      <c r="D854" s="95" t="s">
        <v>39</v>
      </c>
      <c r="E854" s="95" t="s">
        <v>1951</v>
      </c>
      <c r="F854" s="118" t="s">
        <v>1962</v>
      </c>
      <c r="G854" s="119">
        <v>65210740.641799994</v>
      </c>
      <c r="H854" s="119">
        <v>139384</v>
      </c>
      <c r="I854" s="119">
        <v>62.5</v>
      </c>
      <c r="J854" s="95">
        <v>467.84954257160069</v>
      </c>
      <c r="K854" s="120">
        <v>0.49993450558872948</v>
      </c>
      <c r="L854" s="120">
        <v>0.34948242385170131</v>
      </c>
      <c r="M854" s="120">
        <v>0.15058307055956929</v>
      </c>
      <c r="N854" s="9">
        <v>9.0362906956680977E-2</v>
      </c>
      <c r="O854" s="9">
        <v>1.2917713964376E-2</v>
      </c>
      <c r="P854" s="9">
        <v>5.6225520174759264E-3</v>
      </c>
      <c r="Q854" s="9">
        <v>8.06021068530181E-3</v>
      </c>
      <c r="R854" s="9">
        <v>1.44579365414801E-2</v>
      </c>
      <c r="S854" s="9">
        <v>3.841570547761039E-2</v>
      </c>
      <c r="T854" s="9">
        <v>1.2770861431526019E-2</v>
      </c>
      <c r="U854" s="9">
        <v>3.2378787588180517E-2</v>
      </c>
      <c r="V854" s="9">
        <v>3.2443833554235448E-2</v>
      </c>
      <c r="W854" s="9">
        <v>4.7777915681756877E-2</v>
      </c>
      <c r="X854" s="9">
        <v>0.1187239332233274</v>
      </c>
      <c r="Y854" s="9">
        <v>4.4285934475582628E-2</v>
      </c>
      <c r="Z854" s="9">
        <v>6.9134455340489606E-2</v>
      </c>
      <c r="AA854" s="9">
        <v>2.4044873031156749E-2</v>
      </c>
      <c r="AB854" s="9">
        <v>1.9737239943066691E-2</v>
      </c>
      <c r="AC854" s="9">
        <v>0.19951735322400929</v>
      </c>
      <c r="AD854" s="9">
        <v>3.9627010471420731E-3</v>
      </c>
      <c r="AE854" s="9">
        <v>8.7697129507279023E-2</v>
      </c>
      <c r="AF854" s="9">
        <v>4.2360864709571081E-2</v>
      </c>
      <c r="AG854" s="9">
        <v>4.5851262882441492E-2</v>
      </c>
      <c r="AH854" s="9">
        <v>3.5506915318782809E-3</v>
      </c>
      <c r="AI854" s="9">
        <v>5.1004614087029861E-3</v>
      </c>
      <c r="AJ854" s="9">
        <v>8.5175345836870954E-3</v>
      </c>
      <c r="AK854" s="9">
        <v>2.8442469844913231E-2</v>
      </c>
      <c r="AL854" s="9">
        <v>3.8646713481282542E-3</v>
      </c>
      <c r="AM854" s="9">
        <v>1.0122412342845181E-3</v>
      </c>
      <c r="AN854" s="9">
        <v>9.1956858041807336E-4</v>
      </c>
      <c r="AO854" s="9">
        <v>5.4734478583298122E-4</v>
      </c>
      <c r="AP854" s="9">
        <v>1.066281862593058E-3</v>
      </c>
      <c r="AQ854" s="9">
        <v>8.8817026995925133E-4</v>
      </c>
      <c r="AR854" s="9">
        <v>8.7116644283490388E-4</v>
      </c>
      <c r="AS854" s="9">
        <v>1.064935152133423E-3</v>
      </c>
      <c r="AT854" s="9">
        <v>1.1336843012239341E-3</v>
      </c>
      <c r="AU854" s="9">
        <v>1.0728387464214121E-3</v>
      </c>
      <c r="AV854" s="9">
        <v>9.798832886808986E-4</v>
      </c>
      <c r="AW854" s="9">
        <v>1.3972743217114561E-3</v>
      </c>
      <c r="AX854" s="9">
        <v>1.4576249851826529E-3</v>
      </c>
      <c r="AY854" s="9">
        <v>1.792791780804206E-3</v>
      </c>
      <c r="AZ854" s="9">
        <v>1.163117384325647E-3</v>
      </c>
      <c r="BA854" s="9">
        <v>1.671777568766547E-3</v>
      </c>
      <c r="BB854" s="9">
        <v>1.655279861872742E-3</v>
      </c>
      <c r="BC854" s="9">
        <v>1.3280845385670479E-3</v>
      </c>
      <c r="BD854" s="9">
        <v>1.4085593564392711E-3</v>
      </c>
      <c r="BE854" s="9">
        <v>2.069576947169742E-3</v>
      </c>
      <c r="BF854" s="9">
        <v>1.439143951661755E-3</v>
      </c>
      <c r="BG854" s="9">
        <v>9.8267311200761075E-4</v>
      </c>
      <c r="BH854" s="9">
        <v>7.6278187815750507E-4</v>
      </c>
      <c r="BI854" s="9">
        <v>6.9965665046616693E-4</v>
      </c>
      <c r="BJ854" s="9">
        <v>1.474041321046533E-3</v>
      </c>
      <c r="BK854" s="9">
        <v>1.0669221455086851E-3</v>
      </c>
    </row>
    <row r="855" spans="1:63" s="95" customFormat="1" x14ac:dyDescent="0.25">
      <c r="A855" s="95" t="s">
        <v>948</v>
      </c>
      <c r="B855" s="95" t="s">
        <v>519</v>
      </c>
      <c r="C855" s="95" t="s">
        <v>949</v>
      </c>
      <c r="D855" s="95" t="s">
        <v>39</v>
      </c>
      <c r="E855" s="95" t="s">
        <v>1951</v>
      </c>
      <c r="F855" s="118" t="s">
        <v>1962</v>
      </c>
      <c r="G855" s="119">
        <v>57569256.287599996</v>
      </c>
      <c r="H855" s="119">
        <v>117832</v>
      </c>
      <c r="I855" s="119">
        <v>69.7</v>
      </c>
      <c r="J855" s="95">
        <v>488.57064539004682</v>
      </c>
      <c r="K855" s="120">
        <v>0.52711644289484783</v>
      </c>
      <c r="L855" s="120">
        <v>0.3318165345495131</v>
      </c>
      <c r="M855" s="120">
        <v>0.14106702255563919</v>
      </c>
      <c r="N855" s="9">
        <v>7.6173411698019763E-2</v>
      </c>
      <c r="O855" s="9">
        <v>8.7911048420174897E-3</v>
      </c>
      <c r="P855" s="9">
        <v>4.4258200893758726E-3</v>
      </c>
      <c r="Q855" s="9">
        <v>8.0027562070994242E-3</v>
      </c>
      <c r="R855" s="9">
        <v>1.2668628041267369E-2</v>
      </c>
      <c r="S855" s="9">
        <v>3.3521415503054063E-2</v>
      </c>
      <c r="T855" s="9">
        <v>1.215278907446846E-2</v>
      </c>
      <c r="U855" s="9">
        <v>3.5055868413637351E-2</v>
      </c>
      <c r="V855" s="9">
        <v>3.5900332111294668E-2</v>
      </c>
      <c r="W855" s="9">
        <v>3.7482384110889957E-2</v>
      </c>
      <c r="X855" s="9">
        <v>0.12745349245348811</v>
      </c>
      <c r="Y855" s="9">
        <v>4.4235761777671058E-2</v>
      </c>
      <c r="Z855" s="9">
        <v>6.1671237302712623E-2</v>
      </c>
      <c r="AA855" s="9">
        <v>2.373309774245503E-2</v>
      </c>
      <c r="AB855" s="9">
        <v>1.9519901132989591E-2</v>
      </c>
      <c r="AC855" s="9">
        <v>0.2017194736607327</v>
      </c>
      <c r="AD855" s="9">
        <v>5.2303169151799991E-3</v>
      </c>
      <c r="AE855" s="9">
        <v>0.10448629478589561</v>
      </c>
      <c r="AF855" s="9">
        <v>4.5738332101388439E-2</v>
      </c>
      <c r="AG855" s="9">
        <v>4.8417024604023931E-2</v>
      </c>
      <c r="AH855" s="9">
        <v>6.1512041828168558E-3</v>
      </c>
      <c r="AI855" s="9">
        <v>5.9391418734158529E-3</v>
      </c>
      <c r="AJ855" s="9">
        <v>1.166388778327501E-2</v>
      </c>
      <c r="AK855" s="9">
        <v>2.6067726366509648E-2</v>
      </c>
      <c r="AL855" s="9">
        <v>3.7985972263210629E-3</v>
      </c>
      <c r="AM855" s="9">
        <v>7.5259079753797406E-4</v>
      </c>
      <c r="AN855" s="9">
        <v>5.5195488942443157E-4</v>
      </c>
      <c r="AO855" s="9">
        <v>3.799994115998742E-4</v>
      </c>
      <c r="AP855" s="9">
        <v>9.3374197020660579E-4</v>
      </c>
      <c r="AQ855" s="9">
        <v>6.8640615302860983E-4</v>
      </c>
      <c r="AR855" s="9">
        <v>6.704653518822696E-4</v>
      </c>
      <c r="AS855" s="9">
        <v>8.9380050473598276E-4</v>
      </c>
      <c r="AT855" s="9">
        <v>1.0825649084728951E-3</v>
      </c>
      <c r="AU855" s="9">
        <v>1.047037934861736E-3</v>
      </c>
      <c r="AV855" s="9">
        <v>6.7800988161629118E-4</v>
      </c>
      <c r="AW855" s="9">
        <v>1.3229907494005609E-3</v>
      </c>
      <c r="AX855" s="9">
        <v>1.284148256848924E-3</v>
      </c>
      <c r="AY855" s="9">
        <v>1.4105212510365779E-3</v>
      </c>
      <c r="AZ855" s="9">
        <v>1.012551570888452E-3</v>
      </c>
      <c r="BA855" s="9">
        <v>1.458247873465894E-3</v>
      </c>
      <c r="BB855" s="9">
        <v>1.4760472095122941E-3</v>
      </c>
      <c r="BC855" s="9">
        <v>1.5460519421144449E-3</v>
      </c>
      <c r="BD855" s="9">
        <v>1.480167173840427E-3</v>
      </c>
      <c r="BE855" s="9">
        <v>1.9708735001563418E-3</v>
      </c>
      <c r="BF855" s="9">
        <v>1.340332958827166E-3</v>
      </c>
      <c r="BG855" s="9">
        <v>1.501474417631207E-3</v>
      </c>
      <c r="BH855" s="9">
        <v>7.833868293593741E-4</v>
      </c>
      <c r="BI855" s="9">
        <v>8.4503764969084722E-4</v>
      </c>
      <c r="BJ855" s="9">
        <v>1.191536006033205E-3</v>
      </c>
      <c r="BK855" s="9">
        <v>9.2492192460283114E-4</v>
      </c>
    </row>
    <row r="856" spans="1:63" s="95" customFormat="1" x14ac:dyDescent="0.25">
      <c r="A856" s="95" t="s">
        <v>962</v>
      </c>
      <c r="B856" s="95" t="s">
        <v>693</v>
      </c>
      <c r="C856" s="95" t="s">
        <v>963</v>
      </c>
      <c r="D856" s="95" t="s">
        <v>39</v>
      </c>
      <c r="E856" s="95" t="s">
        <v>1949</v>
      </c>
      <c r="F856" s="118" t="s">
        <v>1962</v>
      </c>
      <c r="G856" s="119">
        <v>100693919.40699999</v>
      </c>
      <c r="H856" s="119">
        <v>277428</v>
      </c>
      <c r="I856" s="119">
        <v>73</v>
      </c>
      <c r="J856" s="95">
        <v>362.95514298124192</v>
      </c>
      <c r="K856" s="120">
        <v>0.46013584737130758</v>
      </c>
      <c r="L856" s="120">
        <v>0.36137978782385399</v>
      </c>
      <c r="M856" s="120">
        <v>0.17848436480483851</v>
      </c>
      <c r="N856" s="9">
        <v>4.9588504948785077E-2</v>
      </c>
      <c r="O856" s="9">
        <v>1.040611307391397E-2</v>
      </c>
      <c r="P856" s="9">
        <v>6.9835861459046286E-3</v>
      </c>
      <c r="Q856" s="9">
        <v>7.5877499066301958E-3</v>
      </c>
      <c r="R856" s="9">
        <v>1.222649343639111E-2</v>
      </c>
      <c r="S856" s="9">
        <v>3.4469614230951441E-2</v>
      </c>
      <c r="T856" s="9">
        <v>8.559013031856683E-3</v>
      </c>
      <c r="U856" s="9">
        <v>3.1816281091879978E-2</v>
      </c>
      <c r="V856" s="9">
        <v>5.4188786954991373E-2</v>
      </c>
      <c r="W856" s="9">
        <v>3.4524321257132083E-2</v>
      </c>
      <c r="X856" s="9">
        <v>0.1112367034628744</v>
      </c>
      <c r="Y856" s="9">
        <v>5.2062982157439097E-2</v>
      </c>
      <c r="Z856" s="9">
        <v>5.8180086899927777E-2</v>
      </c>
      <c r="AA856" s="9">
        <v>2.1404840574801711E-2</v>
      </c>
      <c r="AB856" s="9">
        <v>1.63888047334384E-2</v>
      </c>
      <c r="AC856" s="9">
        <v>0.1857890618235328</v>
      </c>
      <c r="AD856" s="9">
        <v>5.9758500111372842E-3</v>
      </c>
      <c r="AE856" s="9">
        <v>9.7287107041603857E-2</v>
      </c>
      <c r="AF856" s="9">
        <v>5.7496334380006293E-2</v>
      </c>
      <c r="AG856" s="9">
        <v>7.5826055614457946E-2</v>
      </c>
      <c r="AH856" s="9">
        <v>9.9733944531053605E-3</v>
      </c>
      <c r="AI856" s="9">
        <v>4.7636492522513518E-3</v>
      </c>
      <c r="AJ856" s="9">
        <v>1.4164686074149981E-2</v>
      </c>
      <c r="AK856" s="9">
        <v>2.9684765110328061E-2</v>
      </c>
      <c r="AL856" s="9">
        <v>9.4152143325090358E-3</v>
      </c>
      <c r="AM856" s="9">
        <v>8.5639136830568735E-4</v>
      </c>
      <c r="AN856" s="9">
        <v>1.1420482072128459E-3</v>
      </c>
      <c r="AO856" s="9">
        <v>1.048101719375585E-3</v>
      </c>
      <c r="AP856" s="9">
        <v>1.547519290975804E-3</v>
      </c>
      <c r="AQ856" s="9">
        <v>1.1579485736659819E-3</v>
      </c>
      <c r="AR856" s="9">
        <v>1.205108593889975E-3</v>
      </c>
      <c r="AS856" s="9">
        <v>1.1003328864422569E-3</v>
      </c>
      <c r="AT856" s="9">
        <v>1.7174274516041611E-3</v>
      </c>
      <c r="AU856" s="9">
        <v>2.762543657300665E-3</v>
      </c>
      <c r="AV856" s="9">
        <v>1.091615606693172E-3</v>
      </c>
      <c r="AW856" s="9">
        <v>2.0183149975864369E-3</v>
      </c>
      <c r="AX856" s="9">
        <v>2.6418397296596491E-3</v>
      </c>
      <c r="AY856" s="9">
        <v>2.3259860613191589E-3</v>
      </c>
      <c r="AZ856" s="9">
        <v>1.5962852171866339E-3</v>
      </c>
      <c r="BA856" s="9">
        <v>2.1401134145325601E-3</v>
      </c>
      <c r="BB856" s="9">
        <v>2.3763386615642868E-3</v>
      </c>
      <c r="BC856" s="9">
        <v>3.0876746701768501E-3</v>
      </c>
      <c r="BD856" s="9">
        <v>2.4090316135339501E-3</v>
      </c>
      <c r="BE856" s="9">
        <v>4.330662651116624E-3</v>
      </c>
      <c r="BF856" s="9">
        <v>3.6691784608785388E-3</v>
      </c>
      <c r="BG856" s="9">
        <v>4.2553624803518576E-3</v>
      </c>
      <c r="BH856" s="9">
        <v>1.0983180302298909E-3</v>
      </c>
      <c r="BI856" s="9">
        <v>1.793805909298973E-3</v>
      </c>
      <c r="BJ856" s="9">
        <v>2.3717745467466919E-3</v>
      </c>
      <c r="BK856" s="9">
        <v>4.0072626512930231E-3</v>
      </c>
    </row>
    <row r="857" spans="1:63" s="95" customFormat="1" x14ac:dyDescent="0.25">
      <c r="A857" s="95" t="s">
        <v>970</v>
      </c>
      <c r="B857" s="95" t="s">
        <v>519</v>
      </c>
      <c r="C857" s="95" t="s">
        <v>971</v>
      </c>
      <c r="D857" s="95" t="s">
        <v>39</v>
      </c>
      <c r="E857" s="95" t="s">
        <v>1948</v>
      </c>
      <c r="F857" s="118" t="s">
        <v>1962</v>
      </c>
      <c r="G857" s="119">
        <v>61370774.327199996</v>
      </c>
      <c r="H857" s="119">
        <v>149914</v>
      </c>
      <c r="I857" s="119">
        <v>63.3</v>
      </c>
      <c r="J857" s="95">
        <v>409.37320281761538</v>
      </c>
      <c r="K857" s="120">
        <v>0.48639628169122429</v>
      </c>
      <c r="L857" s="120">
        <v>0.34857375047218508</v>
      </c>
      <c r="M857" s="120">
        <v>0.16502996783659049</v>
      </c>
      <c r="N857" s="9">
        <v>4.3456121301166759E-2</v>
      </c>
      <c r="O857" s="9">
        <v>6.7135269076891747E-3</v>
      </c>
      <c r="P857" s="9">
        <v>5.8875999095643434E-3</v>
      </c>
      <c r="Q857" s="9">
        <v>5.1677488086290671E-3</v>
      </c>
      <c r="R857" s="9">
        <v>1.3540344965766719E-2</v>
      </c>
      <c r="S857" s="9">
        <v>4.1245562929842168E-2</v>
      </c>
      <c r="T857" s="9">
        <v>8.2820599072096213E-3</v>
      </c>
      <c r="U857" s="9">
        <v>4.6955513031504761E-2</v>
      </c>
      <c r="V857" s="9">
        <v>4.0103481282799128E-2</v>
      </c>
      <c r="W857" s="9">
        <v>4.2025841893069182E-2</v>
      </c>
      <c r="X857" s="9">
        <v>0.10576948453347571</v>
      </c>
      <c r="Y857" s="9">
        <v>4.4941644330406559E-2</v>
      </c>
      <c r="Z857" s="9">
        <v>5.5670055682457982E-2</v>
      </c>
      <c r="AA857" s="9">
        <v>2.294630688399845E-2</v>
      </c>
      <c r="AB857" s="9">
        <v>1.4790222028593369E-2</v>
      </c>
      <c r="AC857" s="9">
        <v>0.16600365720589649</v>
      </c>
      <c r="AD857" s="9">
        <v>4.5304047117805789E-3</v>
      </c>
      <c r="AE857" s="9">
        <v>8.4204253700825724E-2</v>
      </c>
      <c r="AF857" s="9">
        <v>7.0136508985229995E-2</v>
      </c>
      <c r="AG857" s="9">
        <v>0.1011500400946717</v>
      </c>
      <c r="AH857" s="9">
        <v>6.7297191967853479E-3</v>
      </c>
      <c r="AI857" s="9">
        <v>4.9054848625024643E-3</v>
      </c>
      <c r="AJ857" s="9">
        <v>1.5010317139584679E-2</v>
      </c>
      <c r="AK857" s="9">
        <v>3.511964670967109E-2</v>
      </c>
      <c r="AL857" s="9">
        <v>1.471445299687891E-2</v>
      </c>
      <c r="AM857" s="9">
        <v>4.56966393856316E-4</v>
      </c>
      <c r="AN857" s="9">
        <v>4.4863036513210179E-4</v>
      </c>
      <c r="AO857" s="9">
        <v>5.3802847860300485E-4</v>
      </c>
      <c r="AP857" s="9">
        <v>6.4175091191941136E-4</v>
      </c>
      <c r="AQ857" s="9">
        <v>7.8083472248532796E-4</v>
      </c>
      <c r="AR857" s="9">
        <v>8.7802934583578417E-4</v>
      </c>
      <c r="AS857" s="9">
        <v>6.4830714596702719E-4</v>
      </c>
      <c r="AT857" s="9">
        <v>1.543325780585701E-3</v>
      </c>
      <c r="AU857" s="9">
        <v>1.244869511296336E-3</v>
      </c>
      <c r="AV857" s="9">
        <v>8.0910157149159017E-4</v>
      </c>
      <c r="AW857" s="9">
        <v>1.168539132275921E-3</v>
      </c>
      <c r="AX857" s="9">
        <v>1.38857205279678E-3</v>
      </c>
      <c r="AY857" s="9">
        <v>1.355178283083167E-3</v>
      </c>
      <c r="AZ857" s="9">
        <v>1.041965470616501E-3</v>
      </c>
      <c r="BA857" s="9">
        <v>1.1759970640390801E-3</v>
      </c>
      <c r="BB857" s="9">
        <v>1.2928492373378139E-3</v>
      </c>
      <c r="BC857" s="9">
        <v>1.425315087389146E-3</v>
      </c>
      <c r="BD857" s="9">
        <v>1.269589367059845E-3</v>
      </c>
      <c r="BE857" s="9">
        <v>3.2166245897939831E-3</v>
      </c>
      <c r="BF857" s="9">
        <v>2.9802895846689462E-3</v>
      </c>
      <c r="BG857" s="9">
        <v>1.7483667672105519E-3</v>
      </c>
      <c r="BH857" s="9">
        <v>6.8867181891222359E-4</v>
      </c>
      <c r="BI857" s="9">
        <v>1.157445098410466E-3</v>
      </c>
      <c r="BJ857" s="9">
        <v>1.708566792060922E-3</v>
      </c>
      <c r="BK857" s="9">
        <v>3.8133244253284902E-3</v>
      </c>
    </row>
    <row r="858" spans="1:63" s="95" customFormat="1" x14ac:dyDescent="0.25">
      <c r="A858" s="95" t="s">
        <v>978</v>
      </c>
      <c r="B858" s="95" t="s">
        <v>519</v>
      </c>
      <c r="C858" s="95" t="s">
        <v>979</v>
      </c>
      <c r="D858" s="95" t="s">
        <v>39</v>
      </c>
      <c r="E858" s="95" t="s">
        <v>1951</v>
      </c>
      <c r="F858" s="118" t="s">
        <v>1963</v>
      </c>
      <c r="G858" s="119">
        <v>75474295.892000005</v>
      </c>
      <c r="H858" s="119">
        <v>178938</v>
      </c>
      <c r="I858" s="119">
        <v>20</v>
      </c>
      <c r="J858" s="95">
        <v>421.79020606019964</v>
      </c>
      <c r="K858" s="120">
        <v>0.49915330153540183</v>
      </c>
      <c r="L858" s="120">
        <v>0.33354653846390658</v>
      </c>
      <c r="M858" s="120">
        <v>0.16730016000069159</v>
      </c>
      <c r="N858" s="9">
        <v>8.0071969228460937E-2</v>
      </c>
      <c r="O858" s="9">
        <v>9.5702504821459592E-3</v>
      </c>
      <c r="P858" s="9">
        <v>4.8115603867990827E-3</v>
      </c>
      <c r="Q858" s="9">
        <v>7.660487924156135E-3</v>
      </c>
      <c r="R858" s="9">
        <v>1.311353410542938E-2</v>
      </c>
      <c r="S858" s="9">
        <v>3.9565844388265603E-2</v>
      </c>
      <c r="T858" s="9">
        <v>1.491076469846417E-2</v>
      </c>
      <c r="U858" s="9">
        <v>3.0365011280582999E-2</v>
      </c>
      <c r="V858" s="9">
        <v>3.0784890238331811E-2</v>
      </c>
      <c r="W858" s="9">
        <v>4.6696040143243009E-2</v>
      </c>
      <c r="X858" s="9">
        <v>0.12082469954379819</v>
      </c>
      <c r="Y858" s="9">
        <v>5.9644227519526589E-2</v>
      </c>
      <c r="Z858" s="9">
        <v>6.4703685100969147E-2</v>
      </c>
      <c r="AA858" s="9">
        <v>2.661740249624104E-2</v>
      </c>
      <c r="AB858" s="9">
        <v>1.744125893153679E-2</v>
      </c>
      <c r="AC858" s="9">
        <v>0.18711697032112179</v>
      </c>
      <c r="AD858" s="9">
        <v>3.4695373556852208E-3</v>
      </c>
      <c r="AE858" s="9">
        <v>9.6224921595156249E-2</v>
      </c>
      <c r="AF858" s="9">
        <v>4.4260033789312682E-2</v>
      </c>
      <c r="AG858" s="9">
        <v>4.7624261893312023E-2</v>
      </c>
      <c r="AH858" s="9">
        <v>3.6253616332767909E-3</v>
      </c>
      <c r="AI858" s="9">
        <v>6.3831418342811044E-3</v>
      </c>
      <c r="AJ858" s="9">
        <v>9.9776992928722278E-3</v>
      </c>
      <c r="AK858" s="9">
        <v>2.9531809751217278E-2</v>
      </c>
      <c r="AL858" s="9">
        <v>5.0046360658137336E-3</v>
      </c>
      <c r="AM858" s="9">
        <v>1.03745262354586E-3</v>
      </c>
      <c r="AN858" s="9">
        <v>7.879809131300918E-4</v>
      </c>
      <c r="AO858" s="9">
        <v>5.4176054945624089E-4</v>
      </c>
      <c r="AP858" s="9">
        <v>1.1721305712934381E-3</v>
      </c>
      <c r="AQ858" s="9">
        <v>9.3175900920174938E-4</v>
      </c>
      <c r="AR858" s="9">
        <v>1.0377833450309921E-3</v>
      </c>
      <c r="AS858" s="9">
        <v>1.4381256089428861E-3</v>
      </c>
      <c r="AT858" s="9">
        <v>1.2296993113303091E-3</v>
      </c>
      <c r="AU858" s="9">
        <v>1.177426558758716E-3</v>
      </c>
      <c r="AV858" s="9">
        <v>1.1076974044403509E-3</v>
      </c>
      <c r="AW858" s="9">
        <v>1.644724109941821E-3</v>
      </c>
      <c r="AX858" s="9">
        <v>2.2706089323772409E-3</v>
      </c>
      <c r="AY858" s="9">
        <v>1.9406993290720211E-3</v>
      </c>
      <c r="AZ858" s="9">
        <v>1.489226184320847E-3</v>
      </c>
      <c r="BA858" s="9">
        <v>1.708692194636307E-3</v>
      </c>
      <c r="BB858" s="9">
        <v>1.795551502260259E-3</v>
      </c>
      <c r="BC858" s="9">
        <v>1.344930714669314E-3</v>
      </c>
      <c r="BD858" s="9">
        <v>1.7876038171970659E-3</v>
      </c>
      <c r="BE858" s="9">
        <v>2.5010503541161759E-3</v>
      </c>
      <c r="BF858" s="9">
        <v>1.72892090540046E-3</v>
      </c>
      <c r="BG858" s="9">
        <v>1.16048998262049E-3</v>
      </c>
      <c r="BH858" s="9">
        <v>1.104127758294274E-3</v>
      </c>
      <c r="BI858" s="9">
        <v>9.4797177116633959E-4</v>
      </c>
      <c r="BJ858" s="9">
        <v>1.7702163461016721E-3</v>
      </c>
      <c r="BK858" s="9">
        <v>1.598036139180848E-3</v>
      </c>
    </row>
    <row r="859" spans="1:63" s="95" customFormat="1" x14ac:dyDescent="0.25">
      <c r="A859" s="95" t="s">
        <v>983</v>
      </c>
      <c r="B859" s="95" t="s">
        <v>519</v>
      </c>
      <c r="C859" s="95" t="s">
        <v>984</v>
      </c>
      <c r="D859" s="95" t="s">
        <v>39</v>
      </c>
      <c r="E859" s="95" t="s">
        <v>1948</v>
      </c>
      <c r="F859" s="118" t="s">
        <v>1962</v>
      </c>
      <c r="G859" s="119">
        <v>52168941.163199998</v>
      </c>
      <c r="H859" s="119">
        <v>98797</v>
      </c>
      <c r="I859" s="119">
        <v>37.5</v>
      </c>
      <c r="J859" s="95">
        <v>528.04175393179958</v>
      </c>
      <c r="K859" s="120">
        <v>0.58271686958632873</v>
      </c>
      <c r="L859" s="120">
        <v>0.31254765934569723</v>
      </c>
      <c r="M859" s="120">
        <v>0.10473547106797421</v>
      </c>
      <c r="N859" s="9">
        <v>5.3983136285223193E-2</v>
      </c>
      <c r="O859" s="9">
        <v>7.7726492240008868E-3</v>
      </c>
      <c r="P859" s="9">
        <v>6.2266447381204033E-3</v>
      </c>
      <c r="Q859" s="9">
        <v>4.6161611260773887E-3</v>
      </c>
      <c r="R859" s="9">
        <v>1.4497871754619E-2</v>
      </c>
      <c r="S859" s="9">
        <v>4.6357752630913698E-2</v>
      </c>
      <c r="T859" s="9">
        <v>1.15578526623765E-2</v>
      </c>
      <c r="U859" s="9">
        <v>4.1377048253939383E-2</v>
      </c>
      <c r="V859" s="9">
        <v>4.1468104021493049E-2</v>
      </c>
      <c r="W859" s="9">
        <v>3.8736487465106113E-2</v>
      </c>
      <c r="X859" s="9">
        <v>0.12544365803341709</v>
      </c>
      <c r="Y859" s="9">
        <v>4.9004296796246648E-2</v>
      </c>
      <c r="Z859" s="9">
        <v>4.8296049725656473E-2</v>
      </c>
      <c r="AA859" s="9">
        <v>2.4870626609297189E-2</v>
      </c>
      <c r="AB859" s="9">
        <v>2.2425455533556848E-2</v>
      </c>
      <c r="AC859" s="9">
        <v>0.1775745074044327</v>
      </c>
      <c r="AD859" s="9">
        <v>7.7045823197823774E-3</v>
      </c>
      <c r="AE859" s="9">
        <v>8.6910458162942003E-2</v>
      </c>
      <c r="AF859" s="9">
        <v>4.046974172813865E-2</v>
      </c>
      <c r="AG859" s="9">
        <v>8.1044083031166836E-2</v>
      </c>
      <c r="AH859" s="9">
        <v>4.2222665172946296E-3</v>
      </c>
      <c r="AI859" s="9">
        <v>3.4894760074711049E-3</v>
      </c>
      <c r="AJ859" s="9">
        <v>1.116228313581241E-2</v>
      </c>
      <c r="AK859" s="9">
        <v>4.1244321025415392E-2</v>
      </c>
      <c r="AL859" s="9">
        <v>9.5444858075000218E-3</v>
      </c>
      <c r="AM859" s="9">
        <v>4.8353980159245849E-4</v>
      </c>
      <c r="AN859" s="9">
        <v>4.4243330664982001E-4</v>
      </c>
      <c r="AO859" s="9">
        <v>4.8468756253133128E-4</v>
      </c>
      <c r="AP859" s="9">
        <v>4.8830016606512335E-4</v>
      </c>
      <c r="AQ859" s="9">
        <v>7.1215488218088737E-4</v>
      </c>
      <c r="AR859" s="9">
        <v>8.4061083469833995E-4</v>
      </c>
      <c r="AS859" s="9">
        <v>7.7065572421898077E-4</v>
      </c>
      <c r="AT859" s="9">
        <v>1.1584341198293639E-3</v>
      </c>
      <c r="AU859" s="9">
        <v>1.0964699888586619E-3</v>
      </c>
      <c r="AV859" s="9">
        <v>6.3525438770599928E-4</v>
      </c>
      <c r="AW859" s="9">
        <v>1.1805174102992671E-3</v>
      </c>
      <c r="AX859" s="9">
        <v>1.289717037296897E-3</v>
      </c>
      <c r="AY859" s="9">
        <v>1.0014452279033389E-3</v>
      </c>
      <c r="AZ859" s="9">
        <v>9.6198449161912912E-4</v>
      </c>
      <c r="BA859" s="9">
        <v>1.518845613614218E-3</v>
      </c>
      <c r="BB859" s="9">
        <v>1.178017276692793E-3</v>
      </c>
      <c r="BC859" s="9">
        <v>2.064732507460964E-3</v>
      </c>
      <c r="BD859" s="9">
        <v>1.116200206406056E-3</v>
      </c>
      <c r="BE859" s="9">
        <v>1.5809840148081429E-3</v>
      </c>
      <c r="BF859" s="9">
        <v>2.0340167842227519E-3</v>
      </c>
      <c r="BG859" s="9">
        <v>9.343768213399327E-4</v>
      </c>
      <c r="BH859" s="9">
        <v>4.1728368216511932E-4</v>
      </c>
      <c r="BI859" s="9">
        <v>7.3316948322990508E-4</v>
      </c>
      <c r="BJ859" s="9">
        <v>1.7091760354343069E-3</v>
      </c>
      <c r="BK859" s="9">
        <v>2.1069439544857019E-3</v>
      </c>
    </row>
    <row r="860" spans="1:63" s="95" customFormat="1" x14ac:dyDescent="0.25">
      <c r="A860" s="95" t="s">
        <v>985</v>
      </c>
      <c r="B860" s="95" t="s">
        <v>519</v>
      </c>
      <c r="C860" s="95" t="s">
        <v>986</v>
      </c>
      <c r="D860" s="95" t="s">
        <v>39</v>
      </c>
      <c r="E860" s="95" t="s">
        <v>1949</v>
      </c>
      <c r="F860" s="118" t="s">
        <v>1962</v>
      </c>
      <c r="G860" s="119">
        <v>58913807.115199998</v>
      </c>
      <c r="H860" s="119">
        <v>152331</v>
      </c>
      <c r="I860" s="119">
        <v>53.4</v>
      </c>
      <c r="J860" s="95">
        <v>386.74864023212609</v>
      </c>
      <c r="K860" s="120">
        <v>0.46086081587385841</v>
      </c>
      <c r="L860" s="120">
        <v>0.35893955615796219</v>
      </c>
      <c r="M860" s="120">
        <v>0.1801996279681794</v>
      </c>
      <c r="N860" s="9">
        <v>5.7218449592208571E-2</v>
      </c>
      <c r="O860" s="9">
        <v>8.21426431464721E-3</v>
      </c>
      <c r="P860" s="9">
        <v>4.5453369753475454E-3</v>
      </c>
      <c r="Q860" s="9">
        <v>6.1439861299021781E-3</v>
      </c>
      <c r="R860" s="9">
        <v>1.3450285205698921E-2</v>
      </c>
      <c r="S860" s="9">
        <v>3.2864829234467839E-2</v>
      </c>
      <c r="T860" s="9">
        <v>1.0937872216252999E-2</v>
      </c>
      <c r="U860" s="9">
        <v>2.9971877728070612E-2</v>
      </c>
      <c r="V860" s="9">
        <v>4.0017279553667788E-2</v>
      </c>
      <c r="W860" s="9">
        <v>4.7865007159528038E-2</v>
      </c>
      <c r="X860" s="9">
        <v>0.1001883791602256</v>
      </c>
      <c r="Y860" s="9">
        <v>4.6681914412117637E-2</v>
      </c>
      <c r="Z860" s="9">
        <v>6.4808936999438821E-2</v>
      </c>
      <c r="AA860" s="9">
        <v>2.389920893294047E-2</v>
      </c>
      <c r="AB860" s="9">
        <v>1.642773324880286E-2</v>
      </c>
      <c r="AC860" s="9">
        <v>0.19015154143363391</v>
      </c>
      <c r="AD860" s="9">
        <v>3.0601856026600078E-3</v>
      </c>
      <c r="AE860" s="9">
        <v>9.9914144023849225E-2</v>
      </c>
      <c r="AF860" s="9">
        <v>6.2815591457948405E-2</v>
      </c>
      <c r="AG860" s="9">
        <v>7.8230554232182115E-2</v>
      </c>
      <c r="AH860" s="9">
        <v>6.3736454404048574E-3</v>
      </c>
      <c r="AI860" s="9">
        <v>7.8229828131470541E-3</v>
      </c>
      <c r="AJ860" s="9">
        <v>9.9352649638634102E-3</v>
      </c>
      <c r="AK860" s="9">
        <v>3.064701428879953E-2</v>
      </c>
      <c r="AL860" s="9">
        <v>7.813714880194389E-3</v>
      </c>
      <c r="AM860" s="9">
        <v>5.7796407520027248E-4</v>
      </c>
      <c r="AN860" s="9">
        <v>5.2727606950532004E-4</v>
      </c>
      <c r="AO860" s="9">
        <v>3.9899230212778609E-4</v>
      </c>
      <c r="AP860" s="9">
        <v>7.3290347755815993E-4</v>
      </c>
      <c r="AQ860" s="9">
        <v>7.4506187114769834E-4</v>
      </c>
      <c r="AR860" s="9">
        <v>6.7203924128156811E-4</v>
      </c>
      <c r="AS860" s="9">
        <v>8.2244477000655459E-4</v>
      </c>
      <c r="AT860" s="9">
        <v>9.4627295963515786E-4</v>
      </c>
      <c r="AU860" s="9">
        <v>1.193220687389454E-3</v>
      </c>
      <c r="AV860" s="9">
        <v>8.8518940560685755E-4</v>
      </c>
      <c r="AW860" s="9">
        <v>1.063240914732798E-3</v>
      </c>
      <c r="AX860" s="9">
        <v>1.385477816931914E-3</v>
      </c>
      <c r="AY860" s="9">
        <v>1.5154483274955231E-3</v>
      </c>
      <c r="AZ860" s="9">
        <v>1.04245066933159E-3</v>
      </c>
      <c r="BA860" s="9">
        <v>1.254702152233165E-3</v>
      </c>
      <c r="BB860" s="9">
        <v>1.4225303295264629E-3</v>
      </c>
      <c r="BC860" s="9">
        <v>9.2481125485076733E-4</v>
      </c>
      <c r="BD860" s="9">
        <v>1.44706378358947E-3</v>
      </c>
      <c r="BE860" s="9">
        <v>2.7672929874978012E-3</v>
      </c>
      <c r="BF860" s="9">
        <v>2.2141154870698732E-3</v>
      </c>
      <c r="BG860" s="9">
        <v>1.590577947307408E-3</v>
      </c>
      <c r="BH860" s="9">
        <v>1.0549556555070859E-3</v>
      </c>
      <c r="BI860" s="9">
        <v>7.3590447286121243E-4</v>
      </c>
      <c r="BJ860" s="9">
        <v>1.4321926821568331E-3</v>
      </c>
      <c r="BK860" s="9">
        <v>1.945130079981066E-3</v>
      </c>
    </row>
    <row r="861" spans="1:63" s="95" customFormat="1" x14ac:dyDescent="0.25">
      <c r="A861" s="95" t="s">
        <v>997</v>
      </c>
      <c r="B861" s="95" t="s">
        <v>519</v>
      </c>
      <c r="C861" s="95" t="s">
        <v>998</v>
      </c>
      <c r="D861" s="95" t="s">
        <v>39</v>
      </c>
      <c r="E861" s="95" t="s">
        <v>1951</v>
      </c>
      <c r="F861" s="118" t="s">
        <v>1962</v>
      </c>
      <c r="G861" s="119">
        <v>47683460.357199989</v>
      </c>
      <c r="H861" s="119">
        <v>122133</v>
      </c>
      <c r="I861" s="119">
        <v>46</v>
      </c>
      <c r="J861" s="95">
        <v>390.42241128278181</v>
      </c>
      <c r="K861" s="120">
        <v>0.45608252322210602</v>
      </c>
      <c r="L861" s="120">
        <v>0.35173082771126402</v>
      </c>
      <c r="M861" s="120">
        <v>0.19218664906662991</v>
      </c>
      <c r="N861" s="9">
        <v>8.8113604803908452E-2</v>
      </c>
      <c r="O861" s="9">
        <v>9.2802052194648297E-3</v>
      </c>
      <c r="P861" s="9">
        <v>2.912514971470498E-3</v>
      </c>
      <c r="Q861" s="9">
        <v>5.4011843020559764E-3</v>
      </c>
      <c r="R861" s="9">
        <v>1.306291066210058E-2</v>
      </c>
      <c r="S861" s="9">
        <v>4.150876710470075E-2</v>
      </c>
      <c r="T861" s="9">
        <v>1.3269336078686061E-2</v>
      </c>
      <c r="U861" s="9">
        <v>3.8526376952863921E-2</v>
      </c>
      <c r="V861" s="9">
        <v>2.9756904531667971E-2</v>
      </c>
      <c r="W861" s="9">
        <v>4.6638129665226492E-2</v>
      </c>
      <c r="X861" s="9">
        <v>0.11775108288289821</v>
      </c>
      <c r="Y861" s="9">
        <v>5.643652155110155E-2</v>
      </c>
      <c r="Z861" s="9">
        <v>6.1358689837850228E-2</v>
      </c>
      <c r="AA861" s="9">
        <v>2.460080432533817E-2</v>
      </c>
      <c r="AB861" s="9">
        <v>1.6815077636636349E-2</v>
      </c>
      <c r="AC861" s="9">
        <v>0.2124913275381724</v>
      </c>
      <c r="AD861" s="9">
        <v>3.9716794495944108E-3</v>
      </c>
      <c r="AE861" s="9">
        <v>9.03818477235378E-2</v>
      </c>
      <c r="AF861" s="9">
        <v>2.6542969364661891E-2</v>
      </c>
      <c r="AG861" s="9">
        <v>5.0463213077464097E-2</v>
      </c>
      <c r="AH861" s="9">
        <v>2.935775524322462E-3</v>
      </c>
      <c r="AI861" s="9">
        <v>4.9969572589049919E-3</v>
      </c>
      <c r="AJ861" s="9">
        <v>1.070168278319733E-2</v>
      </c>
      <c r="AK861" s="9">
        <v>2.8654511994665281E-2</v>
      </c>
      <c r="AL861" s="9">
        <v>3.4279247595093388E-3</v>
      </c>
      <c r="AM861" s="9">
        <v>7.2179032431975805E-4</v>
      </c>
      <c r="AN861" s="9">
        <v>4.8309250148414302E-4</v>
      </c>
      <c r="AO861" s="9">
        <v>2.0733371323881369E-4</v>
      </c>
      <c r="AP861" s="9">
        <v>5.2250311127941343E-4</v>
      </c>
      <c r="AQ861" s="9">
        <v>5.8681895051141797E-4</v>
      </c>
      <c r="AR861" s="9">
        <v>6.8834540114569537E-4</v>
      </c>
      <c r="AS861" s="9">
        <v>8.0914512142770821E-4</v>
      </c>
      <c r="AT861" s="9">
        <v>9.8642478462657103E-4</v>
      </c>
      <c r="AU861" s="9">
        <v>7.1955549327678051E-4</v>
      </c>
      <c r="AV861" s="9">
        <v>6.9945943547682467E-4</v>
      </c>
      <c r="AW861" s="9">
        <v>1.0134038917403801E-3</v>
      </c>
      <c r="AX861" s="9">
        <v>1.358358751627054E-3</v>
      </c>
      <c r="AY861" s="9">
        <v>1.1635515809901231E-3</v>
      </c>
      <c r="AZ861" s="9">
        <v>8.7021110563380278E-4</v>
      </c>
      <c r="BA861" s="9">
        <v>1.0415142248138289E-3</v>
      </c>
      <c r="BB861" s="9">
        <v>1.2891582209361241E-3</v>
      </c>
      <c r="BC861" s="9">
        <v>9.7338098237811249E-4</v>
      </c>
      <c r="BD861" s="9">
        <v>1.061561711944126E-3</v>
      </c>
      <c r="BE861" s="9">
        <v>9.4828858614366728E-4</v>
      </c>
      <c r="BF861" s="9">
        <v>1.158249416917619E-3</v>
      </c>
      <c r="BG861" s="9">
        <v>5.9414607179249983E-4</v>
      </c>
      <c r="BH861" s="9">
        <v>5.4647562016666242E-4</v>
      </c>
      <c r="BI861" s="9">
        <v>6.4283185635029163E-4</v>
      </c>
      <c r="BJ861" s="9">
        <v>1.085949486630014E-3</v>
      </c>
      <c r="BK861" s="9">
        <v>6.9203123870326176E-4</v>
      </c>
    </row>
    <row r="862" spans="1:63" s="95" customFormat="1" x14ac:dyDescent="0.25">
      <c r="A862" s="95" t="s">
        <v>1033</v>
      </c>
      <c r="B862" s="95" t="s">
        <v>519</v>
      </c>
      <c r="C862" s="95" t="s">
        <v>1034</v>
      </c>
      <c r="D862" s="95" t="s">
        <v>39</v>
      </c>
      <c r="E862" s="95" t="s">
        <v>1951</v>
      </c>
      <c r="F862" s="118" t="s">
        <v>1962</v>
      </c>
      <c r="G862" s="119">
        <v>81027075.663800001</v>
      </c>
      <c r="H862" s="119">
        <v>170384</v>
      </c>
      <c r="I862" s="119">
        <v>37</v>
      </c>
      <c r="J862" s="95">
        <v>475.55566053033147</v>
      </c>
      <c r="K862" s="120">
        <v>0.51341121039410609</v>
      </c>
      <c r="L862" s="120">
        <v>0.33479663160080619</v>
      </c>
      <c r="M862" s="120">
        <v>0.1517921580050878</v>
      </c>
      <c r="N862" s="9">
        <v>8.8333003049701431E-2</v>
      </c>
      <c r="O862" s="9">
        <v>1.3867339369759349E-2</v>
      </c>
      <c r="P862" s="9">
        <v>5.3474820259775228E-3</v>
      </c>
      <c r="Q862" s="9">
        <v>9.5244850778598775E-3</v>
      </c>
      <c r="R862" s="9">
        <v>1.2119760043809109E-2</v>
      </c>
      <c r="S862" s="9">
        <v>6.2259165100639141E-2</v>
      </c>
      <c r="T862" s="9">
        <v>1.358168892170295E-2</v>
      </c>
      <c r="U862" s="9">
        <v>3.2996334182864108E-2</v>
      </c>
      <c r="V862" s="9">
        <v>2.8069047579215928E-2</v>
      </c>
      <c r="W862" s="9">
        <v>5.4543142874037852E-2</v>
      </c>
      <c r="X862" s="9">
        <v>0.1097785731548801</v>
      </c>
      <c r="Y862" s="9">
        <v>4.0605541505130363E-2</v>
      </c>
      <c r="Z862" s="9">
        <v>5.369576121394095E-2</v>
      </c>
      <c r="AA862" s="9">
        <v>2.3499640559776921E-2</v>
      </c>
      <c r="AB862" s="9">
        <v>1.5260532049714681E-2</v>
      </c>
      <c r="AC862" s="9">
        <v>0.17322106006596941</v>
      </c>
      <c r="AD862" s="9">
        <v>2.6082310467409292E-3</v>
      </c>
      <c r="AE862" s="9">
        <v>0.1021307007952091</v>
      </c>
      <c r="AF862" s="9">
        <v>5.9885366265834808E-2</v>
      </c>
      <c r="AG862" s="9">
        <v>4.6481792674403638E-2</v>
      </c>
      <c r="AH862" s="9">
        <v>4.9365475996144851E-3</v>
      </c>
      <c r="AI862" s="9">
        <v>6.3175666790285202E-3</v>
      </c>
      <c r="AJ862" s="9">
        <v>1.223929007581997E-2</v>
      </c>
      <c r="AK862" s="9">
        <v>2.4314695519447829E-2</v>
      </c>
      <c r="AL862" s="9">
        <v>4.3832525689210724E-3</v>
      </c>
      <c r="AM862" s="9">
        <v>1.229610452978661E-3</v>
      </c>
      <c r="AN862" s="9">
        <v>1.2267111828145811E-3</v>
      </c>
      <c r="AO862" s="9">
        <v>6.4688570902734501E-4</v>
      </c>
      <c r="AP862" s="9">
        <v>1.5657335365945109E-3</v>
      </c>
      <c r="AQ862" s="9">
        <v>9.2519794431342845E-4</v>
      </c>
      <c r="AR862" s="9">
        <v>1.754471579986805E-3</v>
      </c>
      <c r="AS862" s="9">
        <v>1.407367343039095E-3</v>
      </c>
      <c r="AT862" s="9">
        <v>1.435647978008197E-3</v>
      </c>
      <c r="AU862" s="9">
        <v>1.153401952264451E-3</v>
      </c>
      <c r="AV862" s="9">
        <v>1.3900743533229629E-3</v>
      </c>
      <c r="AW862" s="9">
        <v>1.605505153102443E-3</v>
      </c>
      <c r="AX862" s="9">
        <v>1.660794957099383E-3</v>
      </c>
      <c r="AY862" s="9">
        <v>1.7303184174461419E-3</v>
      </c>
      <c r="AZ862" s="9">
        <v>1.4125798225591249E-3</v>
      </c>
      <c r="BA862" s="9">
        <v>1.606247513573101E-3</v>
      </c>
      <c r="BB862" s="9">
        <v>1.7858384478350879E-3</v>
      </c>
      <c r="BC862" s="9">
        <v>1.0862535064675219E-3</v>
      </c>
      <c r="BD862" s="9">
        <v>2.0384347136796748E-3</v>
      </c>
      <c r="BE862" s="9">
        <v>3.6357012680436778E-3</v>
      </c>
      <c r="BF862" s="9">
        <v>1.8129529119014611E-3</v>
      </c>
      <c r="BG862" s="9">
        <v>1.6977360777733451E-3</v>
      </c>
      <c r="BH862" s="9">
        <v>1.174063144976534E-3</v>
      </c>
      <c r="BI862" s="9">
        <v>1.249332417106873E-3</v>
      </c>
      <c r="BJ862" s="9">
        <v>1.5658923678845871E-3</v>
      </c>
      <c r="BK862" s="9">
        <v>1.503721393157296E-3</v>
      </c>
    </row>
    <row r="863" spans="1:63" s="95" customFormat="1" x14ac:dyDescent="0.25">
      <c r="A863" s="95" t="s">
        <v>1049</v>
      </c>
      <c r="B863" s="95" t="s">
        <v>519</v>
      </c>
      <c r="C863" s="95" t="s">
        <v>1050</v>
      </c>
      <c r="D863" s="95" t="s">
        <v>39</v>
      </c>
      <c r="E863" s="95" t="s">
        <v>1948</v>
      </c>
      <c r="F863" s="118" t="s">
        <v>1962</v>
      </c>
      <c r="G863" s="119">
        <v>57802288.412199989</v>
      </c>
      <c r="H863" s="119">
        <v>159352</v>
      </c>
      <c r="I863" s="119">
        <v>42.7</v>
      </c>
      <c r="J863" s="95">
        <v>362.73337273583002</v>
      </c>
      <c r="K863" s="120">
        <v>0.42028667939580422</v>
      </c>
      <c r="L863" s="120">
        <v>0.39577560577572629</v>
      </c>
      <c r="M863" s="120">
        <v>0.18393771482846949</v>
      </c>
      <c r="N863" s="9">
        <v>3.2878573456873478E-2</v>
      </c>
      <c r="O863" s="9">
        <v>5.3376251130502822E-3</v>
      </c>
      <c r="P863" s="9">
        <v>3.4378635078555491E-3</v>
      </c>
      <c r="Q863" s="9">
        <v>4.9906310742239314E-3</v>
      </c>
      <c r="R863" s="9">
        <v>1.0266732755431119E-2</v>
      </c>
      <c r="S863" s="9">
        <v>2.9060206039444508E-2</v>
      </c>
      <c r="T863" s="9">
        <v>8.7355267006256378E-3</v>
      </c>
      <c r="U863" s="9">
        <v>4.4341174438823627E-2</v>
      </c>
      <c r="V863" s="9">
        <v>4.2917160670345192E-2</v>
      </c>
      <c r="W863" s="9">
        <v>4.1019981074372942E-2</v>
      </c>
      <c r="X863" s="9">
        <v>0.10221288724072659</v>
      </c>
      <c r="Y863" s="9">
        <v>5.6263421629920291E-2</v>
      </c>
      <c r="Z863" s="9">
        <v>6.4577668746538114E-2</v>
      </c>
      <c r="AA863" s="9">
        <v>2.5222978060599002E-2</v>
      </c>
      <c r="AB863" s="9">
        <v>1.6513815359131372E-2</v>
      </c>
      <c r="AC863" s="9">
        <v>0.21356236378255081</v>
      </c>
      <c r="AD863" s="9">
        <v>4.0995784525758991E-3</v>
      </c>
      <c r="AE863" s="9">
        <v>7.9594780582738264E-2</v>
      </c>
      <c r="AF863" s="9">
        <v>3.772461870506514E-2</v>
      </c>
      <c r="AG863" s="9">
        <v>9.9424184710869834E-2</v>
      </c>
      <c r="AH863" s="9">
        <v>4.8854776335670097E-3</v>
      </c>
      <c r="AI863" s="9">
        <v>3.730662362511147E-3</v>
      </c>
      <c r="AJ863" s="9">
        <v>1.0028004444769791E-2</v>
      </c>
      <c r="AK863" s="9">
        <v>4.6672037670402462E-2</v>
      </c>
      <c r="AL863" s="9">
        <v>1.25020457869881E-2</v>
      </c>
      <c r="AM863" s="9">
        <v>3.2579866043667749E-4</v>
      </c>
      <c r="AN863" s="9">
        <v>3.3611587539726732E-4</v>
      </c>
      <c r="AO863" s="9">
        <v>2.9604561355467271E-4</v>
      </c>
      <c r="AP863" s="9">
        <v>5.8401444861107656E-4</v>
      </c>
      <c r="AQ863" s="9">
        <v>5.5791067643272548E-4</v>
      </c>
      <c r="AR863" s="9">
        <v>5.8295295962403515E-4</v>
      </c>
      <c r="AS863" s="9">
        <v>6.4436888755955242E-4</v>
      </c>
      <c r="AT863" s="9">
        <v>1.373350023328802E-3</v>
      </c>
      <c r="AU863" s="9">
        <v>1.2553816166630061E-3</v>
      </c>
      <c r="AV863" s="9">
        <v>7.4419218397816687E-4</v>
      </c>
      <c r="AW863" s="9">
        <v>1.064122326824E-3</v>
      </c>
      <c r="AX863" s="9">
        <v>1.6381309969564781E-3</v>
      </c>
      <c r="AY863" s="9">
        <v>1.4813584770073051E-3</v>
      </c>
      <c r="AZ863" s="9">
        <v>1.0792943864468231E-3</v>
      </c>
      <c r="BA863" s="9">
        <v>1.2373198912602489E-3</v>
      </c>
      <c r="BB863" s="9">
        <v>1.5673210739416291E-3</v>
      </c>
      <c r="BC863" s="9">
        <v>1.215391263503827E-3</v>
      </c>
      <c r="BD863" s="9">
        <v>1.1308808806931E-3</v>
      </c>
      <c r="BE863" s="9">
        <v>1.63036227524192E-3</v>
      </c>
      <c r="BF863" s="9">
        <v>2.760498214785499E-3</v>
      </c>
      <c r="BG863" s="9">
        <v>1.196039865142371E-3</v>
      </c>
      <c r="BH863" s="9">
        <v>4.9353657608727244E-4</v>
      </c>
      <c r="BI863" s="9">
        <v>7.2866527951301243E-4</v>
      </c>
      <c r="BJ863" s="9">
        <v>2.139644449232681E-3</v>
      </c>
      <c r="BK863" s="9">
        <v>3.053119089854488E-3</v>
      </c>
    </row>
    <row r="864" spans="1:63" s="95" customFormat="1" x14ac:dyDescent="0.25">
      <c r="A864" s="95" t="s">
        <v>1069</v>
      </c>
      <c r="B864" s="95" t="s">
        <v>519</v>
      </c>
      <c r="C864" s="95" t="s">
        <v>1070</v>
      </c>
      <c r="D864" s="95" t="s">
        <v>39</v>
      </c>
      <c r="E864" s="95" t="s">
        <v>1948</v>
      </c>
      <c r="F864" s="118" t="s">
        <v>1962</v>
      </c>
      <c r="G864" s="119">
        <v>64648473.707199991</v>
      </c>
      <c r="H864" s="119">
        <v>150896</v>
      </c>
      <c r="I864" s="119">
        <v>89.1</v>
      </c>
      <c r="J864" s="95">
        <v>428.43066553917924</v>
      </c>
      <c r="K864" s="120">
        <v>0.49533781585566211</v>
      </c>
      <c r="L864" s="120">
        <v>0.34098883578306188</v>
      </c>
      <c r="M864" s="120">
        <v>0.16367334836127609</v>
      </c>
      <c r="N864" s="9">
        <v>6.33083410649216E-2</v>
      </c>
      <c r="O864" s="9">
        <v>7.639066528492517E-3</v>
      </c>
      <c r="P864" s="9">
        <v>6.1081057679946158E-3</v>
      </c>
      <c r="Q864" s="9">
        <v>6.8696098106035179E-3</v>
      </c>
      <c r="R864" s="9">
        <v>1.5028144823007921E-2</v>
      </c>
      <c r="S864" s="9">
        <v>3.3985626002084081E-2</v>
      </c>
      <c r="T864" s="9">
        <v>1.0672890071187789E-2</v>
      </c>
      <c r="U864" s="9">
        <v>4.546777155210098E-2</v>
      </c>
      <c r="V864" s="9">
        <v>3.7292163499328852E-2</v>
      </c>
      <c r="W864" s="9">
        <v>4.7855749179549961E-2</v>
      </c>
      <c r="X864" s="9">
        <v>9.8682419248015504E-2</v>
      </c>
      <c r="Y864" s="9">
        <v>4.6439814047768917E-2</v>
      </c>
      <c r="Z864" s="9">
        <v>5.4333993376189341E-2</v>
      </c>
      <c r="AA864" s="9">
        <v>2.071973829049574E-2</v>
      </c>
      <c r="AB864" s="9">
        <v>1.460016704705003E-2</v>
      </c>
      <c r="AC864" s="9">
        <v>0.1769085790163967</v>
      </c>
      <c r="AD864" s="9">
        <v>3.5666412864863929E-3</v>
      </c>
      <c r="AE864" s="9">
        <v>0.1061871629679548</v>
      </c>
      <c r="AF864" s="9">
        <v>6.2125763212341839E-2</v>
      </c>
      <c r="AG864" s="9">
        <v>7.8725032017545882E-2</v>
      </c>
      <c r="AH864" s="9">
        <v>6.0955239103184407E-3</v>
      </c>
      <c r="AI864" s="9">
        <v>6.3353523583565214E-3</v>
      </c>
      <c r="AJ864" s="9">
        <v>1.4214349065438539E-2</v>
      </c>
      <c r="AK864" s="9">
        <v>2.7642239584006328E-2</v>
      </c>
      <c r="AL864" s="9">
        <v>9.1957562723632338E-3</v>
      </c>
      <c r="AM864" s="9">
        <v>7.0290035887983428E-4</v>
      </c>
      <c r="AN864" s="9">
        <v>5.3898633330346185E-4</v>
      </c>
      <c r="AO864" s="9">
        <v>5.8934968072155939E-4</v>
      </c>
      <c r="AP864" s="9">
        <v>9.0073429544278107E-4</v>
      </c>
      <c r="AQ864" s="9">
        <v>9.1502780224578001E-4</v>
      </c>
      <c r="AR864" s="9">
        <v>7.6388256828986256E-4</v>
      </c>
      <c r="AS864" s="9">
        <v>8.8211256256032547E-4</v>
      </c>
      <c r="AT864" s="9">
        <v>1.5778809031317361E-3</v>
      </c>
      <c r="AU864" s="9">
        <v>1.2222466783130791E-3</v>
      </c>
      <c r="AV864" s="9">
        <v>9.7279262987657082E-4</v>
      </c>
      <c r="AW864" s="9">
        <v>1.151124216907339E-3</v>
      </c>
      <c r="AX864" s="9">
        <v>1.5149889444125281E-3</v>
      </c>
      <c r="AY864" s="9">
        <v>1.396516055095822E-3</v>
      </c>
      <c r="AZ864" s="9">
        <v>9.9340038740909848E-4</v>
      </c>
      <c r="BA864" s="9">
        <v>1.2257132995393721E-3</v>
      </c>
      <c r="BB864" s="9">
        <v>1.454717460039815E-3</v>
      </c>
      <c r="BC864" s="9">
        <v>1.184766714304889E-3</v>
      </c>
      <c r="BD864" s="9">
        <v>1.6904440182095081E-3</v>
      </c>
      <c r="BE864" s="9">
        <v>3.008344023907714E-3</v>
      </c>
      <c r="BF864" s="9">
        <v>2.4490902056734059E-3</v>
      </c>
      <c r="BG864" s="9">
        <v>1.6720380969424051E-3</v>
      </c>
      <c r="BH864" s="9">
        <v>9.3907585830226513E-4</v>
      </c>
      <c r="BI864" s="9">
        <v>1.1572762434369809E-3</v>
      </c>
      <c r="BJ864" s="9">
        <v>1.4198896034578719E-3</v>
      </c>
      <c r="BK864" s="9">
        <v>2.5162084414006771E-3</v>
      </c>
    </row>
    <row r="865" spans="1:63" s="95" customFormat="1" x14ac:dyDescent="0.25">
      <c r="A865" s="95" t="s">
        <v>1079</v>
      </c>
      <c r="B865" s="95" t="s">
        <v>519</v>
      </c>
      <c r="C865" s="95" t="s">
        <v>1080</v>
      </c>
      <c r="D865" s="95" t="s">
        <v>39</v>
      </c>
      <c r="E865" s="95" t="s">
        <v>1951</v>
      </c>
      <c r="F865" s="118" t="s">
        <v>1962</v>
      </c>
      <c r="G865" s="119">
        <v>72242167.194600001</v>
      </c>
      <c r="H865" s="119">
        <v>169332</v>
      </c>
      <c r="I865" s="119">
        <v>48.7</v>
      </c>
      <c r="J865" s="95">
        <v>426.63033091559777</v>
      </c>
      <c r="K865" s="120">
        <v>0.46927475281613262</v>
      </c>
      <c r="L865" s="120">
        <v>0.36254805354215119</v>
      </c>
      <c r="M865" s="120">
        <v>0.16817719364171621</v>
      </c>
      <c r="N865" s="9">
        <v>8.8276111256552964E-2</v>
      </c>
      <c r="O865" s="9">
        <v>1.0298639708640721E-2</v>
      </c>
      <c r="P865" s="9">
        <v>5.0328569807105636E-3</v>
      </c>
      <c r="Q865" s="9">
        <v>7.3076756072395126E-3</v>
      </c>
      <c r="R865" s="9">
        <v>1.7141028342501429E-2</v>
      </c>
      <c r="S865" s="9">
        <v>3.7084975057717462E-2</v>
      </c>
      <c r="T865" s="9">
        <v>1.463659226024429E-2</v>
      </c>
      <c r="U865" s="9">
        <v>2.6936161813510169E-2</v>
      </c>
      <c r="V865" s="9">
        <v>3.0401792059072671E-2</v>
      </c>
      <c r="W865" s="9">
        <v>5.1482740047769177E-2</v>
      </c>
      <c r="X865" s="9">
        <v>0.1146064070814526</v>
      </c>
      <c r="Y865" s="9">
        <v>4.8105478344378193E-2</v>
      </c>
      <c r="Z865" s="9">
        <v>6.1853904866463652E-2</v>
      </c>
      <c r="AA865" s="9">
        <v>2.6583337933470199E-2</v>
      </c>
      <c r="AB865" s="9">
        <v>1.5692917729946951E-2</v>
      </c>
      <c r="AC865" s="9">
        <v>0.1933545766464265</v>
      </c>
      <c r="AD865" s="9">
        <v>3.367774184180424E-3</v>
      </c>
      <c r="AE865" s="9">
        <v>9.6294197993156666E-2</v>
      </c>
      <c r="AF865" s="9">
        <v>3.6286186076536213E-2</v>
      </c>
      <c r="AG865" s="9">
        <v>5.4762337626938627E-2</v>
      </c>
      <c r="AH865" s="9">
        <v>4.1272019839460007E-3</v>
      </c>
      <c r="AI865" s="9">
        <v>8.6352261117512222E-3</v>
      </c>
      <c r="AJ865" s="9">
        <v>1.19738902227398E-2</v>
      </c>
      <c r="AK865" s="9">
        <v>3.1611699741919609E-2</v>
      </c>
      <c r="AL865" s="9">
        <v>4.1462903227343466E-3</v>
      </c>
      <c r="AM865" s="9">
        <v>1.094294718711919E-3</v>
      </c>
      <c r="AN865" s="9">
        <v>8.1128903078225747E-4</v>
      </c>
      <c r="AO865" s="9">
        <v>5.4217485413140631E-4</v>
      </c>
      <c r="AP865" s="9">
        <v>1.069798950243154E-3</v>
      </c>
      <c r="AQ865" s="9">
        <v>1.165263302590833E-3</v>
      </c>
      <c r="AR865" s="9">
        <v>9.3065260045814167E-4</v>
      </c>
      <c r="AS865" s="9">
        <v>1.3506419163213761E-3</v>
      </c>
      <c r="AT865" s="9">
        <v>1.0436732233602231E-3</v>
      </c>
      <c r="AU865" s="9">
        <v>1.1124967437294189E-3</v>
      </c>
      <c r="AV865" s="9">
        <v>1.1684391053188789E-3</v>
      </c>
      <c r="AW865" s="9">
        <v>1.4926211063435539E-3</v>
      </c>
      <c r="AX865" s="9">
        <v>1.752152114993716E-3</v>
      </c>
      <c r="AY865" s="9">
        <v>1.7750055190313601E-3</v>
      </c>
      <c r="AZ865" s="9">
        <v>1.423009665165933E-3</v>
      </c>
      <c r="BA865" s="9">
        <v>1.470933536745991E-3</v>
      </c>
      <c r="BB865" s="9">
        <v>1.7751803899033541E-3</v>
      </c>
      <c r="BC865" s="9">
        <v>1.2490351303160289E-3</v>
      </c>
      <c r="BD865" s="9">
        <v>1.7115404745906169E-3</v>
      </c>
      <c r="BE865" s="9">
        <v>1.961802861494714E-3</v>
      </c>
      <c r="BF865" s="9">
        <v>1.902094948818496E-3</v>
      </c>
      <c r="BG865" s="9">
        <v>1.2640059875355051E-3</v>
      </c>
      <c r="BH865" s="9">
        <v>1.4290976125059119E-3</v>
      </c>
      <c r="BI865" s="9">
        <v>1.088437790670173E-3</v>
      </c>
      <c r="BJ865" s="9">
        <v>1.8129568970239279E-3</v>
      </c>
      <c r="BK865" s="9">
        <v>1.2667098545959871E-3</v>
      </c>
    </row>
    <row r="866" spans="1:63" s="95" customFormat="1" x14ac:dyDescent="0.25">
      <c r="A866" s="95" t="s">
        <v>1083</v>
      </c>
      <c r="B866" s="95" t="s">
        <v>519</v>
      </c>
      <c r="C866" s="95" t="s">
        <v>1084</v>
      </c>
      <c r="D866" s="95" t="s">
        <v>39</v>
      </c>
      <c r="E866" s="95" t="s">
        <v>1948</v>
      </c>
      <c r="F866" s="118" t="s">
        <v>1962</v>
      </c>
      <c r="G866" s="119">
        <v>49387905.8112</v>
      </c>
      <c r="H866" s="119">
        <v>107483</v>
      </c>
      <c r="I866" s="119">
        <v>90.8</v>
      </c>
      <c r="J866" s="95">
        <v>459.49504397160479</v>
      </c>
      <c r="K866" s="120">
        <v>0.503189864344459</v>
      </c>
      <c r="L866" s="120">
        <v>0.33379426749686708</v>
      </c>
      <c r="M866" s="120">
        <v>0.16301586815867389</v>
      </c>
      <c r="N866" s="9">
        <v>6.1167412434290171E-2</v>
      </c>
      <c r="O866" s="9">
        <v>7.9898080208318685E-3</v>
      </c>
      <c r="P866" s="9">
        <v>5.7826095996739704E-3</v>
      </c>
      <c r="Q866" s="9">
        <v>7.1682091176790532E-3</v>
      </c>
      <c r="R866" s="9">
        <v>1.6951092138760018E-2</v>
      </c>
      <c r="S866" s="9">
        <v>3.2589631326570619E-2</v>
      </c>
      <c r="T866" s="9">
        <v>1.0498116063421719E-2</v>
      </c>
      <c r="U866" s="9">
        <v>4.0973288103973937E-2</v>
      </c>
      <c r="V866" s="9">
        <v>3.5131661875289398E-2</v>
      </c>
      <c r="W866" s="9">
        <v>5.5231168210803469E-2</v>
      </c>
      <c r="X866" s="9">
        <v>0.11835221550678141</v>
      </c>
      <c r="Y866" s="9">
        <v>4.2904325415976469E-2</v>
      </c>
      <c r="Z866" s="9">
        <v>5.248810720403542E-2</v>
      </c>
      <c r="AA866" s="9">
        <v>1.935005871164357E-2</v>
      </c>
      <c r="AB866" s="9">
        <v>1.6279948762874669E-2</v>
      </c>
      <c r="AC866" s="9">
        <v>0.1843309235390754</v>
      </c>
      <c r="AD866" s="9">
        <v>5.8617411132446812E-3</v>
      </c>
      <c r="AE866" s="9">
        <v>0.10248743133847241</v>
      </c>
      <c r="AF866" s="9">
        <v>4.8478187657492178E-2</v>
      </c>
      <c r="AG866" s="9">
        <v>7.6321443472598519E-2</v>
      </c>
      <c r="AH866" s="9">
        <v>5.3200471446789516E-3</v>
      </c>
      <c r="AI866" s="9">
        <v>6.6147403636844576E-3</v>
      </c>
      <c r="AJ866" s="9">
        <v>1.4428574695331819E-2</v>
      </c>
      <c r="AK866" s="9">
        <v>2.7070984865778469E-2</v>
      </c>
      <c r="AL866" s="9">
        <v>6.2282733170372258E-3</v>
      </c>
      <c r="AM866" s="9">
        <v>5.1887622765144211E-4</v>
      </c>
      <c r="AN866" s="9">
        <v>4.30709685978807E-4</v>
      </c>
      <c r="AO866" s="9">
        <v>4.2628613762449449E-4</v>
      </c>
      <c r="AP866" s="9">
        <v>7.1810198715187778E-4</v>
      </c>
      <c r="AQ866" s="9">
        <v>7.885648890170225E-4</v>
      </c>
      <c r="AR866" s="9">
        <v>5.5965657012662924E-4</v>
      </c>
      <c r="AS866" s="9">
        <v>6.6292465917649785E-4</v>
      </c>
      <c r="AT866" s="9">
        <v>1.086381100108991E-3</v>
      </c>
      <c r="AU866" s="9">
        <v>8.7973285890718684E-4</v>
      </c>
      <c r="AV866" s="9">
        <v>8.5779046554350271E-4</v>
      </c>
      <c r="AW866" s="9">
        <v>1.054798802675012E-3</v>
      </c>
      <c r="AX866" s="9">
        <v>1.0693771568066599E-3</v>
      </c>
      <c r="AY866" s="9">
        <v>1.0307326960270549E-3</v>
      </c>
      <c r="AZ866" s="9">
        <v>7.0881545753717743E-4</v>
      </c>
      <c r="BA866" s="9">
        <v>1.044227053787453E-3</v>
      </c>
      <c r="BB866" s="9">
        <v>1.1580806085524789E-3</v>
      </c>
      <c r="BC866" s="9">
        <v>1.4876846391261339E-3</v>
      </c>
      <c r="BD866" s="9">
        <v>1.2465514751627421E-3</v>
      </c>
      <c r="BE866" s="9">
        <v>1.7935478634720551E-3</v>
      </c>
      <c r="BF866" s="9">
        <v>1.8140503814425329E-3</v>
      </c>
      <c r="BG866" s="9">
        <v>1.114965536462501E-3</v>
      </c>
      <c r="BH866" s="9">
        <v>7.4912370011244933E-4</v>
      </c>
      <c r="BI866" s="9">
        <v>8.975203970413338E-4</v>
      </c>
      <c r="BJ866" s="9">
        <v>1.0624200102129821E-3</v>
      </c>
      <c r="BK866" s="9">
        <v>1.302079972072768E-3</v>
      </c>
    </row>
    <row r="867" spans="1:63" s="95" customFormat="1" x14ac:dyDescent="0.25">
      <c r="A867" s="95" t="s">
        <v>1085</v>
      </c>
      <c r="B867" s="95" t="s">
        <v>519</v>
      </c>
      <c r="C867" s="95" t="s">
        <v>1086</v>
      </c>
      <c r="D867" s="95" t="s">
        <v>39</v>
      </c>
      <c r="E867" s="95" t="s">
        <v>1948</v>
      </c>
      <c r="F867" s="118" t="s">
        <v>1962</v>
      </c>
      <c r="G867" s="119">
        <v>99430938.136399999</v>
      </c>
      <c r="H867" s="119">
        <v>219251</v>
      </c>
      <c r="I867" s="119">
        <v>110.17</v>
      </c>
      <c r="J867" s="95">
        <v>453.50278054102375</v>
      </c>
      <c r="K867" s="120">
        <v>0.52774361519640056</v>
      </c>
      <c r="L867" s="120">
        <v>0.33622152207626832</v>
      </c>
      <c r="M867" s="120">
        <v>0.13603486272733109</v>
      </c>
      <c r="N867" s="9">
        <v>4.6045591146707393E-2</v>
      </c>
      <c r="O867" s="9">
        <v>7.9041640268522582E-3</v>
      </c>
      <c r="P867" s="9">
        <v>5.8913372058061247E-3</v>
      </c>
      <c r="Q867" s="9">
        <v>4.2926752834568779E-3</v>
      </c>
      <c r="R867" s="9">
        <v>1.1598960824116831E-2</v>
      </c>
      <c r="S867" s="9">
        <v>3.0600916484356901E-2</v>
      </c>
      <c r="T867" s="9">
        <v>1.063751802296985E-2</v>
      </c>
      <c r="U867" s="9">
        <v>3.4530448331639152E-2</v>
      </c>
      <c r="V867" s="9">
        <v>3.8238539421163967E-2</v>
      </c>
      <c r="W867" s="9">
        <v>4.1210720216206177E-2</v>
      </c>
      <c r="X867" s="9">
        <v>0.1046752713044361</v>
      </c>
      <c r="Y867" s="9">
        <v>4.5385628283949743E-2</v>
      </c>
      <c r="Z867" s="9">
        <v>5.9734605147367711E-2</v>
      </c>
      <c r="AA867" s="9">
        <v>2.3088474860074329E-2</v>
      </c>
      <c r="AB867" s="9">
        <v>1.649573495151677E-2</v>
      </c>
      <c r="AC867" s="9">
        <v>0.16043447314159229</v>
      </c>
      <c r="AD867" s="9">
        <v>4.2838529723713287E-3</v>
      </c>
      <c r="AE867" s="9">
        <v>8.7079490386124461E-2</v>
      </c>
      <c r="AF867" s="9">
        <v>8.7861708156656088E-2</v>
      </c>
      <c r="AG867" s="9">
        <v>0.1079795251686711</v>
      </c>
      <c r="AH867" s="9">
        <v>7.5570739451323509E-3</v>
      </c>
      <c r="AI867" s="9">
        <v>4.2933654093469187E-3</v>
      </c>
      <c r="AJ867" s="9">
        <v>1.1642782953315009E-2</v>
      </c>
      <c r="AK867" s="9">
        <v>3.6838814934813051E-2</v>
      </c>
      <c r="AL867" s="9">
        <v>1.1698327421357209E-2</v>
      </c>
      <c r="AM867" s="9">
        <v>7.8440485482227063E-4</v>
      </c>
      <c r="AN867" s="9">
        <v>8.5568278230527587E-4</v>
      </c>
      <c r="AO867" s="9">
        <v>8.7216724760191464E-4</v>
      </c>
      <c r="AP867" s="9">
        <v>8.6359884899958334E-4</v>
      </c>
      <c r="AQ867" s="9">
        <v>1.083595987510024E-3</v>
      </c>
      <c r="AR867" s="9">
        <v>1.055322378628244E-3</v>
      </c>
      <c r="AS867" s="9">
        <v>1.348968063735883E-3</v>
      </c>
      <c r="AT867" s="9">
        <v>1.8386207461406391E-3</v>
      </c>
      <c r="AU867" s="9">
        <v>1.9229233352263679E-3</v>
      </c>
      <c r="AV867" s="9">
        <v>1.2853332577573979E-3</v>
      </c>
      <c r="AW867" s="9">
        <v>1.87346630337197E-3</v>
      </c>
      <c r="AX867" s="9">
        <v>2.2717300964232479E-3</v>
      </c>
      <c r="AY867" s="9">
        <v>2.3556984333172209E-3</v>
      </c>
      <c r="AZ867" s="9">
        <v>1.6984575376875429E-3</v>
      </c>
      <c r="BA867" s="9">
        <v>2.124819933096783E-3</v>
      </c>
      <c r="BB867" s="9">
        <v>2.0241693200224861E-3</v>
      </c>
      <c r="BC867" s="9">
        <v>2.1833700916238149E-3</v>
      </c>
      <c r="BD867" s="9">
        <v>2.1269831149878858E-3</v>
      </c>
      <c r="BE867" s="9">
        <v>6.5279195384271528E-3</v>
      </c>
      <c r="BF867" s="9">
        <v>5.1540987747706497E-3</v>
      </c>
      <c r="BG867" s="9">
        <v>3.1805936637009642E-3</v>
      </c>
      <c r="BH867" s="9">
        <v>9.7644355401761197E-4</v>
      </c>
      <c r="BI867" s="9">
        <v>1.4544079887683829E-3</v>
      </c>
      <c r="BJ867" s="9">
        <v>2.9033967859744018E-3</v>
      </c>
      <c r="BK867" s="9">
        <v>4.9113662761123061E-3</v>
      </c>
    </row>
    <row r="868" spans="1:63" s="95" customFormat="1" x14ac:dyDescent="0.25">
      <c r="A868" s="95" t="s">
        <v>1097</v>
      </c>
      <c r="B868" s="95" t="s">
        <v>519</v>
      </c>
      <c r="C868" s="95" t="s">
        <v>1098</v>
      </c>
      <c r="D868" s="95" t="s">
        <v>39</v>
      </c>
      <c r="E868" s="95" t="s">
        <v>1951</v>
      </c>
      <c r="F868" s="118" t="s">
        <v>1962</v>
      </c>
      <c r="G868" s="119">
        <v>71700350.759199992</v>
      </c>
      <c r="H868" s="119">
        <v>197184</v>
      </c>
      <c r="I868" s="119">
        <v>73.599999999999994</v>
      </c>
      <c r="J868" s="95">
        <v>363.62154515173643</v>
      </c>
      <c r="K868" s="120">
        <v>0.41733738480417942</v>
      </c>
      <c r="L868" s="120">
        <v>0.37082786578528337</v>
      </c>
      <c r="M868" s="120">
        <v>0.21183474941053729</v>
      </c>
      <c r="N868" s="9">
        <v>7.6618065185430545E-2</v>
      </c>
      <c r="O868" s="9">
        <v>9.3443243294992796E-3</v>
      </c>
      <c r="P868" s="9">
        <v>4.8850176592772788E-3</v>
      </c>
      <c r="Q868" s="9">
        <v>8.6943482669433799E-3</v>
      </c>
      <c r="R868" s="9">
        <v>1.329168309732065E-2</v>
      </c>
      <c r="S868" s="9">
        <v>3.4727726972151367E-2</v>
      </c>
      <c r="T868" s="9">
        <v>1.2437621609125021E-2</v>
      </c>
      <c r="U868" s="9">
        <v>3.0281461247548689E-2</v>
      </c>
      <c r="V868" s="9">
        <v>3.371041476148464E-2</v>
      </c>
      <c r="W868" s="9">
        <v>4.4616922967503768E-2</v>
      </c>
      <c r="X868" s="9">
        <v>0.11760503776375481</v>
      </c>
      <c r="Y868" s="9">
        <v>5.5589982023797738E-2</v>
      </c>
      <c r="Z868" s="9">
        <v>6.1296173562754228E-2</v>
      </c>
      <c r="AA868" s="9">
        <v>2.1700527419578331E-2</v>
      </c>
      <c r="AB868" s="9">
        <v>1.7659226542254391E-2</v>
      </c>
      <c r="AC868" s="9">
        <v>0.21781858887126271</v>
      </c>
      <c r="AD868" s="9">
        <v>2.9141781357328268E-3</v>
      </c>
      <c r="AE868" s="9">
        <v>0.10042365123635411</v>
      </c>
      <c r="AF868" s="9">
        <v>1.7987218129866089E-2</v>
      </c>
      <c r="AG868" s="9">
        <v>4.9828000621951189E-2</v>
      </c>
      <c r="AH868" s="9">
        <v>4.8118604432506951E-3</v>
      </c>
      <c r="AI868" s="9">
        <v>1.2326401435195479E-2</v>
      </c>
      <c r="AJ868" s="9">
        <v>1.2044761674148009E-2</v>
      </c>
      <c r="AK868" s="9">
        <v>3.3647947621227893E-2</v>
      </c>
      <c r="AL868" s="9">
        <v>5.7388584225868729E-3</v>
      </c>
      <c r="AM868" s="9">
        <v>9.4182140373099505E-4</v>
      </c>
      <c r="AN868" s="9">
        <v>7.2994461393610047E-4</v>
      </c>
      <c r="AO868" s="9">
        <v>5.2183978374832835E-4</v>
      </c>
      <c r="AP868" s="9">
        <v>1.262136147056685E-3</v>
      </c>
      <c r="AQ868" s="9">
        <v>8.9601120369417074E-4</v>
      </c>
      <c r="AR868" s="9">
        <v>8.6419595218492629E-4</v>
      </c>
      <c r="AS868" s="9">
        <v>1.138108991704445E-3</v>
      </c>
      <c r="AT868" s="9">
        <v>1.16346124853554E-3</v>
      </c>
      <c r="AU868" s="9">
        <v>1.2232350752710091E-3</v>
      </c>
      <c r="AV868" s="9">
        <v>1.0041308528033299E-3</v>
      </c>
      <c r="AW868" s="9">
        <v>1.5188429580477291E-3</v>
      </c>
      <c r="AX868" s="9">
        <v>2.007798237828963E-3</v>
      </c>
      <c r="AY868" s="9">
        <v>1.7442639920157239E-3</v>
      </c>
      <c r="AZ868" s="9">
        <v>1.151900302562359E-3</v>
      </c>
      <c r="BA868" s="9">
        <v>1.6413730380550229E-3</v>
      </c>
      <c r="BB868" s="9">
        <v>1.9830298020856109E-3</v>
      </c>
      <c r="BC868" s="9">
        <v>1.071751378696254E-3</v>
      </c>
      <c r="BD868" s="9">
        <v>1.769983942274197E-3</v>
      </c>
      <c r="BE868" s="9">
        <v>9.6432695656770671E-4</v>
      </c>
      <c r="BF868" s="9">
        <v>1.7162080722996111E-3</v>
      </c>
      <c r="BG868" s="9">
        <v>1.461344791841042E-3</v>
      </c>
      <c r="BH868" s="9">
        <v>2.022882943058326E-3</v>
      </c>
      <c r="BI868" s="9">
        <v>1.0857074464412069E-3</v>
      </c>
      <c r="BJ868" s="9">
        <v>1.9135705359773229E-3</v>
      </c>
      <c r="BK868" s="9">
        <v>1.738558134752317E-3</v>
      </c>
    </row>
    <row r="869" spans="1:63" s="95" customFormat="1" x14ac:dyDescent="0.25">
      <c r="A869" s="95" t="s">
        <v>1113</v>
      </c>
      <c r="B869" s="95" t="s">
        <v>519</v>
      </c>
      <c r="C869" s="95" t="s">
        <v>1114</v>
      </c>
      <c r="D869" s="95" t="s">
        <v>39</v>
      </c>
      <c r="E869" s="95" t="s">
        <v>1951</v>
      </c>
      <c r="F869" s="118" t="s">
        <v>1962</v>
      </c>
      <c r="G869" s="119">
        <v>89234010.081399992</v>
      </c>
      <c r="H869" s="119">
        <v>200004</v>
      </c>
      <c r="I869" s="119">
        <v>51</v>
      </c>
      <c r="J869" s="95">
        <v>446.16112718445629</v>
      </c>
      <c r="K869" s="120">
        <v>0.49396200845234789</v>
      </c>
      <c r="L869" s="120">
        <v>0.34481738707080722</v>
      </c>
      <c r="M869" s="120">
        <v>0.161220604476845</v>
      </c>
      <c r="N869" s="9">
        <v>7.2895926297867619E-2</v>
      </c>
      <c r="O869" s="9">
        <v>9.8760919674152955E-3</v>
      </c>
      <c r="P869" s="9">
        <v>4.4715036755492961E-3</v>
      </c>
      <c r="Q869" s="9">
        <v>6.9986589403560262E-3</v>
      </c>
      <c r="R869" s="9">
        <v>1.427290582506859E-2</v>
      </c>
      <c r="S869" s="9">
        <v>3.4296566538192623E-2</v>
      </c>
      <c r="T869" s="9">
        <v>1.392639994543963E-2</v>
      </c>
      <c r="U869" s="9">
        <v>2.8176938076834131E-2</v>
      </c>
      <c r="V869" s="9">
        <v>3.3533572598933109E-2</v>
      </c>
      <c r="W869" s="9">
        <v>4.4801924101655448E-2</v>
      </c>
      <c r="X869" s="9">
        <v>0.1144854184285805</v>
      </c>
      <c r="Y869" s="9">
        <v>4.6912676769059088E-2</v>
      </c>
      <c r="Z869" s="9">
        <v>5.9892435351712833E-2</v>
      </c>
      <c r="AA869" s="9">
        <v>2.506826157923836E-2</v>
      </c>
      <c r="AB869" s="9">
        <v>1.7191542549003899E-2</v>
      </c>
      <c r="AC869" s="9">
        <v>0.19514095180388741</v>
      </c>
      <c r="AD869" s="9">
        <v>3.0615135340309142E-3</v>
      </c>
      <c r="AE869" s="9">
        <v>0.105950859594741</v>
      </c>
      <c r="AF869" s="9">
        <v>4.8831772454498323E-2</v>
      </c>
      <c r="AG869" s="9">
        <v>5.5760695660337922E-2</v>
      </c>
      <c r="AH869" s="9">
        <v>6.1498556334614197E-3</v>
      </c>
      <c r="AI869" s="9">
        <v>8.782673157372441E-3</v>
      </c>
      <c r="AJ869" s="9">
        <v>1.263690705504289E-2</v>
      </c>
      <c r="AK869" s="9">
        <v>3.0708775645516641E-2</v>
      </c>
      <c r="AL869" s="9">
        <v>6.1751728162045827E-3</v>
      </c>
      <c r="AM869" s="9">
        <v>1.1163044567874319E-3</v>
      </c>
      <c r="AN869" s="9">
        <v>9.6110127728900264E-4</v>
      </c>
      <c r="AO869" s="9">
        <v>5.9506809240719141E-4</v>
      </c>
      <c r="AP869" s="9">
        <v>1.2656861466903151E-3</v>
      </c>
      <c r="AQ869" s="9">
        <v>1.1986375713395931E-3</v>
      </c>
      <c r="AR869" s="9">
        <v>1.0632332223139661E-3</v>
      </c>
      <c r="AS869" s="9">
        <v>1.5875499627879151E-3</v>
      </c>
      <c r="AT869" s="9">
        <v>1.3486862079481209E-3</v>
      </c>
      <c r="AU869" s="9">
        <v>1.515889967832917E-3</v>
      </c>
      <c r="AV869" s="9">
        <v>1.256114954678215E-3</v>
      </c>
      <c r="AW869" s="9">
        <v>1.841955553463451E-3</v>
      </c>
      <c r="AX869" s="9">
        <v>2.1108422261416088E-3</v>
      </c>
      <c r="AY869" s="9">
        <v>2.1232094977673859E-3</v>
      </c>
      <c r="AZ869" s="9">
        <v>1.657718733081396E-3</v>
      </c>
      <c r="BA869" s="9">
        <v>1.9906389071417791E-3</v>
      </c>
      <c r="BB869" s="9">
        <v>2.213220805937798E-3</v>
      </c>
      <c r="BC869" s="9">
        <v>1.402672115320277E-3</v>
      </c>
      <c r="BD869" s="9">
        <v>2.3263755658169401E-3</v>
      </c>
      <c r="BE869" s="9">
        <v>3.2614056435274629E-3</v>
      </c>
      <c r="BF869" s="9">
        <v>2.3925812054360202E-3</v>
      </c>
      <c r="BG869" s="9">
        <v>2.3267333685751171E-3</v>
      </c>
      <c r="BH869" s="9">
        <v>1.7955735135416599E-3</v>
      </c>
      <c r="BI869" s="9">
        <v>1.419049094720634E-3</v>
      </c>
      <c r="BJ869" s="9">
        <v>2.1756569680547611E-3</v>
      </c>
      <c r="BK869" s="9">
        <v>2.3305308009915001E-3</v>
      </c>
    </row>
    <row r="870" spans="1:63" s="95" customFormat="1" x14ac:dyDescent="0.25">
      <c r="A870" s="95" t="s">
        <v>1119</v>
      </c>
      <c r="B870" s="95" t="s">
        <v>519</v>
      </c>
      <c r="C870" s="95" t="s">
        <v>1120</v>
      </c>
      <c r="D870" s="95" t="s">
        <v>39</v>
      </c>
      <c r="E870" s="95" t="s">
        <v>1951</v>
      </c>
      <c r="F870" s="118" t="s">
        <v>1962</v>
      </c>
      <c r="G870" s="119">
        <v>62674283.732599996</v>
      </c>
      <c r="H870" s="119">
        <v>141270</v>
      </c>
      <c r="I870" s="119">
        <v>43</v>
      </c>
      <c r="J870" s="95">
        <v>443.64892569264526</v>
      </c>
      <c r="K870" s="120">
        <v>0.49461596018616982</v>
      </c>
      <c r="L870" s="120">
        <v>0.33896335868320848</v>
      </c>
      <c r="M870" s="120">
        <v>0.16642068113062181</v>
      </c>
      <c r="N870" s="9">
        <v>7.9369757881377248E-2</v>
      </c>
      <c r="O870" s="9">
        <v>1.051721689424512E-2</v>
      </c>
      <c r="P870" s="9">
        <v>4.5630256333250392E-3</v>
      </c>
      <c r="Q870" s="9">
        <v>6.5899698822478826E-3</v>
      </c>
      <c r="R870" s="9">
        <v>1.323413802750718E-2</v>
      </c>
      <c r="S870" s="9">
        <v>3.78968138499663E-2</v>
      </c>
      <c r="T870" s="9">
        <v>1.2972234940248109E-2</v>
      </c>
      <c r="U870" s="9">
        <v>3.6388356193783132E-2</v>
      </c>
      <c r="V870" s="9">
        <v>3.1607821639212781E-2</v>
      </c>
      <c r="W870" s="9">
        <v>4.3213856861660793E-2</v>
      </c>
      <c r="X870" s="9">
        <v>0.12679325788258911</v>
      </c>
      <c r="Y870" s="9">
        <v>5.7166914582179741E-2</v>
      </c>
      <c r="Z870" s="9">
        <v>6.3146315171257378E-2</v>
      </c>
      <c r="AA870" s="9">
        <v>2.2332559254871889E-2</v>
      </c>
      <c r="AB870" s="9">
        <v>1.7330846692517079E-2</v>
      </c>
      <c r="AC870" s="9">
        <v>0.21049015941331101</v>
      </c>
      <c r="AD870" s="9">
        <v>4.7216750354272703E-3</v>
      </c>
      <c r="AE870" s="9">
        <v>8.904927263033309E-2</v>
      </c>
      <c r="AF870" s="9">
        <v>3.2860423076486588E-2</v>
      </c>
      <c r="AG870" s="9">
        <v>4.5692649757252811E-2</v>
      </c>
      <c r="AH870" s="9">
        <v>3.8817328018289879E-3</v>
      </c>
      <c r="AI870" s="9">
        <v>4.5505304618399566E-3</v>
      </c>
      <c r="AJ870" s="9">
        <v>1.284704117711925E-2</v>
      </c>
      <c r="AK870" s="9">
        <v>2.7988680392150671E-2</v>
      </c>
      <c r="AL870" s="9">
        <v>4.7947498672615231E-3</v>
      </c>
      <c r="AM870" s="9">
        <v>8.5346422609488149E-4</v>
      </c>
      <c r="AN870" s="9">
        <v>7.1868027620444915E-4</v>
      </c>
      <c r="AO870" s="9">
        <v>4.2639965744690279E-4</v>
      </c>
      <c r="AP870" s="9">
        <v>8.368459009743662E-4</v>
      </c>
      <c r="AQ870" s="9">
        <v>7.8040853940946275E-4</v>
      </c>
      <c r="AR870" s="9">
        <v>8.2495727912522637E-4</v>
      </c>
      <c r="AS870" s="9">
        <v>1.038374970514003E-3</v>
      </c>
      <c r="AT870" s="9">
        <v>1.2230111676393501E-3</v>
      </c>
      <c r="AU870" s="9">
        <v>1.003305716628205E-3</v>
      </c>
      <c r="AV870" s="9">
        <v>8.5075912509618924E-4</v>
      </c>
      <c r="AW870" s="9">
        <v>1.432438543531415E-3</v>
      </c>
      <c r="AX870" s="9">
        <v>1.806180625255198E-3</v>
      </c>
      <c r="AY870" s="9">
        <v>1.5718813280416119E-3</v>
      </c>
      <c r="AZ870" s="9">
        <v>1.036993392542374E-3</v>
      </c>
      <c r="BA870" s="9">
        <v>1.409121005611436E-3</v>
      </c>
      <c r="BB870" s="9">
        <v>1.6763279610233961E-3</v>
      </c>
      <c r="BC870" s="9">
        <v>1.519032061447079E-3</v>
      </c>
      <c r="BD870" s="9">
        <v>1.3729558957108381E-3</v>
      </c>
      <c r="BE870" s="9">
        <v>1.5410841278872989E-3</v>
      </c>
      <c r="BF870" s="9">
        <v>1.376688593861933E-3</v>
      </c>
      <c r="BG870" s="9">
        <v>1.031236322832923E-3</v>
      </c>
      <c r="BH870" s="9">
        <v>6.5326495722930491E-4</v>
      </c>
      <c r="BI870" s="9">
        <v>1.0130027225348759E-3</v>
      </c>
      <c r="BJ870" s="9">
        <v>1.3923910083048351E-3</v>
      </c>
      <c r="BK870" s="9">
        <v>1.27064008953203E-3</v>
      </c>
    </row>
    <row r="871" spans="1:63" s="95" customFormat="1" x14ac:dyDescent="0.25">
      <c r="A871" s="95" t="s">
        <v>1139</v>
      </c>
      <c r="B871" s="95" t="s">
        <v>519</v>
      </c>
      <c r="C871" s="95" t="s">
        <v>1140</v>
      </c>
      <c r="D871" s="95" t="s">
        <v>39</v>
      </c>
      <c r="E871" s="95" t="s">
        <v>1951</v>
      </c>
      <c r="F871" s="118" t="s">
        <v>1962</v>
      </c>
      <c r="G871" s="119">
        <v>44730357.144199997</v>
      </c>
      <c r="H871" s="119">
        <v>106865</v>
      </c>
      <c r="I871" s="119">
        <v>70</v>
      </c>
      <c r="J871" s="95">
        <v>418.56882182379633</v>
      </c>
      <c r="K871" s="120">
        <v>0.47584097849452128</v>
      </c>
      <c r="L871" s="120">
        <v>0.35307949327494392</v>
      </c>
      <c r="M871" s="120">
        <v>0.17107952823053479</v>
      </c>
      <c r="N871" s="9">
        <v>7.8115184781532357E-2</v>
      </c>
      <c r="O871" s="9">
        <v>1.188548402971802E-2</v>
      </c>
      <c r="P871" s="9">
        <v>5.3386961612471792E-3</v>
      </c>
      <c r="Q871" s="9">
        <v>9.4537972135373422E-3</v>
      </c>
      <c r="R871" s="9">
        <v>1.5191696375729129E-2</v>
      </c>
      <c r="S871" s="9">
        <v>3.7529651882744833E-2</v>
      </c>
      <c r="T871" s="9">
        <v>1.334590895005469E-2</v>
      </c>
      <c r="U871" s="9">
        <v>3.7818674561222253E-2</v>
      </c>
      <c r="V871" s="9">
        <v>3.3583529914607203E-2</v>
      </c>
      <c r="W871" s="9">
        <v>4.0876960395355627E-2</v>
      </c>
      <c r="X871" s="9">
        <v>0.1253793218789121</v>
      </c>
      <c r="Y871" s="9">
        <v>5.3248568488620099E-2</v>
      </c>
      <c r="Z871" s="9">
        <v>6.2311500576489098E-2</v>
      </c>
      <c r="AA871" s="9">
        <v>2.5132779448573998E-2</v>
      </c>
      <c r="AB871" s="9">
        <v>1.619430724995434E-2</v>
      </c>
      <c r="AC871" s="9">
        <v>0.22085469114665271</v>
      </c>
      <c r="AD871" s="9">
        <v>4.2727733341513209E-3</v>
      </c>
      <c r="AE871" s="9">
        <v>9.4926746796166944E-2</v>
      </c>
      <c r="AF871" s="9">
        <v>2.363782684083738E-2</v>
      </c>
      <c r="AG871" s="9">
        <v>3.7329668233653059E-2</v>
      </c>
      <c r="AH871" s="9">
        <v>3.0603228941383492E-3</v>
      </c>
      <c r="AI871" s="9">
        <v>5.9975107875046892E-3</v>
      </c>
      <c r="AJ871" s="9">
        <v>1.4396162084804549E-2</v>
      </c>
      <c r="AK871" s="9">
        <v>2.5592221223951599E-2</v>
      </c>
      <c r="AL871" s="9">
        <v>4.5260147498411112E-3</v>
      </c>
      <c r="AM871" s="9">
        <v>5.9978758659535005E-4</v>
      </c>
      <c r="AN871" s="9">
        <v>5.7994059643918215E-4</v>
      </c>
      <c r="AO871" s="9">
        <v>3.5623032391231941E-4</v>
      </c>
      <c r="AP871" s="9">
        <v>8.5723538222727254E-4</v>
      </c>
      <c r="AQ871" s="9">
        <v>6.3968234913874648E-4</v>
      </c>
      <c r="AR871" s="9">
        <v>5.8335783992316114E-4</v>
      </c>
      <c r="AS871" s="9">
        <v>7.6281514252003399E-4</v>
      </c>
      <c r="AT871" s="9">
        <v>9.0762412656966891E-4</v>
      </c>
      <c r="AU871" s="9">
        <v>7.6119653976471806E-4</v>
      </c>
      <c r="AV871" s="9">
        <v>5.7463744643670663E-4</v>
      </c>
      <c r="AW871" s="9">
        <v>1.011433878304425E-3</v>
      </c>
      <c r="AX871" s="9">
        <v>1.2013128027993209E-3</v>
      </c>
      <c r="AY871" s="9">
        <v>1.107571302698638E-3</v>
      </c>
      <c r="AZ871" s="9">
        <v>8.3331606942370514E-4</v>
      </c>
      <c r="BA871" s="9">
        <v>9.4020514959920764E-4</v>
      </c>
      <c r="BB871" s="9">
        <v>1.255930371597674E-3</v>
      </c>
      <c r="BC871" s="9">
        <v>9.8155003635852348E-4</v>
      </c>
      <c r="BD871" s="9">
        <v>1.045072812818562E-3</v>
      </c>
      <c r="BE871" s="9">
        <v>7.9157575922820199E-4</v>
      </c>
      <c r="BF871" s="9">
        <v>8.0311038694859871E-4</v>
      </c>
      <c r="BG871" s="9">
        <v>5.8053921012036483E-4</v>
      </c>
      <c r="BH871" s="9">
        <v>6.1479470213441625E-4</v>
      </c>
      <c r="BI871" s="9">
        <v>8.10561490120606E-4</v>
      </c>
      <c r="BJ871" s="9">
        <v>9.0911434540263264E-4</v>
      </c>
      <c r="BK871" s="9">
        <v>8.5645451858877314E-4</v>
      </c>
    </row>
    <row r="872" spans="1:63" s="95" customFormat="1" x14ac:dyDescent="0.25">
      <c r="A872" s="95" t="s">
        <v>1147</v>
      </c>
      <c r="B872" s="95" t="s">
        <v>519</v>
      </c>
      <c r="C872" s="95" t="s">
        <v>1148</v>
      </c>
      <c r="D872" s="95" t="s">
        <v>39</v>
      </c>
      <c r="E872" s="95" t="s">
        <v>1949</v>
      </c>
      <c r="F872" s="118" t="s">
        <v>1962</v>
      </c>
      <c r="G872" s="119">
        <v>56613149.015999995</v>
      </c>
      <c r="H872" s="119">
        <v>139837</v>
      </c>
      <c r="I872" s="119">
        <v>62.75</v>
      </c>
      <c r="J872" s="95">
        <v>404.8509980620293</v>
      </c>
      <c r="K872" s="120">
        <v>0.46922609559880268</v>
      </c>
      <c r="L872" s="120">
        <v>0.35812550365091472</v>
      </c>
      <c r="M872" s="120">
        <v>0.17264840075028259</v>
      </c>
      <c r="N872" s="9">
        <v>6.6417073449890701E-2</v>
      </c>
      <c r="O872" s="9">
        <v>8.5629327836232727E-3</v>
      </c>
      <c r="P872" s="9">
        <v>5.7380625110477019E-3</v>
      </c>
      <c r="Q872" s="9">
        <v>8.0915378730338511E-3</v>
      </c>
      <c r="R872" s="9">
        <v>1.45312220414162E-2</v>
      </c>
      <c r="S872" s="9">
        <v>3.3439282890747553E-2</v>
      </c>
      <c r="T872" s="9">
        <v>1.258624411273759E-2</v>
      </c>
      <c r="U872" s="9">
        <v>3.1539049312016489E-2</v>
      </c>
      <c r="V872" s="9">
        <v>3.2608370120992158E-2</v>
      </c>
      <c r="W872" s="9">
        <v>4.2776052504421118E-2</v>
      </c>
      <c r="X872" s="9">
        <v>0.1167285512894254</v>
      </c>
      <c r="Y872" s="9">
        <v>5.7811174220770867E-2</v>
      </c>
      <c r="Z872" s="9">
        <v>6.4578478610288856E-2</v>
      </c>
      <c r="AA872" s="9">
        <v>2.3761738989484239E-2</v>
      </c>
      <c r="AB872" s="9">
        <v>1.6492939670973369E-2</v>
      </c>
      <c r="AC872" s="9">
        <v>0.2067665968674624</v>
      </c>
      <c r="AD872" s="9">
        <v>3.0163208069758371E-3</v>
      </c>
      <c r="AE872" s="9">
        <v>9.3627891972895769E-2</v>
      </c>
      <c r="AF872" s="9">
        <v>4.6193063535053938E-2</v>
      </c>
      <c r="AG872" s="9">
        <v>5.7016271978045853E-2</v>
      </c>
      <c r="AH872" s="9">
        <v>5.0236441880115454E-3</v>
      </c>
      <c r="AI872" s="9">
        <v>9.3556021562999445E-3</v>
      </c>
      <c r="AJ872" s="9">
        <v>1.0631528909240989E-2</v>
      </c>
      <c r="AK872" s="9">
        <v>2.694977543979922E-2</v>
      </c>
      <c r="AL872" s="9">
        <v>5.7565937653451683E-3</v>
      </c>
      <c r="AM872" s="9">
        <v>6.4520850058918347E-4</v>
      </c>
      <c r="AN872" s="9">
        <v>5.2862477038120457E-4</v>
      </c>
      <c r="AO872" s="9">
        <v>4.8441690737579992E-4</v>
      </c>
      <c r="AP872" s="9">
        <v>9.2828901998316974E-4</v>
      </c>
      <c r="AQ872" s="9">
        <v>7.7413832932173227E-4</v>
      </c>
      <c r="AR872" s="9">
        <v>6.5762118401553561E-4</v>
      </c>
      <c r="AS872" s="9">
        <v>9.1017653556519132E-4</v>
      </c>
      <c r="AT872" s="9">
        <v>9.5764966820429277E-4</v>
      </c>
      <c r="AU872" s="9">
        <v>9.3509964361859863E-4</v>
      </c>
      <c r="AV872" s="9">
        <v>7.6080677250972757E-4</v>
      </c>
      <c r="AW872" s="9">
        <v>1.191370965455732E-3</v>
      </c>
      <c r="AX872" s="9">
        <v>1.650130515570039E-3</v>
      </c>
      <c r="AY872" s="9">
        <v>1.4522775720095761E-3</v>
      </c>
      <c r="AZ872" s="9">
        <v>9.9679486985334567E-4</v>
      </c>
      <c r="BA872" s="9">
        <v>1.211481140309571E-3</v>
      </c>
      <c r="BB872" s="9">
        <v>1.487639326965128E-3</v>
      </c>
      <c r="BC872" s="9">
        <v>8.7667466349490141E-4</v>
      </c>
      <c r="BD872" s="9">
        <v>1.3041319480500829E-3</v>
      </c>
      <c r="BE872" s="9">
        <v>1.9571316555344882E-3</v>
      </c>
      <c r="BF872" s="9">
        <v>1.551951934676252E-3</v>
      </c>
      <c r="BG872" s="9">
        <v>1.205706257323756E-3</v>
      </c>
      <c r="BH872" s="9">
        <v>1.2133585658174479E-3</v>
      </c>
      <c r="BI872" s="9">
        <v>7.5734419302622008E-4</v>
      </c>
      <c r="BJ872" s="9">
        <v>1.2112227427213151E-3</v>
      </c>
      <c r="BK872" s="9">
        <v>1.3782000443811201E-3</v>
      </c>
    </row>
    <row r="873" spans="1:63" s="95" customFormat="1" x14ac:dyDescent="0.25">
      <c r="A873" s="95" t="s">
        <v>1237</v>
      </c>
      <c r="B873" s="95" t="s">
        <v>693</v>
      </c>
      <c r="C873" s="95" t="s">
        <v>1238</v>
      </c>
      <c r="D873" s="95" t="s">
        <v>39</v>
      </c>
      <c r="E873" s="95" t="s">
        <v>1949</v>
      </c>
      <c r="F873" s="118" t="s">
        <v>1962</v>
      </c>
      <c r="G873" s="119">
        <v>46758831.347399995</v>
      </c>
      <c r="H873" s="119">
        <v>130967</v>
      </c>
      <c r="I873" s="119">
        <v>35</v>
      </c>
      <c r="J873" s="95">
        <v>357.02758211915977</v>
      </c>
      <c r="K873" s="120">
        <v>0.48917591231250779</v>
      </c>
      <c r="L873" s="120">
        <v>0.34583767559200113</v>
      </c>
      <c r="M873" s="120">
        <v>0.16498641209549109</v>
      </c>
      <c r="N873" s="9">
        <v>3.6388573358754783E-2</v>
      </c>
      <c r="O873" s="9">
        <v>5.3911833063286273E-3</v>
      </c>
      <c r="P873" s="9">
        <v>5.2923795734273957E-3</v>
      </c>
      <c r="Q873" s="9">
        <v>5.9263344942019217E-3</v>
      </c>
      <c r="R873" s="9">
        <v>1.1857163961573E-2</v>
      </c>
      <c r="S873" s="9">
        <v>2.364065197762738E-2</v>
      </c>
      <c r="T873" s="9">
        <v>9.1699900559841317E-3</v>
      </c>
      <c r="U873" s="9">
        <v>2.2060955008051969E-2</v>
      </c>
      <c r="V873" s="9">
        <v>5.1138639324321972E-2</v>
      </c>
      <c r="W873" s="9">
        <v>3.0818472372952609E-2</v>
      </c>
      <c r="X873" s="9">
        <v>9.1772616007008812E-2</v>
      </c>
      <c r="Y873" s="9">
        <v>4.8022273202194508E-2</v>
      </c>
      <c r="Z873" s="9">
        <v>5.3333566545637673E-2</v>
      </c>
      <c r="AA873" s="9">
        <v>2.2459168628360629E-2</v>
      </c>
      <c r="AB873" s="9">
        <v>1.50166986554997E-2</v>
      </c>
      <c r="AC873" s="9">
        <v>0.17276854699848801</v>
      </c>
      <c r="AD873" s="9">
        <v>3.6834606884228521E-3</v>
      </c>
      <c r="AE873" s="9">
        <v>0.1197962942906937</v>
      </c>
      <c r="AF873" s="9">
        <v>0.1071288271155099</v>
      </c>
      <c r="AG873" s="9">
        <v>0.1019828759593945</v>
      </c>
      <c r="AH873" s="9">
        <v>7.9312929502049177E-3</v>
      </c>
      <c r="AI873" s="9">
        <v>2.4954903799194678E-3</v>
      </c>
      <c r="AJ873" s="9">
        <v>9.6959539348442352E-3</v>
      </c>
      <c r="AK873" s="9">
        <v>3.1735867327855383E-2</v>
      </c>
      <c r="AL873" s="9">
        <v>1.049272388274196E-2</v>
      </c>
      <c r="AM873" s="9">
        <v>2.9200219738964562E-4</v>
      </c>
      <c r="AN873" s="9">
        <v>2.7492220494391349E-4</v>
      </c>
      <c r="AO873" s="9">
        <v>3.6906745270195253E-4</v>
      </c>
      <c r="AP873" s="9">
        <v>5.6161545153533528E-4</v>
      </c>
      <c r="AQ873" s="9">
        <v>5.2179270432939524E-4</v>
      </c>
      <c r="AR873" s="9">
        <v>3.8404227548057658E-4</v>
      </c>
      <c r="AS873" s="9">
        <v>5.4777107345908523E-4</v>
      </c>
      <c r="AT873" s="9">
        <v>5.533286003642059E-4</v>
      </c>
      <c r="AU873" s="9">
        <v>1.2113752975416901E-3</v>
      </c>
      <c r="AV873" s="9">
        <v>4.5277821040279418E-4</v>
      </c>
      <c r="AW873" s="9">
        <v>7.7371991087981642E-4</v>
      </c>
      <c r="AX873" s="9">
        <v>1.1322699059290011E-3</v>
      </c>
      <c r="AY873" s="9">
        <v>9.907479750156001E-4</v>
      </c>
      <c r="AZ873" s="9">
        <v>7.7825513394319122E-4</v>
      </c>
      <c r="BA873" s="9">
        <v>9.111582216157169E-4</v>
      </c>
      <c r="BB873" s="9">
        <v>1.0267925217604501E-3</v>
      </c>
      <c r="BC873" s="9">
        <v>8.8433682473731934E-4</v>
      </c>
      <c r="BD873" s="9">
        <v>1.3783528803466929E-3</v>
      </c>
      <c r="BE873" s="9">
        <v>3.7493015478383802E-3</v>
      </c>
      <c r="BF873" s="9">
        <v>2.2930179240869238E-3</v>
      </c>
      <c r="BG873" s="9">
        <v>1.57241572916321E-3</v>
      </c>
      <c r="BH873" s="9">
        <v>2.6734622762248261E-4</v>
      </c>
      <c r="BI873" s="9">
        <v>5.7054363417638162E-4</v>
      </c>
      <c r="BJ873" s="9">
        <v>1.178202617509033E-3</v>
      </c>
      <c r="BK873" s="9">
        <v>2.075083926272103E-3</v>
      </c>
    </row>
    <row r="874" spans="1:63" s="95" customFormat="1" x14ac:dyDescent="0.25">
      <c r="A874" s="95" t="s">
        <v>1291</v>
      </c>
      <c r="B874" s="95" t="s">
        <v>693</v>
      </c>
      <c r="C874" s="95" t="s">
        <v>1292</v>
      </c>
      <c r="D874" s="95" t="s">
        <v>39</v>
      </c>
      <c r="E874" s="95" t="s">
        <v>1949</v>
      </c>
      <c r="F874" s="118" t="s">
        <v>1962</v>
      </c>
      <c r="G874" s="119">
        <v>60891113.776799999</v>
      </c>
      <c r="H874" s="119">
        <v>180053</v>
      </c>
      <c r="I874" s="119">
        <v>48.6</v>
      </c>
      <c r="J874" s="95">
        <v>338.18438891215362</v>
      </c>
      <c r="K874" s="120">
        <v>0.44044506785874371</v>
      </c>
      <c r="L874" s="120">
        <v>0.3888734289497271</v>
      </c>
      <c r="M874" s="120">
        <v>0.17068150319152919</v>
      </c>
      <c r="N874" s="9">
        <v>5.6590078791663653E-2</v>
      </c>
      <c r="O874" s="9">
        <v>8.5093752366532244E-3</v>
      </c>
      <c r="P874" s="9">
        <v>6.4508714053024847E-3</v>
      </c>
      <c r="Q874" s="9">
        <v>8.4718691311869935E-3</v>
      </c>
      <c r="R874" s="9">
        <v>1.3139335569379551E-2</v>
      </c>
      <c r="S874" s="9">
        <v>3.1530907571761732E-2</v>
      </c>
      <c r="T874" s="9">
        <v>1.003775138617702E-2</v>
      </c>
      <c r="U874" s="9">
        <v>2.6077796640872671E-2</v>
      </c>
      <c r="V874" s="9">
        <v>5.2273924244887852E-2</v>
      </c>
      <c r="W874" s="9">
        <v>3.8846734725137153E-2</v>
      </c>
      <c r="X874" s="9">
        <v>0.1114862501140446</v>
      </c>
      <c r="Y874" s="9">
        <v>5.5750350532513232E-2</v>
      </c>
      <c r="Z874" s="9">
        <v>5.7651350122057021E-2</v>
      </c>
      <c r="AA874" s="9">
        <v>2.4535161680373091E-2</v>
      </c>
      <c r="AB874" s="9">
        <v>1.8119508103598119E-2</v>
      </c>
      <c r="AC874" s="9">
        <v>0.22273400297670351</v>
      </c>
      <c r="AD874" s="9">
        <v>3.93914481146454E-3</v>
      </c>
      <c r="AE874" s="9">
        <v>9.3298153202188969E-2</v>
      </c>
      <c r="AF874" s="9">
        <v>3.3736892380466392E-2</v>
      </c>
      <c r="AG874" s="9">
        <v>6.3501983909295637E-2</v>
      </c>
      <c r="AH874" s="9">
        <v>5.7553873757662461E-3</v>
      </c>
      <c r="AI874" s="9">
        <v>3.430769165672103E-3</v>
      </c>
      <c r="AJ874" s="9">
        <v>1.4876951479966561E-2</v>
      </c>
      <c r="AK874" s="9">
        <v>3.2020265825326799E-2</v>
      </c>
      <c r="AL874" s="9">
        <v>7.2351836175408406E-3</v>
      </c>
      <c r="AM874" s="9">
        <v>5.9084144770273289E-4</v>
      </c>
      <c r="AN874" s="9">
        <v>5.645897109695005E-4</v>
      </c>
      <c r="AO874" s="9">
        <v>5.8530564373982517E-4</v>
      </c>
      <c r="AP874" s="9">
        <v>1.04457996162671E-3</v>
      </c>
      <c r="AQ874" s="9">
        <v>7.5231573601242585E-4</v>
      </c>
      <c r="AR874" s="9">
        <v>6.6644700488463471E-4</v>
      </c>
      <c r="AS874" s="9">
        <v>7.8014661606730059E-4</v>
      </c>
      <c r="AT874" s="9">
        <v>8.510190235770991E-4</v>
      </c>
      <c r="AU874" s="9">
        <v>1.6111063653343929E-3</v>
      </c>
      <c r="AV874" s="9">
        <v>7.4257187349829033E-4</v>
      </c>
      <c r="AW874" s="9">
        <v>1.222929817199818E-3</v>
      </c>
      <c r="AX874" s="9">
        <v>1.7102689738004481E-3</v>
      </c>
      <c r="AY874" s="9">
        <v>1.3934186313585451E-3</v>
      </c>
      <c r="AZ874" s="9">
        <v>1.1061825596642371E-3</v>
      </c>
      <c r="BA874" s="9">
        <v>1.430458624550222E-3</v>
      </c>
      <c r="BB874" s="9">
        <v>1.7223210237640549E-3</v>
      </c>
      <c r="BC874" s="9">
        <v>1.23047609753564E-3</v>
      </c>
      <c r="BD874" s="9">
        <v>1.3966887842249451E-3</v>
      </c>
      <c r="BE874" s="9">
        <v>1.536238557824302E-3</v>
      </c>
      <c r="BF874" s="9">
        <v>1.8577062938471959E-3</v>
      </c>
      <c r="BG874" s="9">
        <v>1.484593355579981E-3</v>
      </c>
      <c r="BH874" s="9">
        <v>4.7821062700714571E-4</v>
      </c>
      <c r="BI874" s="9">
        <v>1.138995036755521E-3</v>
      </c>
      <c r="BJ874" s="9">
        <v>1.546692960007703E-3</v>
      </c>
      <c r="BK874" s="9">
        <v>1.8616864746514551E-3</v>
      </c>
    </row>
    <row r="875" spans="1:63" s="95" customFormat="1" x14ac:dyDescent="0.25">
      <c r="A875" s="95" t="s">
        <v>1363</v>
      </c>
      <c r="B875" s="95" t="s">
        <v>380</v>
      </c>
      <c r="C875" s="95" t="s">
        <v>1364</v>
      </c>
      <c r="D875" s="95" t="s">
        <v>39</v>
      </c>
      <c r="E875" s="95" t="s">
        <v>1948</v>
      </c>
      <c r="F875" s="118" t="s">
        <v>1963</v>
      </c>
      <c r="G875" s="119">
        <v>179942569.76099998</v>
      </c>
      <c r="H875" s="119">
        <v>275694</v>
      </c>
      <c r="I875" s="119">
        <v>144.18</v>
      </c>
      <c r="J875" s="95">
        <v>652.68946644105415</v>
      </c>
      <c r="K875" s="120">
        <v>0.60343276242693134</v>
      </c>
      <c r="L875" s="120">
        <v>0.2852664834460889</v>
      </c>
      <c r="M875" s="120">
        <v>0.11130075412697971</v>
      </c>
      <c r="N875" s="9">
        <v>9.6414761751910313E-2</v>
      </c>
      <c r="O875" s="9">
        <v>1.6366878736518421E-2</v>
      </c>
      <c r="P875" s="9">
        <v>2.051660034407533E-2</v>
      </c>
      <c r="Q875" s="9">
        <v>8.3244166166146182E-3</v>
      </c>
      <c r="R875" s="9">
        <v>1.9915706235178281E-2</v>
      </c>
      <c r="S875" s="9">
        <v>7.1243309522427703E-2</v>
      </c>
      <c r="T875" s="9">
        <v>1.119290349956136E-2</v>
      </c>
      <c r="U875" s="9">
        <v>3.7693042598333192E-2</v>
      </c>
      <c r="V875" s="9">
        <v>3.2064098113465077E-2</v>
      </c>
      <c r="W875" s="9">
        <v>7.5299766746238228E-2</v>
      </c>
      <c r="X875" s="9">
        <v>0.1052609909705262</v>
      </c>
      <c r="Y875" s="9">
        <v>2.757316910501325E-2</v>
      </c>
      <c r="Z875" s="9">
        <v>4.7295119606203313E-2</v>
      </c>
      <c r="AA875" s="9">
        <v>3.0751491833273369E-2</v>
      </c>
      <c r="AB875" s="9">
        <v>1.612024821853662E-2</v>
      </c>
      <c r="AC875" s="9">
        <v>0.11661365995564819</v>
      </c>
      <c r="AD875" s="9">
        <v>3.6837046668908731E-3</v>
      </c>
      <c r="AE875" s="9">
        <v>7.3736779220696505E-2</v>
      </c>
      <c r="AF875" s="9">
        <v>8.5701312426031045E-2</v>
      </c>
      <c r="AG875" s="9">
        <v>5.5180432459087443E-2</v>
      </c>
      <c r="AH875" s="9">
        <v>4.6610489024228154E-3</v>
      </c>
      <c r="AI875" s="9">
        <v>4.5151216469479574E-3</v>
      </c>
      <c r="AJ875" s="9">
        <v>1.4198976835080829E-2</v>
      </c>
      <c r="AK875" s="9">
        <v>2.1171076728611168E-2</v>
      </c>
      <c r="AL875" s="9">
        <v>4.505383260707878E-3</v>
      </c>
      <c r="AM875" s="9">
        <v>2.9660492817200042E-3</v>
      </c>
      <c r="AN875" s="9">
        <v>3.199670993382604E-3</v>
      </c>
      <c r="AO875" s="9">
        <v>5.4849655112287612E-3</v>
      </c>
      <c r="AP875" s="9">
        <v>3.0242691181504551E-3</v>
      </c>
      <c r="AQ875" s="9">
        <v>3.359902140971606E-3</v>
      </c>
      <c r="AR875" s="9">
        <v>4.4368772138031424E-3</v>
      </c>
      <c r="AS875" s="9">
        <v>2.563224991956956E-3</v>
      </c>
      <c r="AT875" s="9">
        <v>3.624380162003804E-3</v>
      </c>
      <c r="AU875" s="9">
        <v>2.911805173973026E-3</v>
      </c>
      <c r="AV875" s="9">
        <v>4.241131922744161E-3</v>
      </c>
      <c r="AW875" s="9">
        <v>3.4021374498229289E-3</v>
      </c>
      <c r="AX875" s="9">
        <v>2.4923422200331109E-3</v>
      </c>
      <c r="AY875" s="9">
        <v>3.3681593816993738E-3</v>
      </c>
      <c r="AZ875" s="9">
        <v>4.0851522544709052E-3</v>
      </c>
      <c r="BA875" s="9">
        <v>3.7497714403389622E-3</v>
      </c>
      <c r="BB875" s="9">
        <v>2.6569365422428721E-3</v>
      </c>
      <c r="BC875" s="9">
        <v>3.3904724099952889E-3</v>
      </c>
      <c r="BD875" s="9">
        <v>3.2524822695242949E-3</v>
      </c>
      <c r="BE875" s="9">
        <v>1.149860706820548E-2</v>
      </c>
      <c r="BF875" s="9">
        <v>4.7564072668577146E-3</v>
      </c>
      <c r="BG875" s="9">
        <v>3.542589143565577E-3</v>
      </c>
      <c r="BH875" s="9">
        <v>1.854391191549017E-3</v>
      </c>
      <c r="BI875" s="9">
        <v>3.203089774118293E-3</v>
      </c>
      <c r="BJ875" s="9">
        <v>3.0131884716990531E-3</v>
      </c>
      <c r="BK875" s="9">
        <v>3.415803684696201E-3</v>
      </c>
    </row>
    <row r="876" spans="1:63" s="95" customFormat="1" x14ac:dyDescent="0.25">
      <c r="A876" s="95" t="s">
        <v>1609</v>
      </c>
      <c r="B876" s="95" t="s">
        <v>693</v>
      </c>
      <c r="C876" s="95" t="s">
        <v>1610</v>
      </c>
      <c r="D876" s="95" t="s">
        <v>39</v>
      </c>
      <c r="E876" s="95" t="s">
        <v>1949</v>
      </c>
      <c r="F876" s="118" t="s">
        <v>1962</v>
      </c>
      <c r="G876" s="119">
        <v>49908762.194600001</v>
      </c>
      <c r="H876" s="119">
        <v>132986</v>
      </c>
      <c r="I876" s="119">
        <v>32</v>
      </c>
      <c r="J876" s="95">
        <v>375.2933556509708</v>
      </c>
      <c r="K876" s="120">
        <v>0.4832862900992736</v>
      </c>
      <c r="L876" s="120">
        <v>0.35683066425437349</v>
      </c>
      <c r="M876" s="120">
        <v>0.159883045646353</v>
      </c>
      <c r="N876" s="9">
        <v>4.5765423821877801E-2</v>
      </c>
      <c r="O876" s="9">
        <v>1.0914281232150659E-2</v>
      </c>
      <c r="P876" s="9">
        <v>5.1258323987480843E-3</v>
      </c>
      <c r="Q876" s="9">
        <v>7.8359409735890926E-3</v>
      </c>
      <c r="R876" s="9">
        <v>1.3413118778802739E-2</v>
      </c>
      <c r="S876" s="9">
        <v>3.2354187427141648E-2</v>
      </c>
      <c r="T876" s="9">
        <v>1.156792544839918E-2</v>
      </c>
      <c r="U876" s="9">
        <v>2.8424315531162699E-2</v>
      </c>
      <c r="V876" s="9">
        <v>5.4380953150793401E-2</v>
      </c>
      <c r="W876" s="9">
        <v>3.8000660819117099E-2</v>
      </c>
      <c r="X876" s="9">
        <v>0.1058757666526048</v>
      </c>
      <c r="Y876" s="9">
        <v>4.8611731649236857E-2</v>
      </c>
      <c r="Z876" s="9">
        <v>5.7319592060312417E-2</v>
      </c>
      <c r="AA876" s="9">
        <v>2.3984676786736821E-2</v>
      </c>
      <c r="AB876" s="9">
        <v>1.827257515198032E-2</v>
      </c>
      <c r="AC876" s="9">
        <v>0.1860465207173525</v>
      </c>
      <c r="AD876" s="9">
        <v>3.5166670393451832E-3</v>
      </c>
      <c r="AE876" s="9">
        <v>0.1102753758532341</v>
      </c>
      <c r="AF876" s="9">
        <v>6.8938131511313228E-2</v>
      </c>
      <c r="AG876" s="9">
        <v>7.2557220360962835E-2</v>
      </c>
      <c r="AH876" s="9">
        <v>4.7260772481168556E-3</v>
      </c>
      <c r="AI876" s="9">
        <v>2.306825750252916E-3</v>
      </c>
      <c r="AJ876" s="9">
        <v>1.262929405347232E-2</v>
      </c>
      <c r="AK876" s="9">
        <v>3.0225680063210789E-2</v>
      </c>
      <c r="AL876" s="9">
        <v>6.9312255200855684E-3</v>
      </c>
      <c r="AM876" s="9">
        <v>3.9101817913842157E-4</v>
      </c>
      <c r="AN876" s="9">
        <v>5.9259670159943385E-4</v>
      </c>
      <c r="AO876" s="9">
        <v>3.8059014144264708E-4</v>
      </c>
      <c r="AP876" s="9">
        <v>7.906466102552285E-4</v>
      </c>
      <c r="AQ876" s="9">
        <v>6.2847110847098428E-4</v>
      </c>
      <c r="AR876" s="9">
        <v>5.5961384623806924E-4</v>
      </c>
      <c r="AS876" s="9">
        <v>7.3573951315326956E-4</v>
      </c>
      <c r="AT876" s="9">
        <v>7.5907938134274358E-4</v>
      </c>
      <c r="AU876" s="9">
        <v>1.3715597447398809E-3</v>
      </c>
      <c r="AV876" s="9">
        <v>5.9443439401768254E-4</v>
      </c>
      <c r="AW876" s="9">
        <v>9.5039818767251856E-4</v>
      </c>
      <c r="AX876" s="9">
        <v>1.2203564813684849E-3</v>
      </c>
      <c r="AY876" s="9">
        <v>1.1337153506949991E-3</v>
      </c>
      <c r="AZ876" s="9">
        <v>8.8491296600081565E-4</v>
      </c>
      <c r="BA876" s="9">
        <v>1.180476807708986E-3</v>
      </c>
      <c r="BB876" s="9">
        <v>1.177275046069449E-3</v>
      </c>
      <c r="BC876" s="9">
        <v>8.9894121260877357E-4</v>
      </c>
      <c r="BD876" s="9">
        <v>1.3509334355345001E-3</v>
      </c>
      <c r="BE876" s="9">
        <v>2.5688686518375329E-3</v>
      </c>
      <c r="BF876" s="9">
        <v>1.7369975304822221E-3</v>
      </c>
      <c r="BG876" s="9">
        <v>9.9761408915854033E-4</v>
      </c>
      <c r="BH876" s="9">
        <v>2.6313057868958452E-4</v>
      </c>
      <c r="BI876" s="9">
        <v>7.9125372154340446E-4</v>
      </c>
      <c r="BJ876" s="9">
        <v>1.1947693206301689E-3</v>
      </c>
      <c r="BK876" s="9">
        <v>1.4594721809904471E-3</v>
      </c>
    </row>
    <row r="877" spans="1:63" s="95" customFormat="1" x14ac:dyDescent="0.25">
      <c r="A877" s="95" t="s">
        <v>1625</v>
      </c>
      <c r="B877" s="95" t="s">
        <v>37</v>
      </c>
      <c r="C877" s="95" t="s">
        <v>1626</v>
      </c>
      <c r="D877" s="95" t="s">
        <v>39</v>
      </c>
      <c r="E877" s="95" t="s">
        <v>1949</v>
      </c>
      <c r="F877" s="118" t="s">
        <v>1962</v>
      </c>
      <c r="G877" s="119">
        <v>77092041.343199998</v>
      </c>
      <c r="H877" s="119">
        <v>197829</v>
      </c>
      <c r="I877" s="119">
        <v>66</v>
      </c>
      <c r="J877" s="95">
        <v>389.69029486677886</v>
      </c>
      <c r="K877" s="120">
        <v>0.46193267738763161</v>
      </c>
      <c r="L877" s="120">
        <v>0.36356834302276347</v>
      </c>
      <c r="M877" s="120">
        <v>0.174498979589605</v>
      </c>
      <c r="N877" s="9">
        <v>4.3938855805352402E-2</v>
      </c>
      <c r="O877" s="9">
        <v>7.0095152429072221E-3</v>
      </c>
      <c r="P877" s="9">
        <v>6.6092345012122673E-3</v>
      </c>
      <c r="Q877" s="9">
        <v>4.1348000744688574E-3</v>
      </c>
      <c r="R877" s="9">
        <v>1.1469603773447331E-2</v>
      </c>
      <c r="S877" s="9">
        <v>3.3869102710822753E-2</v>
      </c>
      <c r="T877" s="9">
        <v>1.015623600789364E-2</v>
      </c>
      <c r="U877" s="9">
        <v>2.5004631925038101E-2</v>
      </c>
      <c r="V877" s="9">
        <v>3.5189454775477219E-2</v>
      </c>
      <c r="W877" s="9">
        <v>4.2909200256120682E-2</v>
      </c>
      <c r="X877" s="9">
        <v>0.11506208615112209</v>
      </c>
      <c r="Y877" s="9">
        <v>5.5484226021437391E-2</v>
      </c>
      <c r="Z877" s="9">
        <v>5.9307165886832193E-2</v>
      </c>
      <c r="AA877" s="9">
        <v>1.9382686432559831E-2</v>
      </c>
      <c r="AB877" s="9">
        <v>1.8115230891162241E-2</v>
      </c>
      <c r="AC877" s="9">
        <v>0.20667712276431591</v>
      </c>
      <c r="AD877" s="9">
        <v>4.0333543315320573E-3</v>
      </c>
      <c r="AE877" s="9">
        <v>9.7459593998223126E-2</v>
      </c>
      <c r="AF877" s="9">
        <v>5.9032379671191557E-2</v>
      </c>
      <c r="AG877" s="9">
        <v>7.8910171430527892E-2</v>
      </c>
      <c r="AH877" s="9">
        <v>7.3327489912566176E-3</v>
      </c>
      <c r="AI877" s="9">
        <v>6.1328228767129614E-3</v>
      </c>
      <c r="AJ877" s="9">
        <v>1.2914053838344271E-2</v>
      </c>
      <c r="AK877" s="9">
        <v>3.3388440274032982E-2</v>
      </c>
      <c r="AL877" s="9">
        <v>6.4772813680083908E-3</v>
      </c>
      <c r="AM877" s="9">
        <v>5.8142056496389611E-4</v>
      </c>
      <c r="AN877" s="9">
        <v>5.8943274552657643E-4</v>
      </c>
      <c r="AO877" s="9">
        <v>7.6002255140322924E-4</v>
      </c>
      <c r="AP877" s="9">
        <v>6.4614197946705784E-4</v>
      </c>
      <c r="AQ877" s="9">
        <v>8.3231198253984221E-4</v>
      </c>
      <c r="AR877" s="9">
        <v>9.0728520828194678E-4</v>
      </c>
      <c r="AS877" s="9">
        <v>1.0004227722164279E-3</v>
      </c>
      <c r="AT877" s="9">
        <v>1.034188800628502E-3</v>
      </c>
      <c r="AU877" s="9">
        <v>1.374556632334166E-3</v>
      </c>
      <c r="AV877" s="9">
        <v>1.039550007863001E-3</v>
      </c>
      <c r="AW877" s="9">
        <v>1.5996444374269949E-3</v>
      </c>
      <c r="AX877" s="9">
        <v>2.1572344016691958E-3</v>
      </c>
      <c r="AY877" s="9">
        <v>1.8167295993315291E-3</v>
      </c>
      <c r="AZ877" s="9">
        <v>1.107548729105768E-3</v>
      </c>
      <c r="BA877" s="9">
        <v>1.812523980229122E-3</v>
      </c>
      <c r="BB877" s="9">
        <v>2.0254940787335328E-3</v>
      </c>
      <c r="BC877" s="9">
        <v>1.596792933665577E-3</v>
      </c>
      <c r="BD877" s="9">
        <v>1.8491076133373479E-3</v>
      </c>
      <c r="BE877" s="9">
        <v>3.4068645430521218E-3</v>
      </c>
      <c r="BF877" s="9">
        <v>2.9257265723966201E-3</v>
      </c>
      <c r="BG877" s="9">
        <v>2.3972358391024999E-3</v>
      </c>
      <c r="BH877" s="9">
        <v>1.0834257094863449E-3</v>
      </c>
      <c r="BI877" s="9">
        <v>1.253087702742392E-3</v>
      </c>
      <c r="BJ877" s="9">
        <v>2.0440254449581672E-3</v>
      </c>
      <c r="BK877" s="9">
        <v>2.1123250021117669E-3</v>
      </c>
    </row>
    <row r="878" spans="1:63" s="95" customFormat="1" x14ac:dyDescent="0.25">
      <c r="A878" s="95" t="s">
        <v>1689</v>
      </c>
      <c r="B878" s="95" t="s">
        <v>519</v>
      </c>
      <c r="C878" s="95" t="s">
        <v>1690</v>
      </c>
      <c r="D878" s="95" t="s">
        <v>39</v>
      </c>
      <c r="E878" s="95" t="s">
        <v>1948</v>
      </c>
      <c r="F878" s="118" t="s">
        <v>1962</v>
      </c>
      <c r="G878" s="119">
        <v>61166954.740800001</v>
      </c>
      <c r="H878" s="119">
        <v>182633</v>
      </c>
      <c r="I878" s="119">
        <v>47</v>
      </c>
      <c r="J878" s="95">
        <v>334.91731910881384</v>
      </c>
      <c r="K878" s="120">
        <v>0.42242196749576189</v>
      </c>
      <c r="L878" s="120">
        <v>0.36740578716110123</v>
      </c>
      <c r="M878" s="120">
        <v>0.21017224534313689</v>
      </c>
      <c r="N878" s="9">
        <v>3.8096183786715483E-2</v>
      </c>
      <c r="O878" s="9">
        <v>6.3824475186898136E-3</v>
      </c>
      <c r="P878" s="9">
        <v>5.1175894321311378E-3</v>
      </c>
      <c r="Q878" s="9">
        <v>5.4305115462811989E-3</v>
      </c>
      <c r="R878" s="9">
        <v>1.3652948588229529E-2</v>
      </c>
      <c r="S878" s="9">
        <v>3.0696853767957701E-2</v>
      </c>
      <c r="T878" s="9">
        <v>9.9192013959618578E-3</v>
      </c>
      <c r="U878" s="9">
        <v>3.7006156810668253E-2</v>
      </c>
      <c r="V878" s="9">
        <v>4.0508475090715132E-2</v>
      </c>
      <c r="W878" s="9">
        <v>3.6402582719286279E-2</v>
      </c>
      <c r="X878" s="9">
        <v>0.1041829986467024</v>
      </c>
      <c r="Y878" s="9">
        <v>6.3726462235275783E-2</v>
      </c>
      <c r="Z878" s="9">
        <v>5.712927272056121E-2</v>
      </c>
      <c r="AA878" s="9">
        <v>2.47900829817892E-2</v>
      </c>
      <c r="AB878" s="9">
        <v>1.452161831679466E-2</v>
      </c>
      <c r="AC878" s="9">
        <v>0.19811742310099251</v>
      </c>
      <c r="AD878" s="9">
        <v>4.2656724093801529E-3</v>
      </c>
      <c r="AE878" s="9">
        <v>5.9244741870832493E-2</v>
      </c>
      <c r="AF878" s="9">
        <v>4.5372688100375452E-2</v>
      </c>
      <c r="AG878" s="9">
        <v>0.11938770401271601</v>
      </c>
      <c r="AH878" s="9">
        <v>5.3613622092461314E-3</v>
      </c>
      <c r="AI878" s="9">
        <v>3.260168235469511E-3</v>
      </c>
      <c r="AJ878" s="9">
        <v>1.1146610908087631E-2</v>
      </c>
      <c r="AK878" s="9">
        <v>4.6374358448675969E-2</v>
      </c>
      <c r="AL878" s="9">
        <v>1.9905885146464491E-2</v>
      </c>
      <c r="AM878" s="9">
        <v>3.9953683617531321E-4</v>
      </c>
      <c r="AN878" s="9">
        <v>4.2537036967144911E-4</v>
      </c>
      <c r="AO878" s="9">
        <v>4.6641710191083589E-4</v>
      </c>
      <c r="AP878" s="9">
        <v>6.7258610579655779E-4</v>
      </c>
      <c r="AQ878" s="9">
        <v>7.852318276572554E-4</v>
      </c>
      <c r="AR878" s="9">
        <v>6.5172999969749848E-4</v>
      </c>
      <c r="AS878" s="9">
        <v>7.7439261071750147E-4</v>
      </c>
      <c r="AT878" s="9">
        <v>1.213073336152346E-3</v>
      </c>
      <c r="AU878" s="9">
        <v>1.2540928800502671E-3</v>
      </c>
      <c r="AV878" s="9">
        <v>6.9897375771870395E-4</v>
      </c>
      <c r="AW878" s="9">
        <v>1.147946841207285E-3</v>
      </c>
      <c r="AX878" s="9">
        <v>1.963727953057316E-3</v>
      </c>
      <c r="AY878" s="9">
        <v>1.3869970078115019E-3</v>
      </c>
      <c r="AZ878" s="9">
        <v>1.122691827657434E-3</v>
      </c>
      <c r="BA878" s="9">
        <v>1.151565413489816E-3</v>
      </c>
      <c r="BB878" s="9">
        <v>1.538845252939604E-3</v>
      </c>
      <c r="BC878" s="9">
        <v>1.3384539478066429E-3</v>
      </c>
      <c r="BD878" s="9">
        <v>8.9088389520950426E-4</v>
      </c>
      <c r="BE878" s="9">
        <v>2.075356899783718E-3</v>
      </c>
      <c r="BF878" s="9">
        <v>3.5082784608875851E-3</v>
      </c>
      <c r="BG878" s="9">
        <v>1.389161694939318E-3</v>
      </c>
      <c r="BH878" s="9">
        <v>4.5647020420544991E-4</v>
      </c>
      <c r="BI878" s="9">
        <v>8.5722617713069921E-4</v>
      </c>
      <c r="BJ878" s="9">
        <v>2.2500998377428488E-3</v>
      </c>
      <c r="BK878" s="9">
        <v>5.1449739267147489E-3</v>
      </c>
    </row>
    <row r="879" spans="1:63" s="95" customFormat="1" x14ac:dyDescent="0.25">
      <c r="A879" s="95" t="s">
        <v>1737</v>
      </c>
      <c r="B879" s="95" t="s">
        <v>37</v>
      </c>
      <c r="C879" s="95" t="s">
        <v>1738</v>
      </c>
      <c r="D879" s="95" t="s">
        <v>39</v>
      </c>
      <c r="E879" s="95" t="s">
        <v>1950</v>
      </c>
      <c r="F879" s="118" t="s">
        <v>1962</v>
      </c>
      <c r="G879" s="119">
        <v>57445311.829000004</v>
      </c>
      <c r="H879" s="119">
        <v>146002</v>
      </c>
      <c r="I879" s="119">
        <v>42.7</v>
      </c>
      <c r="J879" s="95">
        <v>393.45565012123126</v>
      </c>
      <c r="K879" s="120">
        <v>0.49719857926219291</v>
      </c>
      <c r="L879" s="120">
        <v>0.33484109611652269</v>
      </c>
      <c r="M879" s="120">
        <v>0.16796032462128441</v>
      </c>
      <c r="N879" s="9">
        <v>7.4582829624614794E-2</v>
      </c>
      <c r="O879" s="9">
        <v>1.1082914792741099E-2</v>
      </c>
      <c r="P879" s="9">
        <v>6.1275201264609511E-3</v>
      </c>
      <c r="Q879" s="9">
        <v>7.0163299260484211E-3</v>
      </c>
      <c r="R879" s="9">
        <v>1.2730668430682209E-2</v>
      </c>
      <c r="S879" s="9">
        <v>4.3782582008045252E-2</v>
      </c>
      <c r="T879" s="9">
        <v>1.314724402220273E-2</v>
      </c>
      <c r="U879" s="9">
        <v>2.7126967892781899E-2</v>
      </c>
      <c r="V879" s="9">
        <v>2.8433034066968309E-2</v>
      </c>
      <c r="W879" s="9">
        <v>4.4465254769223923E-2</v>
      </c>
      <c r="X879" s="9">
        <v>0.1160905916351683</v>
      </c>
      <c r="Y879" s="9">
        <v>5.4023873871562718E-2</v>
      </c>
      <c r="Z879" s="9">
        <v>5.8655052185771238E-2</v>
      </c>
      <c r="AA879" s="9">
        <v>2.2981153103540559E-2</v>
      </c>
      <c r="AB879" s="9">
        <v>1.7282914198734251E-2</v>
      </c>
      <c r="AC879" s="9">
        <v>0.18819466968257709</v>
      </c>
      <c r="AD879" s="9">
        <v>3.4959379696417221E-3</v>
      </c>
      <c r="AE879" s="9">
        <v>9.8437031081672344E-2</v>
      </c>
      <c r="AF879" s="9">
        <v>5.4474239974535821E-2</v>
      </c>
      <c r="AG879" s="9">
        <v>5.9518243854556778E-2</v>
      </c>
      <c r="AH879" s="9">
        <v>5.2847713441405092E-3</v>
      </c>
      <c r="AI879" s="9">
        <v>2.8399010328880401E-3</v>
      </c>
      <c r="AJ879" s="9">
        <v>1.4746515859804681E-2</v>
      </c>
      <c r="AK879" s="9">
        <v>2.680860607627069E-2</v>
      </c>
      <c r="AL879" s="9">
        <v>8.6711524693655097E-3</v>
      </c>
      <c r="AM879" s="9">
        <v>7.3652916070310792E-4</v>
      </c>
      <c r="AN879" s="9">
        <v>6.9552014521386213E-4</v>
      </c>
      <c r="AO879" s="9">
        <v>5.2585923899408228E-4</v>
      </c>
      <c r="AP879" s="9">
        <v>8.1826295414804892E-4</v>
      </c>
      <c r="AQ879" s="9">
        <v>6.8944302724977555E-4</v>
      </c>
      <c r="AR879" s="9">
        <v>8.7528795845465189E-4</v>
      </c>
      <c r="AS879" s="9">
        <v>9.6648463239044913E-4</v>
      </c>
      <c r="AT879" s="9">
        <v>8.3731729618605655E-4</v>
      </c>
      <c r="AU879" s="9">
        <v>8.288629929601235E-4</v>
      </c>
      <c r="AV879" s="9">
        <v>8.0394288392778577E-4</v>
      </c>
      <c r="AW879" s="9">
        <v>1.2044747093111329E-3</v>
      </c>
      <c r="AX879" s="9">
        <v>1.5675556674821999E-3</v>
      </c>
      <c r="AY879" s="9">
        <v>1.340904941602915E-3</v>
      </c>
      <c r="AZ879" s="9">
        <v>9.8000915734747836E-4</v>
      </c>
      <c r="BA879" s="9">
        <v>1.2905246544565371E-3</v>
      </c>
      <c r="BB879" s="9">
        <v>1.3764338172083501E-3</v>
      </c>
      <c r="BC879" s="9">
        <v>1.0328931283271319E-3</v>
      </c>
      <c r="BD879" s="9">
        <v>1.3938163033488471E-3</v>
      </c>
      <c r="BE879" s="9">
        <v>2.3462009163795869E-3</v>
      </c>
      <c r="BF879" s="9">
        <v>1.6468737310819321E-3</v>
      </c>
      <c r="BG879" s="9">
        <v>1.289376020554588E-3</v>
      </c>
      <c r="BH879" s="9">
        <v>3.7441338447288802E-4</v>
      </c>
      <c r="BI879" s="9">
        <v>1.067868417243096E-3</v>
      </c>
      <c r="BJ879" s="9">
        <v>1.22482444097747E-3</v>
      </c>
      <c r="BK879" s="9">
        <v>2.1103488106615871E-3</v>
      </c>
    </row>
    <row r="880" spans="1:63" s="95" customFormat="1" x14ac:dyDescent="0.25">
      <c r="A880" s="95" t="s">
        <v>1753</v>
      </c>
      <c r="B880" s="95" t="s">
        <v>37</v>
      </c>
      <c r="C880" s="95" t="s">
        <v>1754</v>
      </c>
      <c r="D880" s="95" t="s">
        <v>39</v>
      </c>
      <c r="E880" s="95" t="s">
        <v>1949</v>
      </c>
      <c r="F880" s="118" t="s">
        <v>1962</v>
      </c>
      <c r="G880" s="119">
        <v>89410975.096399993</v>
      </c>
      <c r="H880" s="119">
        <v>217555</v>
      </c>
      <c r="I880" s="119">
        <v>73.599999999999994</v>
      </c>
      <c r="J880" s="95">
        <v>410.9810167378364</v>
      </c>
      <c r="K880" s="120">
        <v>0.51505909357554713</v>
      </c>
      <c r="L880" s="120">
        <v>0.3267319388373609</v>
      </c>
      <c r="M880" s="120">
        <v>0.15820896758709191</v>
      </c>
      <c r="N880" s="9">
        <v>5.2472147603973333E-2</v>
      </c>
      <c r="O880" s="9">
        <v>8.3209181441516455E-3</v>
      </c>
      <c r="P880" s="9">
        <v>6.6275038270918263E-3</v>
      </c>
      <c r="Q880" s="9">
        <v>5.147243305562434E-3</v>
      </c>
      <c r="R880" s="9">
        <v>1.2076704374678809E-2</v>
      </c>
      <c r="S880" s="9">
        <v>3.9840392348996133E-2</v>
      </c>
      <c r="T880" s="9">
        <v>9.3204563335874454E-3</v>
      </c>
      <c r="U880" s="9">
        <v>2.8329606411498919E-2</v>
      </c>
      <c r="V880" s="9">
        <v>3.857137517498848E-2</v>
      </c>
      <c r="W880" s="9">
        <v>3.2423073145506E-2</v>
      </c>
      <c r="X880" s="9">
        <v>9.8536576271521112E-2</v>
      </c>
      <c r="Y880" s="9">
        <v>4.8998534351936712E-2</v>
      </c>
      <c r="Z880" s="9">
        <v>5.6217866626430579E-2</v>
      </c>
      <c r="AA880" s="9">
        <v>2.0111505513735889E-2</v>
      </c>
      <c r="AB880" s="9">
        <v>1.9857805200800681E-2</v>
      </c>
      <c r="AC880" s="9">
        <v>0.16730613890200319</v>
      </c>
      <c r="AD880" s="9">
        <v>4.1797062425560248E-3</v>
      </c>
      <c r="AE880" s="9">
        <v>9.4426377886441037E-2</v>
      </c>
      <c r="AF880" s="9">
        <v>0.1115607605703358</v>
      </c>
      <c r="AG880" s="9">
        <v>7.6079365424178563E-2</v>
      </c>
      <c r="AH880" s="9">
        <v>6.7999347463042932E-3</v>
      </c>
      <c r="AI880" s="9">
        <v>2.4099926465996802E-3</v>
      </c>
      <c r="AJ880" s="9">
        <v>1.521605463832053E-2</v>
      </c>
      <c r="AK880" s="9">
        <v>3.4060499920680012E-2</v>
      </c>
      <c r="AL880" s="9">
        <v>1.110946038812086E-2</v>
      </c>
      <c r="AM880" s="9">
        <v>8.036195794780454E-4</v>
      </c>
      <c r="AN880" s="9">
        <v>8.0983687655691416E-4</v>
      </c>
      <c r="AO880" s="9">
        <v>8.8207462608766375E-4</v>
      </c>
      <c r="AP880" s="9">
        <v>9.3095387574245597E-4</v>
      </c>
      <c r="AQ880" s="9">
        <v>1.014299454235331E-3</v>
      </c>
      <c r="AR880" s="9">
        <v>1.2352184519412879E-3</v>
      </c>
      <c r="AS880" s="9">
        <v>1.0625955311525639E-3</v>
      </c>
      <c r="AT880" s="9">
        <v>1.3561256480585969E-3</v>
      </c>
      <c r="AU880" s="9">
        <v>1.74379427354017E-3</v>
      </c>
      <c r="AV880" s="9">
        <v>9.0913665115998287E-4</v>
      </c>
      <c r="AW880" s="9">
        <v>1.585508990976453E-3</v>
      </c>
      <c r="AX880" s="9">
        <v>2.204910264649597E-3</v>
      </c>
      <c r="AY880" s="9">
        <v>1.9931386299550662E-3</v>
      </c>
      <c r="AZ880" s="9">
        <v>1.3300668824172801E-3</v>
      </c>
      <c r="BA880" s="9">
        <v>2.299593952718938E-3</v>
      </c>
      <c r="BB880" s="9">
        <v>1.8977127354872459E-3</v>
      </c>
      <c r="BC880" s="9">
        <v>1.915172997026218E-3</v>
      </c>
      <c r="BD880" s="9">
        <v>2.0735329652475801E-3</v>
      </c>
      <c r="BE880" s="9">
        <v>7.4517120885154034E-3</v>
      </c>
      <c r="BF880" s="9">
        <v>3.2647328957432428E-3</v>
      </c>
      <c r="BG880" s="9">
        <v>2.5729343949461888E-3</v>
      </c>
      <c r="BH880" s="9">
        <v>4.9275887736811169E-4</v>
      </c>
      <c r="BI880" s="9">
        <v>1.7088382594935829E-3</v>
      </c>
      <c r="BJ880" s="9">
        <v>2.4133549895035168E-3</v>
      </c>
      <c r="BK880" s="9">
        <v>4.1931554779347626E-3</v>
      </c>
    </row>
    <row r="881" spans="1:63" s="95" customFormat="1" x14ac:dyDescent="0.25">
      <c r="A881" s="95" t="s">
        <v>73</v>
      </c>
      <c r="B881" s="95" t="s">
        <v>37</v>
      </c>
      <c r="C881" s="95" t="s">
        <v>74</v>
      </c>
      <c r="D881" s="95" t="s">
        <v>68</v>
      </c>
      <c r="E881" s="95" t="s">
        <v>1948</v>
      </c>
      <c r="F881" s="118" t="s">
        <v>1963</v>
      </c>
      <c r="G881" s="119">
        <v>67607640.263400003</v>
      </c>
      <c r="H881" s="119">
        <v>131770</v>
      </c>
      <c r="I881" s="119">
        <v>42.8</v>
      </c>
      <c r="J881" s="95">
        <v>513.07308388404044</v>
      </c>
      <c r="K881" s="120">
        <v>0.56838928898308094</v>
      </c>
      <c r="L881" s="120">
        <v>0.3087750433651813</v>
      </c>
      <c r="M881" s="120">
        <v>0.1228356676517377</v>
      </c>
      <c r="N881" s="9">
        <v>6.0096269592307197E-2</v>
      </c>
      <c r="O881" s="9">
        <v>8.649502292637468E-3</v>
      </c>
      <c r="P881" s="9">
        <v>7.3444812338912951E-3</v>
      </c>
      <c r="Q881" s="9">
        <v>6.5401619944688467E-3</v>
      </c>
      <c r="R881" s="9">
        <v>2.0361703498083979E-2</v>
      </c>
      <c r="S881" s="9">
        <v>3.4816034420714299E-2</v>
      </c>
      <c r="T881" s="9">
        <v>1.059010026618762E-2</v>
      </c>
      <c r="U881" s="9">
        <v>6.1757523321209207E-2</v>
      </c>
      <c r="V881" s="9">
        <v>2.808372104987094E-2</v>
      </c>
      <c r="W881" s="9">
        <v>4.7233864421876541E-2</v>
      </c>
      <c r="X881" s="9">
        <v>0.13098547728356991</v>
      </c>
      <c r="Y881" s="9">
        <v>4.9114090938337247E-2</v>
      </c>
      <c r="Z881" s="9">
        <v>5.6962181434129552E-2</v>
      </c>
      <c r="AA881" s="9">
        <v>2.4321663939827421E-2</v>
      </c>
      <c r="AB881" s="9">
        <v>1.7821541788277578E-2</v>
      </c>
      <c r="AC881" s="9">
        <v>0.21117811076156451</v>
      </c>
      <c r="AD881" s="9">
        <v>6.8783274684348014E-3</v>
      </c>
      <c r="AE881" s="9">
        <v>7.7927366578270499E-2</v>
      </c>
      <c r="AF881" s="9">
        <v>1.501387297692496E-2</v>
      </c>
      <c r="AG881" s="9">
        <v>6.4175881390219514E-2</v>
      </c>
      <c r="AH881" s="9">
        <v>6.6690313035677826E-3</v>
      </c>
      <c r="AI881" s="9">
        <v>5.0673066589747998E-3</v>
      </c>
      <c r="AJ881" s="9">
        <v>1.318747617175481E-2</v>
      </c>
      <c r="AK881" s="9">
        <v>2.910879263950452E-2</v>
      </c>
      <c r="AL881" s="9">
        <v>6.1155165753946474E-3</v>
      </c>
      <c r="AM881" s="9">
        <v>6.9876899107115581E-4</v>
      </c>
      <c r="AN881" s="9">
        <v>6.3911918913249098E-4</v>
      </c>
      <c r="AO881" s="9">
        <v>7.4213157133192745E-4</v>
      </c>
      <c r="AP881" s="9">
        <v>8.9806219034791466E-4</v>
      </c>
      <c r="AQ881" s="9">
        <v>1.298363522369066E-3</v>
      </c>
      <c r="AR881" s="9">
        <v>8.1952820871339848E-4</v>
      </c>
      <c r="AS881" s="9">
        <v>9.1663264654871497E-4</v>
      </c>
      <c r="AT881" s="9">
        <v>2.2444694571968431E-3</v>
      </c>
      <c r="AU881" s="9">
        <v>9.6393825205462588E-4</v>
      </c>
      <c r="AV881" s="9">
        <v>1.0055250836944029E-3</v>
      </c>
      <c r="AW881" s="9">
        <v>1.6001431166839969E-3</v>
      </c>
      <c r="AX881" s="9">
        <v>1.677947543406288E-3</v>
      </c>
      <c r="AY881" s="9">
        <v>1.5332543247436969E-3</v>
      </c>
      <c r="AZ881" s="9">
        <v>1.2211995088508569E-3</v>
      </c>
      <c r="BA881" s="9">
        <v>1.5668579483355031E-3</v>
      </c>
      <c r="BB881" s="9">
        <v>1.818578011385388E-3</v>
      </c>
      <c r="BC881" s="9">
        <v>2.3928172894099879E-3</v>
      </c>
      <c r="BD881" s="9">
        <v>1.299188158552793E-3</v>
      </c>
      <c r="BE881" s="9">
        <v>7.6138054862214346E-4</v>
      </c>
      <c r="BF881" s="9">
        <v>2.0908219733378921E-3</v>
      </c>
      <c r="BG881" s="9">
        <v>1.9158043868301459E-3</v>
      </c>
      <c r="BH881" s="9">
        <v>7.8661163688756178E-4</v>
      </c>
      <c r="BI881" s="9">
        <v>1.1244108501205199E-3</v>
      </c>
      <c r="BJ881" s="9">
        <v>1.565881246531964E-3</v>
      </c>
      <c r="BK881" s="9">
        <v>1.7524498099790019E-3</v>
      </c>
    </row>
    <row r="882" spans="1:63" s="95" customFormat="1" x14ac:dyDescent="0.25">
      <c r="A882" s="95" t="s">
        <v>748</v>
      </c>
      <c r="B882" s="95" t="s">
        <v>392</v>
      </c>
      <c r="C882" s="95" t="s">
        <v>749</v>
      </c>
      <c r="D882" s="95" t="s">
        <v>114</v>
      </c>
      <c r="E882" s="95" t="s">
        <v>1948</v>
      </c>
      <c r="F882" s="118" t="s">
        <v>1962</v>
      </c>
      <c r="G882" s="119">
        <v>67482611.918799996</v>
      </c>
      <c r="H882" s="119">
        <v>154361</v>
      </c>
      <c r="I882" s="119">
        <v>94.3</v>
      </c>
      <c r="J882" s="95">
        <v>437.17397476564673</v>
      </c>
      <c r="K882" s="120">
        <v>0.49100157748228662</v>
      </c>
      <c r="L882" s="120">
        <v>0.34573664802971082</v>
      </c>
      <c r="M882" s="120">
        <v>0.16326177448800261</v>
      </c>
      <c r="N882" s="9">
        <v>9.4995894271756476E-2</v>
      </c>
      <c r="O882" s="9">
        <v>1.3164932441049821E-2</v>
      </c>
      <c r="P882" s="9">
        <v>6.1220281045726169E-3</v>
      </c>
      <c r="Q882" s="9">
        <v>7.3171577136548014E-3</v>
      </c>
      <c r="R882" s="9">
        <v>1.2840815469049031E-2</v>
      </c>
      <c r="S882" s="9">
        <v>3.9911319045866173E-2</v>
      </c>
      <c r="T882" s="9">
        <v>1.381708424196032E-2</v>
      </c>
      <c r="U882" s="9">
        <v>3.002501563513783E-2</v>
      </c>
      <c r="V882" s="9">
        <v>4.180507219448415E-2</v>
      </c>
      <c r="W882" s="9">
        <v>5.6289521959533247E-2</v>
      </c>
      <c r="X882" s="9">
        <v>9.3144436246440573E-2</v>
      </c>
      <c r="Y882" s="9">
        <v>3.3230969607542321E-2</v>
      </c>
      <c r="Z882" s="9">
        <v>4.9836107892488719E-2</v>
      </c>
      <c r="AA882" s="9">
        <v>2.6340300693787049E-2</v>
      </c>
      <c r="AB882" s="9">
        <v>1.267561264412081E-2</v>
      </c>
      <c r="AC882" s="9">
        <v>0.13842250427833919</v>
      </c>
      <c r="AD882" s="9">
        <v>2.5907426923966219E-3</v>
      </c>
      <c r="AE882" s="9">
        <v>0.10091932699013299</v>
      </c>
      <c r="AF882" s="9">
        <v>8.6662072627359824E-2</v>
      </c>
      <c r="AG882" s="9">
        <v>7.4675121535921471E-2</v>
      </c>
      <c r="AH882" s="9">
        <v>6.9519596619285169E-3</v>
      </c>
      <c r="AI882" s="9">
        <v>1.3182699811841321E-2</v>
      </c>
      <c r="AJ882" s="9">
        <v>1.2930355636860451E-2</v>
      </c>
      <c r="AK882" s="9">
        <v>2.520894909511126E-2</v>
      </c>
      <c r="AL882" s="9">
        <v>6.9399995086644314E-3</v>
      </c>
      <c r="AM882" s="9">
        <v>1.099756616645122E-3</v>
      </c>
      <c r="AN882" s="9">
        <v>9.6853431462658223E-4</v>
      </c>
      <c r="AO882" s="9">
        <v>6.1591494087685609E-4</v>
      </c>
      <c r="AP882" s="9">
        <v>1.000382212461269E-3</v>
      </c>
      <c r="AQ882" s="9">
        <v>8.1523053792816188E-4</v>
      </c>
      <c r="AR882" s="9">
        <v>9.3537621720336892E-4</v>
      </c>
      <c r="AS882" s="9">
        <v>1.1907409590635289E-3</v>
      </c>
      <c r="AT882" s="9">
        <v>1.086457417801914E-3</v>
      </c>
      <c r="AU882" s="9">
        <v>1.42866096993781E-3</v>
      </c>
      <c r="AV882" s="9">
        <v>1.1930884158826091E-3</v>
      </c>
      <c r="AW882" s="9">
        <v>1.132917375475236E-3</v>
      </c>
      <c r="AX882" s="9">
        <v>1.130370776596774E-3</v>
      </c>
      <c r="AY882" s="9">
        <v>1.3356028629146509E-3</v>
      </c>
      <c r="AZ882" s="9">
        <v>1.31679965582972E-3</v>
      </c>
      <c r="BA882" s="9">
        <v>1.1095808408222059E-3</v>
      </c>
      <c r="BB882" s="9">
        <v>1.186848747443417E-3</v>
      </c>
      <c r="BC882" s="9">
        <v>8.9733913770585262E-4</v>
      </c>
      <c r="BD882" s="9">
        <v>1.675182152182945E-3</v>
      </c>
      <c r="BE882" s="9">
        <v>4.3756618259682247E-3</v>
      </c>
      <c r="BF882" s="9">
        <v>2.4222936468189841E-3</v>
      </c>
      <c r="BG882" s="9">
        <v>1.9883887132597319E-3</v>
      </c>
      <c r="BH882" s="9">
        <v>2.037479184943691E-3</v>
      </c>
      <c r="BI882" s="9">
        <v>1.0976893435040371E-3</v>
      </c>
      <c r="BJ882" s="9">
        <v>1.350190382580574E-3</v>
      </c>
      <c r="BK882" s="9">
        <v>1.9800562094408822E-3</v>
      </c>
    </row>
    <row r="883" spans="1:63" s="95" customFormat="1" x14ac:dyDescent="0.25">
      <c r="A883" s="95" t="s">
        <v>1029</v>
      </c>
      <c r="B883" s="95" t="s">
        <v>392</v>
      </c>
      <c r="C883" s="95" t="s">
        <v>1030</v>
      </c>
      <c r="D883" s="95" t="s">
        <v>114</v>
      </c>
      <c r="E883" s="95" t="s">
        <v>1948</v>
      </c>
      <c r="F883" s="118" t="s">
        <v>1962</v>
      </c>
      <c r="G883" s="119">
        <v>97497280.627599999</v>
      </c>
      <c r="H883" s="119">
        <v>214260</v>
      </c>
      <c r="I883" s="119">
        <v>61.46</v>
      </c>
      <c r="J883" s="95">
        <v>455.04191462522169</v>
      </c>
      <c r="K883" s="120">
        <v>0.50395026396095677</v>
      </c>
      <c r="L883" s="120">
        <v>0.35005592698913418</v>
      </c>
      <c r="M883" s="120">
        <v>0.145993809049909</v>
      </c>
      <c r="N883" s="9">
        <v>8.7640704287160281E-2</v>
      </c>
      <c r="O883" s="9">
        <v>1.703560067040456E-2</v>
      </c>
      <c r="P883" s="9">
        <v>8.1441800521672107E-3</v>
      </c>
      <c r="Q883" s="9">
        <v>9.960702124059178E-3</v>
      </c>
      <c r="R883" s="9">
        <v>1.8998375398605369E-2</v>
      </c>
      <c r="S883" s="9">
        <v>3.7448206704576409E-2</v>
      </c>
      <c r="T883" s="9">
        <v>1.272099366744764E-2</v>
      </c>
      <c r="U883" s="9">
        <v>2.6639911235937268E-2</v>
      </c>
      <c r="V883" s="9">
        <v>4.7501732129482138E-2</v>
      </c>
      <c r="W883" s="9">
        <v>5.5578240212397018E-2</v>
      </c>
      <c r="X883" s="9">
        <v>0.1086547927611991</v>
      </c>
      <c r="Y883" s="9">
        <v>3.1432153464628618E-2</v>
      </c>
      <c r="Z883" s="9">
        <v>5.5024468188146387E-2</v>
      </c>
      <c r="AA883" s="9">
        <v>2.4582085473496679E-2</v>
      </c>
      <c r="AB883" s="9">
        <v>1.5991935530570149E-2</v>
      </c>
      <c r="AC883" s="9">
        <v>0.16237861639507981</v>
      </c>
      <c r="AD883" s="9">
        <v>5.135356754465116E-3</v>
      </c>
      <c r="AE883" s="9">
        <v>0.1056531717001705</v>
      </c>
      <c r="AF883" s="9">
        <v>4.7054045030622722E-2</v>
      </c>
      <c r="AG883" s="9">
        <v>5.9736771459556103E-2</v>
      </c>
      <c r="AH883" s="9">
        <v>9.8644979688784964E-3</v>
      </c>
      <c r="AI883" s="9">
        <v>1.2923642126129011E-2</v>
      </c>
      <c r="AJ883" s="9">
        <v>1.246509473526209E-2</v>
      </c>
      <c r="AK883" s="9">
        <v>2.017007232838695E-2</v>
      </c>
      <c r="AL883" s="9">
        <v>7.2646496011712358E-3</v>
      </c>
      <c r="AM883" s="9">
        <v>1.4664573034278169E-3</v>
      </c>
      <c r="AN883" s="9">
        <v>1.8114470526527911E-3</v>
      </c>
      <c r="AO883" s="9">
        <v>1.184253297416134E-3</v>
      </c>
      <c r="AP883" s="9">
        <v>1.968272902852025E-3</v>
      </c>
      <c r="AQ883" s="9">
        <v>1.7433159971364531E-3</v>
      </c>
      <c r="AR883" s="9">
        <v>1.2685076284157379E-3</v>
      </c>
      <c r="AS883" s="9">
        <v>1.5845054578734171E-3</v>
      </c>
      <c r="AT883" s="9">
        <v>1.3932660554766621E-3</v>
      </c>
      <c r="AU883" s="9">
        <v>2.346288783960775E-3</v>
      </c>
      <c r="AV883" s="9">
        <v>1.7026354672782819E-3</v>
      </c>
      <c r="AW883" s="9">
        <v>1.9101260289567149E-3</v>
      </c>
      <c r="AX883" s="9">
        <v>1.545339337506439E-3</v>
      </c>
      <c r="AY883" s="9">
        <v>2.1313800357108709E-3</v>
      </c>
      <c r="AZ883" s="9">
        <v>1.776190390426898E-3</v>
      </c>
      <c r="BA883" s="9">
        <v>2.023311901742647E-3</v>
      </c>
      <c r="BB883" s="9">
        <v>2.012284240916888E-3</v>
      </c>
      <c r="BC883" s="9">
        <v>2.5708383128440391E-3</v>
      </c>
      <c r="BD883" s="9">
        <v>2.5347903581929201E-3</v>
      </c>
      <c r="BE883" s="9">
        <v>3.4338669051269819E-3</v>
      </c>
      <c r="BF883" s="9">
        <v>2.800685963275058E-3</v>
      </c>
      <c r="BG883" s="9">
        <v>4.0779401662628997E-3</v>
      </c>
      <c r="BH883" s="9">
        <v>2.8869918442684509E-3</v>
      </c>
      <c r="BI883" s="9">
        <v>1.529453851411374E-3</v>
      </c>
      <c r="BJ883" s="9">
        <v>1.5614192894280201E-3</v>
      </c>
      <c r="BK883" s="9">
        <v>2.9957430939062881E-3</v>
      </c>
    </row>
    <row r="884" spans="1:63" s="95" customFormat="1" x14ac:dyDescent="0.25">
      <c r="A884" s="95" t="s">
        <v>1063</v>
      </c>
      <c r="B884" s="95" t="s">
        <v>392</v>
      </c>
      <c r="C884" s="95" t="s">
        <v>1064</v>
      </c>
      <c r="D884" s="95" t="s">
        <v>114</v>
      </c>
      <c r="E884" s="95" t="s">
        <v>1948</v>
      </c>
      <c r="F884" s="118" t="s">
        <v>1962</v>
      </c>
      <c r="G884" s="119">
        <v>91090671.554999992</v>
      </c>
      <c r="H884" s="119">
        <v>201677</v>
      </c>
      <c r="I884" s="119">
        <v>121.46</v>
      </c>
      <c r="J884" s="95">
        <v>451.66613721445674</v>
      </c>
      <c r="K884" s="120">
        <v>0.51684623814961106</v>
      </c>
      <c r="L884" s="120">
        <v>0.33655027715704672</v>
      </c>
      <c r="M884" s="120">
        <v>0.14660348469334239</v>
      </c>
      <c r="N884" s="9">
        <v>0.10296203971894539</v>
      </c>
      <c r="O884" s="9">
        <v>1.457895482531853E-2</v>
      </c>
      <c r="P884" s="9">
        <v>8.2090888822239638E-3</v>
      </c>
      <c r="Q884" s="9">
        <v>8.5436544628730796E-3</v>
      </c>
      <c r="R884" s="9">
        <v>1.3193317840522519E-2</v>
      </c>
      <c r="S884" s="9">
        <v>3.4287899089123053E-2</v>
      </c>
      <c r="T884" s="9">
        <v>1.4920388639970059E-2</v>
      </c>
      <c r="U884" s="9">
        <v>3.1987666683039533E-2</v>
      </c>
      <c r="V884" s="9">
        <v>3.8864190269306383E-2</v>
      </c>
      <c r="W884" s="9">
        <v>5.6154449287686467E-2</v>
      </c>
      <c r="X884" s="9">
        <v>0.1002426146939342</v>
      </c>
      <c r="Y884" s="9">
        <v>3.3148349363671607E-2</v>
      </c>
      <c r="Z884" s="9">
        <v>5.0601638592918087E-2</v>
      </c>
      <c r="AA884" s="9">
        <v>2.3346753928880661E-2</v>
      </c>
      <c r="AB884" s="9">
        <v>1.5316898425875729E-2</v>
      </c>
      <c r="AC884" s="9">
        <v>0.14173820402890031</v>
      </c>
      <c r="AD884" s="9">
        <v>3.5706853733767051E-3</v>
      </c>
      <c r="AE884" s="9">
        <v>9.0059722127608946E-2</v>
      </c>
      <c r="AF884" s="9">
        <v>7.2834333290272224E-2</v>
      </c>
      <c r="AG884" s="9">
        <v>7.5621420287637006E-2</v>
      </c>
      <c r="AH884" s="9">
        <v>1.017994145058972E-2</v>
      </c>
      <c r="AI884" s="9">
        <v>1.5861924973101481E-2</v>
      </c>
      <c r="AJ884" s="9">
        <v>1.111845093388992E-2</v>
      </c>
      <c r="AK884" s="9">
        <v>2.4631742500300018E-2</v>
      </c>
      <c r="AL884" s="9">
        <v>8.0256703300343891E-3</v>
      </c>
      <c r="AM884" s="9">
        <v>1.609011434491141E-3</v>
      </c>
      <c r="AN884" s="9">
        <v>1.447814802042435E-3</v>
      </c>
      <c r="AO884" s="9">
        <v>1.114835072480944E-3</v>
      </c>
      <c r="AP884" s="9">
        <v>1.5767304886962711E-3</v>
      </c>
      <c r="AQ884" s="9">
        <v>1.1306601992405779E-3</v>
      </c>
      <c r="AR884" s="9">
        <v>1.084729278346529E-3</v>
      </c>
      <c r="AS884" s="9">
        <v>1.735686428396138E-3</v>
      </c>
      <c r="AT884" s="9">
        <v>1.5624361330505629E-3</v>
      </c>
      <c r="AU884" s="9">
        <v>1.792833963742469E-3</v>
      </c>
      <c r="AV884" s="9">
        <v>1.6066433685817619E-3</v>
      </c>
      <c r="AW884" s="9">
        <v>1.645826118196337E-3</v>
      </c>
      <c r="AX884" s="9">
        <v>1.5220539978642071E-3</v>
      </c>
      <c r="AY884" s="9">
        <v>1.8305772013628751E-3</v>
      </c>
      <c r="AZ884" s="9">
        <v>1.575490274616252E-3</v>
      </c>
      <c r="BA884" s="9">
        <v>1.80988536063303E-3</v>
      </c>
      <c r="BB884" s="9">
        <v>1.6404607508196511E-3</v>
      </c>
      <c r="BC884" s="9">
        <v>1.6694528487601189E-3</v>
      </c>
      <c r="BD884" s="9">
        <v>2.0179413474553471E-3</v>
      </c>
      <c r="BE884" s="9">
        <v>4.9641062969001549E-3</v>
      </c>
      <c r="BF884" s="9">
        <v>3.3112039131177082E-3</v>
      </c>
      <c r="BG884" s="9">
        <v>3.9303350176739024E-3</v>
      </c>
      <c r="BH884" s="9">
        <v>3.3092909685442668E-3</v>
      </c>
      <c r="BI884" s="9">
        <v>1.274099973870235E-3</v>
      </c>
      <c r="BJ884" s="9">
        <v>1.7808430654912091E-3</v>
      </c>
      <c r="BK884" s="9">
        <v>3.090933350169643E-3</v>
      </c>
    </row>
    <row r="885" spans="1:63" s="95" customFormat="1" x14ac:dyDescent="0.25">
      <c r="A885" s="95" t="s">
        <v>733</v>
      </c>
      <c r="B885" s="95" t="s">
        <v>380</v>
      </c>
      <c r="C885" s="95" t="s">
        <v>734</v>
      </c>
      <c r="D885" s="95" t="s">
        <v>382</v>
      </c>
      <c r="E885" s="95" t="s">
        <v>1948</v>
      </c>
      <c r="F885" s="118" t="s">
        <v>1962</v>
      </c>
      <c r="G885" s="119">
        <v>51287289.433200002</v>
      </c>
      <c r="H885" s="119">
        <v>98956</v>
      </c>
      <c r="I885" s="119">
        <v>53.6</v>
      </c>
      <c r="J885" s="95">
        <v>518.28377696349889</v>
      </c>
      <c r="K885" s="120">
        <v>0.56039220023358738</v>
      </c>
      <c r="L885" s="120">
        <v>0.30634571298834551</v>
      </c>
      <c r="M885" s="120">
        <v>0.133262086778067</v>
      </c>
      <c r="N885" s="9">
        <v>8.316145648069978E-2</v>
      </c>
      <c r="O885" s="9">
        <v>2.283846958441061E-2</v>
      </c>
      <c r="P885" s="9">
        <v>2.341697665277661E-2</v>
      </c>
      <c r="Q885" s="9">
        <v>6.4657594387986621E-3</v>
      </c>
      <c r="R885" s="9">
        <v>1.9523137707443201E-2</v>
      </c>
      <c r="S885" s="9">
        <v>6.1020784788269583E-2</v>
      </c>
      <c r="T885" s="9">
        <v>1.163552807070754E-2</v>
      </c>
      <c r="U885" s="9">
        <v>4.0748070201719451E-2</v>
      </c>
      <c r="V885" s="9">
        <v>3.2614474990340758E-2</v>
      </c>
      <c r="W885" s="9">
        <v>6.2289717874063517E-2</v>
      </c>
      <c r="X885" s="9">
        <v>0.10275870182281351</v>
      </c>
      <c r="Y885" s="9">
        <v>3.0873005284675591E-2</v>
      </c>
      <c r="Z885" s="9">
        <v>5.3571323021881563E-2</v>
      </c>
      <c r="AA885" s="9">
        <v>1.959647295324126E-2</v>
      </c>
      <c r="AB885" s="9">
        <v>1.8368285578785341E-2</v>
      </c>
      <c r="AC885" s="9">
        <v>0.15442748865769629</v>
      </c>
      <c r="AD885" s="9">
        <v>7.3844404088939664E-3</v>
      </c>
      <c r="AE885" s="9">
        <v>6.7156191832760503E-2</v>
      </c>
      <c r="AF885" s="9">
        <v>3.9965220182870589E-2</v>
      </c>
      <c r="AG885" s="9">
        <v>6.0422948142337E-2</v>
      </c>
      <c r="AH885" s="9">
        <v>5.1452966974312323E-3</v>
      </c>
      <c r="AI885" s="9">
        <v>5.8291008205412914E-3</v>
      </c>
      <c r="AJ885" s="9">
        <v>1.4474602642956099E-2</v>
      </c>
      <c r="AK885" s="9">
        <v>4.8958636531304292E-2</v>
      </c>
      <c r="AL885" s="9">
        <v>7.3539096325816707E-3</v>
      </c>
      <c r="AM885" s="9">
        <v>7.1988001715567553E-4</v>
      </c>
      <c r="AN885" s="9">
        <v>1.256347150197168E-3</v>
      </c>
      <c r="AO885" s="9">
        <v>1.7615806314719019E-3</v>
      </c>
      <c r="AP885" s="9">
        <v>6.6098160137849176E-4</v>
      </c>
      <c r="AQ885" s="9">
        <v>9.267951142026712E-4</v>
      </c>
      <c r="AR885" s="9">
        <v>1.069336311154319E-3</v>
      </c>
      <c r="AS885" s="9">
        <v>7.4977899375415686E-4</v>
      </c>
      <c r="AT885" s="9">
        <v>1.102510657244548E-3</v>
      </c>
      <c r="AU885" s="9">
        <v>8.3340648916007873E-4</v>
      </c>
      <c r="AV885" s="9">
        <v>9.8720583977850965E-4</v>
      </c>
      <c r="AW885" s="9">
        <v>9.3455789670032307E-4</v>
      </c>
      <c r="AX885" s="9">
        <v>7.8524123700443051E-4</v>
      </c>
      <c r="AY885" s="9">
        <v>1.073524299564401E-3</v>
      </c>
      <c r="AZ885" s="9">
        <v>7.325262153578823E-4</v>
      </c>
      <c r="BA885" s="9">
        <v>1.202277989254286E-3</v>
      </c>
      <c r="BB885" s="9">
        <v>9.9005555749755235E-4</v>
      </c>
      <c r="BC885" s="9">
        <v>1.91247691536182E-3</v>
      </c>
      <c r="BD885" s="9">
        <v>8.3352769802550082E-4</v>
      </c>
      <c r="BE885" s="9">
        <v>1.508839940956986E-3</v>
      </c>
      <c r="BF885" s="9">
        <v>1.4655446242323809E-3</v>
      </c>
      <c r="BG885" s="9">
        <v>1.1004004314244581E-3</v>
      </c>
      <c r="BH885" s="9">
        <v>6.7365365154151353E-4</v>
      </c>
      <c r="BI885" s="9">
        <v>9.1880195746150354E-4</v>
      </c>
      <c r="BJ885" s="9">
        <v>1.9607212996100611E-3</v>
      </c>
      <c r="BK885" s="9">
        <v>1.5688544412971941E-3</v>
      </c>
    </row>
    <row r="886" spans="1:63" s="95" customFormat="1" x14ac:dyDescent="0.25">
      <c r="A886" s="95" t="s">
        <v>1349</v>
      </c>
      <c r="B886" s="95" t="s">
        <v>380</v>
      </c>
      <c r="C886" s="95" t="s">
        <v>1350</v>
      </c>
      <c r="D886" s="95" t="s">
        <v>382</v>
      </c>
      <c r="E886" s="95" t="s">
        <v>1948</v>
      </c>
      <c r="F886" s="118" t="s">
        <v>1962</v>
      </c>
      <c r="G886" s="119">
        <v>104995451.2404</v>
      </c>
      <c r="H886" s="119">
        <v>167266</v>
      </c>
      <c r="I886" s="119">
        <v>71.400000000000006</v>
      </c>
      <c r="J886" s="95">
        <v>627.71544271041341</v>
      </c>
      <c r="K886" s="120">
        <v>0.60072304516308261</v>
      </c>
      <c r="L886" s="120">
        <v>0.28327207862295622</v>
      </c>
      <c r="M886" s="120">
        <v>0.1160048762139612</v>
      </c>
      <c r="N886" s="9">
        <v>0.1090435598362378</v>
      </c>
      <c r="O886" s="9">
        <v>1.6995345087304589E-2</v>
      </c>
      <c r="P886" s="9">
        <v>1.4685766556990099E-2</v>
      </c>
      <c r="Q886" s="9">
        <v>6.3737374824185912E-3</v>
      </c>
      <c r="R886" s="9">
        <v>2.1007560249155441E-2</v>
      </c>
      <c r="S886" s="9">
        <v>4.8514168789449238E-2</v>
      </c>
      <c r="T886" s="9">
        <v>1.3397837512363441E-2</v>
      </c>
      <c r="U886" s="9">
        <v>3.6993214113645999E-2</v>
      </c>
      <c r="V886" s="9">
        <v>3.0425057007701321E-2</v>
      </c>
      <c r="W886" s="9">
        <v>9.4989128868862086E-2</v>
      </c>
      <c r="X886" s="9">
        <v>0.101682820111081</v>
      </c>
      <c r="Y886" s="9">
        <v>2.5353684050733589E-2</v>
      </c>
      <c r="Z886" s="9">
        <v>4.1084309804628232E-2</v>
      </c>
      <c r="AA886" s="9">
        <v>2.57790831866281E-2</v>
      </c>
      <c r="AB886" s="9">
        <v>1.529272659683727E-2</v>
      </c>
      <c r="AC886" s="9">
        <v>0.11071925010863209</v>
      </c>
      <c r="AD886" s="9">
        <v>3.4278358053946622E-3</v>
      </c>
      <c r="AE886" s="9">
        <v>8.1955735126094095E-2</v>
      </c>
      <c r="AF886" s="9">
        <v>9.2165112774317812E-2</v>
      </c>
      <c r="AG886" s="9">
        <v>6.2438717123842302E-2</v>
      </c>
      <c r="AH886" s="9">
        <v>5.209120567973409E-3</v>
      </c>
      <c r="AI886" s="9">
        <v>5.9828957087225739E-3</v>
      </c>
      <c r="AJ886" s="9">
        <v>1.288167352306332E-2</v>
      </c>
      <c r="AK886" s="9">
        <v>1.7902698691556331E-2</v>
      </c>
      <c r="AL886" s="9">
        <v>5.6989613163665777E-3</v>
      </c>
      <c r="AM886" s="9">
        <v>1.9482176547379151E-3</v>
      </c>
      <c r="AN886" s="9">
        <v>1.929621236398013E-3</v>
      </c>
      <c r="AO886" s="9">
        <v>2.2801727240603529E-3</v>
      </c>
      <c r="AP886" s="9">
        <v>1.3448177190832429E-3</v>
      </c>
      <c r="AQ886" s="9">
        <v>2.058302293394969E-3</v>
      </c>
      <c r="AR886" s="9">
        <v>1.7547067328659331E-3</v>
      </c>
      <c r="AS886" s="9">
        <v>1.7818916762602701E-3</v>
      </c>
      <c r="AT886" s="9">
        <v>2.0658426473815742E-3</v>
      </c>
      <c r="AU886" s="9">
        <v>1.604638871676867E-3</v>
      </c>
      <c r="AV886" s="9">
        <v>3.107167594570867E-3</v>
      </c>
      <c r="AW886" s="9">
        <v>1.9086865236122149E-3</v>
      </c>
      <c r="AX886" s="9">
        <v>1.3309590309731399E-3</v>
      </c>
      <c r="AY886" s="9">
        <v>1.699240790510956E-3</v>
      </c>
      <c r="AZ886" s="9">
        <v>1.9888963434032958E-3</v>
      </c>
      <c r="BA886" s="9">
        <v>2.0659538688660179E-3</v>
      </c>
      <c r="BB886" s="9">
        <v>1.465067096893655E-3</v>
      </c>
      <c r="BC886" s="9">
        <v>1.832306172219102E-3</v>
      </c>
      <c r="BD886" s="9">
        <v>2.0994848605180752E-3</v>
      </c>
      <c r="BE886" s="9">
        <v>7.1816947646647462E-3</v>
      </c>
      <c r="BF886" s="9">
        <v>3.1257232909725299E-3</v>
      </c>
      <c r="BG886" s="9">
        <v>2.2993451158459582E-3</v>
      </c>
      <c r="BH886" s="9">
        <v>1.427072232495654E-3</v>
      </c>
      <c r="BI886" s="9">
        <v>1.687667828620902E-3</v>
      </c>
      <c r="BJ886" s="9">
        <v>1.479804953523664E-3</v>
      </c>
      <c r="BK886" s="9">
        <v>2.5093399098649778E-3</v>
      </c>
    </row>
    <row r="887" spans="1:63" s="95" customFormat="1" x14ac:dyDescent="0.25">
      <c r="A887" s="95" t="s">
        <v>1371</v>
      </c>
      <c r="B887" s="95" t="s">
        <v>380</v>
      </c>
      <c r="C887" s="95" t="s">
        <v>1372</v>
      </c>
      <c r="D887" s="95" t="s">
        <v>382</v>
      </c>
      <c r="E887" s="95" t="s">
        <v>1948</v>
      </c>
      <c r="F887" s="118" t="s">
        <v>1962</v>
      </c>
      <c r="G887" s="119">
        <v>213470359.69239998</v>
      </c>
      <c r="H887" s="119">
        <v>296514</v>
      </c>
      <c r="I887" s="119">
        <v>207.1</v>
      </c>
      <c r="J887" s="95">
        <v>719.93349282799454</v>
      </c>
      <c r="K887" s="120">
        <v>0.59140956244563769</v>
      </c>
      <c r="L887" s="120">
        <v>0.28896516279379392</v>
      </c>
      <c r="M887" s="120">
        <v>0.11962527476056831</v>
      </c>
      <c r="N887" s="9">
        <v>9.6440376238576292E-2</v>
      </c>
      <c r="O887" s="9">
        <v>2.3242936952293E-2</v>
      </c>
      <c r="P887" s="9">
        <v>3.942513912867842E-2</v>
      </c>
      <c r="Q887" s="9">
        <v>7.5429811158226707E-3</v>
      </c>
      <c r="R887" s="9">
        <v>2.06276490768902E-2</v>
      </c>
      <c r="S887" s="9">
        <v>5.9814773272111113E-2</v>
      </c>
      <c r="T887" s="9">
        <v>1.2194883259169779E-2</v>
      </c>
      <c r="U887" s="9">
        <v>3.6084582182282533E-2</v>
      </c>
      <c r="V887" s="9">
        <v>3.0854634672914171E-2</v>
      </c>
      <c r="W887" s="9">
        <v>8.3350292317780877E-2</v>
      </c>
      <c r="X887" s="9">
        <v>9.9994777083639311E-2</v>
      </c>
      <c r="Y887" s="9">
        <v>2.3812778762008789E-2</v>
      </c>
      <c r="Z887" s="9">
        <v>4.4881126093774017E-2</v>
      </c>
      <c r="AA887" s="9">
        <v>2.14410215161169E-2</v>
      </c>
      <c r="AB887" s="9">
        <v>1.6892888088110122E-2</v>
      </c>
      <c r="AC887" s="9">
        <v>0.1172597040709264</v>
      </c>
      <c r="AD887" s="9">
        <v>3.0897555312630501E-3</v>
      </c>
      <c r="AE887" s="9">
        <v>8.5958653501631357E-2</v>
      </c>
      <c r="AF887" s="9">
        <v>5.8171891640672921E-2</v>
      </c>
      <c r="AG887" s="9">
        <v>5.7619192789335402E-2</v>
      </c>
      <c r="AH887" s="9">
        <v>7.6251131930674997E-3</v>
      </c>
      <c r="AI887" s="9">
        <v>5.8541401463424797E-3</v>
      </c>
      <c r="AJ887" s="9">
        <v>1.624670153069643E-2</v>
      </c>
      <c r="AK887" s="9">
        <v>2.767420226149955E-2</v>
      </c>
      <c r="AL887" s="9">
        <v>3.899805574396733E-3</v>
      </c>
      <c r="AM887" s="9">
        <v>3.1601666544678322E-3</v>
      </c>
      <c r="AN887" s="9">
        <v>4.8400151782291637E-3</v>
      </c>
      <c r="AO887" s="9">
        <v>1.122685198654254E-2</v>
      </c>
      <c r="AP887" s="9">
        <v>2.91894497137266E-3</v>
      </c>
      <c r="AQ887" s="9">
        <v>3.7067808546318742E-3</v>
      </c>
      <c r="AR887" s="9">
        <v>3.9678755755269994E-3</v>
      </c>
      <c r="AS887" s="9">
        <v>2.974663718787806E-3</v>
      </c>
      <c r="AT887" s="9">
        <v>3.6958172678572729E-3</v>
      </c>
      <c r="AU887" s="9">
        <v>2.984557519273132E-3</v>
      </c>
      <c r="AV887" s="9">
        <v>5.0004781959353244E-3</v>
      </c>
      <c r="AW887" s="9">
        <v>3.442531934932473E-3</v>
      </c>
      <c r="AX887" s="9">
        <v>2.2927005074033641E-3</v>
      </c>
      <c r="AY887" s="9">
        <v>3.4045233023530701E-3</v>
      </c>
      <c r="AZ887" s="9">
        <v>3.0339176646597649E-3</v>
      </c>
      <c r="BA887" s="9">
        <v>4.1855567731812603E-3</v>
      </c>
      <c r="BB887" s="9">
        <v>2.8457504265595101E-3</v>
      </c>
      <c r="BC887" s="9">
        <v>3.0291151887243948E-3</v>
      </c>
      <c r="BD887" s="9">
        <v>4.0386539044085746E-3</v>
      </c>
      <c r="BE887" s="9">
        <v>8.3135632850009251E-3</v>
      </c>
      <c r="BF887" s="9">
        <v>5.29026422740792E-3</v>
      </c>
      <c r="BG887" s="9">
        <v>6.1730484116386377E-3</v>
      </c>
      <c r="BH887" s="9">
        <v>2.561010004845246E-3</v>
      </c>
      <c r="BI887" s="9">
        <v>3.9038535968146321E-3</v>
      </c>
      <c r="BJ887" s="9">
        <v>4.1954130201691626E-3</v>
      </c>
      <c r="BK887" s="9">
        <v>3.1493460039778128E-3</v>
      </c>
    </row>
    <row r="888" spans="1:63" s="95" customFormat="1" x14ac:dyDescent="0.25">
      <c r="A888" s="95" t="s">
        <v>1373</v>
      </c>
      <c r="B888" s="95" t="s">
        <v>380</v>
      </c>
      <c r="C888" s="95" t="s">
        <v>1374</v>
      </c>
      <c r="D888" s="95" t="s">
        <v>382</v>
      </c>
      <c r="E888" s="95" t="s">
        <v>1949</v>
      </c>
      <c r="F888" s="118" t="s">
        <v>1962</v>
      </c>
      <c r="G888" s="119">
        <v>148708065.6864</v>
      </c>
      <c r="H888" s="119">
        <v>235493</v>
      </c>
      <c r="I888" s="119">
        <v>101</v>
      </c>
      <c r="J888" s="95">
        <v>631.47552448013312</v>
      </c>
      <c r="K888" s="120">
        <v>0.55069017567881495</v>
      </c>
      <c r="L888" s="120">
        <v>0.31300826048809571</v>
      </c>
      <c r="M888" s="120">
        <v>0.13630156383308931</v>
      </c>
      <c r="N888" s="9">
        <v>9.7319542890778307E-2</v>
      </c>
      <c r="O888" s="9">
        <v>2.5736340692264281E-2</v>
      </c>
      <c r="P888" s="9">
        <v>3.2764088972988853E-2</v>
      </c>
      <c r="Q888" s="9">
        <v>6.2655553256206744E-3</v>
      </c>
      <c r="R888" s="9">
        <v>2.0292981369482991E-2</v>
      </c>
      <c r="S888" s="9">
        <v>6.5193985153449582E-2</v>
      </c>
      <c r="T888" s="9">
        <v>1.2796642613840691E-2</v>
      </c>
      <c r="U888" s="9">
        <v>2.9907775242278081E-2</v>
      </c>
      <c r="V888" s="9">
        <v>2.7089168852869799E-2</v>
      </c>
      <c r="W888" s="9">
        <v>8.1183472700372281E-2</v>
      </c>
      <c r="X888" s="9">
        <v>0.10367862615841759</v>
      </c>
      <c r="Y888" s="9">
        <v>2.8016718613460691E-2</v>
      </c>
      <c r="Z888" s="9">
        <v>4.603471946768032E-2</v>
      </c>
      <c r="AA888" s="9">
        <v>2.4953786115098991E-2</v>
      </c>
      <c r="AB888" s="9">
        <v>1.5497661556663069E-2</v>
      </c>
      <c r="AC888" s="9">
        <v>0.14061383456840759</v>
      </c>
      <c r="AD888" s="9">
        <v>2.8436161370902178E-3</v>
      </c>
      <c r="AE888" s="9">
        <v>6.8614179116731885E-2</v>
      </c>
      <c r="AF888" s="9">
        <v>6.8793749292903883E-2</v>
      </c>
      <c r="AG888" s="9">
        <v>4.8586076319886269E-2</v>
      </c>
      <c r="AH888" s="9">
        <v>6.1399271757675636E-3</v>
      </c>
      <c r="AI888" s="9">
        <v>7.2815816205586562E-3</v>
      </c>
      <c r="AJ888" s="9">
        <v>1.532502532755794E-2</v>
      </c>
      <c r="AK888" s="9">
        <v>2.14035593063624E-2</v>
      </c>
      <c r="AL888" s="9">
        <v>3.6673854094675449E-3</v>
      </c>
      <c r="AM888" s="9">
        <v>2.290166533865707E-3</v>
      </c>
      <c r="AN888" s="9">
        <v>3.8487387278345131E-3</v>
      </c>
      <c r="AO888" s="9">
        <v>6.7003698001826132E-3</v>
      </c>
      <c r="AP888" s="9">
        <v>1.741238936084481E-3</v>
      </c>
      <c r="AQ888" s="9">
        <v>2.6188398869005278E-3</v>
      </c>
      <c r="AR888" s="9">
        <v>3.1057967200179078E-3</v>
      </c>
      <c r="AS888" s="9">
        <v>2.2416726022686448E-3</v>
      </c>
      <c r="AT888" s="9">
        <v>2.199828534024667E-3</v>
      </c>
      <c r="AU888" s="9">
        <v>1.881789921901008E-3</v>
      </c>
      <c r="AV888" s="9">
        <v>3.4977434249558572E-3</v>
      </c>
      <c r="AW888" s="9">
        <v>2.5633376025153958E-3</v>
      </c>
      <c r="AX888" s="9">
        <v>1.937182030402763E-3</v>
      </c>
      <c r="AY888" s="9">
        <v>2.5078062500582489E-3</v>
      </c>
      <c r="AZ888" s="9">
        <v>2.5357747894086142E-3</v>
      </c>
      <c r="BA888" s="9">
        <v>2.757600937402504E-3</v>
      </c>
      <c r="BB888" s="9">
        <v>2.4507103278727841E-3</v>
      </c>
      <c r="BC888" s="9">
        <v>2.002066754054471E-3</v>
      </c>
      <c r="BD888" s="9">
        <v>2.3151376571846341E-3</v>
      </c>
      <c r="BE888" s="9">
        <v>7.060556187757458E-3</v>
      </c>
      <c r="BF888" s="9">
        <v>3.2035974226209581E-3</v>
      </c>
      <c r="BG888" s="9">
        <v>3.5697065936620819E-3</v>
      </c>
      <c r="BH888" s="9">
        <v>2.287651134174752E-3</v>
      </c>
      <c r="BI888" s="9">
        <v>2.6445113459660952E-3</v>
      </c>
      <c r="BJ888" s="9">
        <v>2.330244678312522E-3</v>
      </c>
      <c r="BK888" s="9">
        <v>2.1269137935924281E-3</v>
      </c>
    </row>
    <row r="889" spans="1:63" s="95" customFormat="1" x14ac:dyDescent="0.25">
      <c r="A889" s="95" t="s">
        <v>1375</v>
      </c>
      <c r="B889" s="95" t="s">
        <v>380</v>
      </c>
      <c r="C889" s="95" t="s">
        <v>1376</v>
      </c>
      <c r="D889" s="95" t="s">
        <v>382</v>
      </c>
      <c r="E889" s="95" t="s">
        <v>1948</v>
      </c>
      <c r="F889" s="118" t="s">
        <v>1963</v>
      </c>
      <c r="G889" s="119">
        <v>77149951.527600005</v>
      </c>
      <c r="H889" s="119">
        <v>141264</v>
      </c>
      <c r="I889" s="119">
        <v>58.7</v>
      </c>
      <c r="J889" s="95">
        <v>546.14021638634051</v>
      </c>
      <c r="K889" s="120">
        <v>0.53655468077671231</v>
      </c>
      <c r="L889" s="120">
        <v>0.32166915583149808</v>
      </c>
      <c r="M889" s="120">
        <v>0.14177616339178961</v>
      </c>
      <c r="N889" s="9">
        <v>7.551153600834247E-2</v>
      </c>
      <c r="O889" s="9">
        <v>1.419899601388935E-2</v>
      </c>
      <c r="P889" s="9">
        <v>1.9343184976006272E-2</v>
      </c>
      <c r="Q889" s="9">
        <v>8.6710218770468164E-3</v>
      </c>
      <c r="R889" s="9">
        <v>2.4142035058898559E-2</v>
      </c>
      <c r="S889" s="9">
        <v>4.8011661389938953E-2</v>
      </c>
      <c r="T889" s="9">
        <v>1.1613228447987759E-2</v>
      </c>
      <c r="U889" s="9">
        <v>3.7561658825015241E-2</v>
      </c>
      <c r="V889" s="9">
        <v>4.1243446749623082E-2</v>
      </c>
      <c r="W889" s="9">
        <v>7.7595069417765491E-2</v>
      </c>
      <c r="X889" s="9">
        <v>0.1128395294081681</v>
      </c>
      <c r="Y889" s="9">
        <v>4.0117955875396127E-2</v>
      </c>
      <c r="Z889" s="9">
        <v>5.5115905927168377E-2</v>
      </c>
      <c r="AA889" s="9">
        <v>2.1356108447437471E-2</v>
      </c>
      <c r="AB889" s="9">
        <v>1.924801320710955E-2</v>
      </c>
      <c r="AC889" s="9">
        <v>0.18174586551798019</v>
      </c>
      <c r="AD889" s="9">
        <v>1.0115164833270549E-2</v>
      </c>
      <c r="AE889" s="9">
        <v>6.9921969906707196E-2</v>
      </c>
      <c r="AF889" s="9">
        <v>3.6725948081848633E-2</v>
      </c>
      <c r="AG889" s="9">
        <v>4.0183535099364863E-2</v>
      </c>
      <c r="AH889" s="9">
        <v>5.2313396760232944E-3</v>
      </c>
      <c r="AI889" s="9">
        <v>4.4839718120234778E-3</v>
      </c>
      <c r="AJ889" s="9">
        <v>1.5834473841718651E-2</v>
      </c>
      <c r="AK889" s="9">
        <v>2.419955848052029E-2</v>
      </c>
      <c r="AL889" s="9">
        <v>4.9888211207492128E-3</v>
      </c>
      <c r="AM889" s="9">
        <v>8.9645235564661725E-4</v>
      </c>
      <c r="AN889" s="9">
        <v>1.0712138392728751E-3</v>
      </c>
      <c r="AO889" s="9">
        <v>1.9956095125124068E-3</v>
      </c>
      <c r="AP889" s="9">
        <v>1.2156708057217531E-3</v>
      </c>
      <c r="AQ889" s="9">
        <v>1.571751455340626E-3</v>
      </c>
      <c r="AR889" s="9">
        <v>1.153875990655981E-3</v>
      </c>
      <c r="AS889" s="9">
        <v>1.026303988515886E-3</v>
      </c>
      <c r="AT889" s="9">
        <v>1.3937869406153111E-3</v>
      </c>
      <c r="AU889" s="9">
        <v>1.4453642718459309E-3</v>
      </c>
      <c r="AV889" s="9">
        <v>1.6865582864278551E-3</v>
      </c>
      <c r="AW889" s="9">
        <v>1.4074233291843459E-3</v>
      </c>
      <c r="AX889" s="9">
        <v>1.3993903169193011E-3</v>
      </c>
      <c r="AY889" s="9">
        <v>1.514719911109477E-3</v>
      </c>
      <c r="AZ889" s="9">
        <v>1.0948213391043381E-3</v>
      </c>
      <c r="BA889" s="9">
        <v>1.727818255300494E-3</v>
      </c>
      <c r="BB889" s="9">
        <v>1.597994844758141E-3</v>
      </c>
      <c r="BC889" s="9">
        <v>3.5927537606459839E-3</v>
      </c>
      <c r="BD889" s="9">
        <v>1.1902097591251219E-3</v>
      </c>
      <c r="BE889" s="9">
        <v>1.901559217975299E-3</v>
      </c>
      <c r="BF889" s="9">
        <v>1.336660618532301E-3</v>
      </c>
      <c r="BG889" s="9">
        <v>1.5343665640107881E-3</v>
      </c>
      <c r="BH889" s="9">
        <v>7.1067960433208988E-4</v>
      </c>
      <c r="BI889" s="9">
        <v>1.378461926375515E-3</v>
      </c>
      <c r="BJ889" s="9">
        <v>1.329137378066758E-3</v>
      </c>
      <c r="BK889" s="9">
        <v>1.4596145088923E-3</v>
      </c>
    </row>
    <row r="890" spans="1:63" s="95" customFormat="1" x14ac:dyDescent="0.25">
      <c r="A890" s="95" t="s">
        <v>1409</v>
      </c>
      <c r="B890" s="95" t="s">
        <v>380</v>
      </c>
      <c r="C890" s="95" t="s">
        <v>1410</v>
      </c>
      <c r="D890" s="95" t="s">
        <v>382</v>
      </c>
      <c r="E890" s="95" t="s">
        <v>1948</v>
      </c>
      <c r="F890" s="118" t="s">
        <v>1962</v>
      </c>
      <c r="G890" s="119">
        <v>140040395.38499999</v>
      </c>
      <c r="H890" s="119">
        <v>212050</v>
      </c>
      <c r="I890" s="119">
        <v>87.1</v>
      </c>
      <c r="J890" s="95">
        <v>660.41214517802405</v>
      </c>
      <c r="K890" s="120">
        <v>0.61214502190093312</v>
      </c>
      <c r="L890" s="120">
        <v>0.28389946148038142</v>
      </c>
      <c r="M890" s="120">
        <v>0.1039555166186855</v>
      </c>
      <c r="N890" s="9">
        <v>0.1073860713598956</v>
      </c>
      <c r="O890" s="9">
        <v>1.8189733617971032E-2</v>
      </c>
      <c r="P890" s="9">
        <v>1.3321951943462799E-2</v>
      </c>
      <c r="Q890" s="9">
        <v>8.3843012661323334E-3</v>
      </c>
      <c r="R890" s="9">
        <v>1.9644110646055139E-2</v>
      </c>
      <c r="S890" s="9">
        <v>5.6529029358059521E-2</v>
      </c>
      <c r="T890" s="9">
        <v>1.578259197682589E-2</v>
      </c>
      <c r="U890" s="9">
        <v>3.7005065021680723E-2</v>
      </c>
      <c r="V890" s="9">
        <v>2.9512201874160659E-2</v>
      </c>
      <c r="W890" s="9">
        <v>6.6296630703972667E-2</v>
      </c>
      <c r="X890" s="9">
        <v>0.1121178572489889</v>
      </c>
      <c r="Y890" s="9">
        <v>2.273655273987011E-2</v>
      </c>
      <c r="Z890" s="9">
        <v>4.5318328219453481E-2</v>
      </c>
      <c r="AA890" s="9">
        <v>2.7135497381569819E-2</v>
      </c>
      <c r="AB890" s="9">
        <v>1.7932017757136699E-2</v>
      </c>
      <c r="AC890" s="9">
        <v>0.1239356407029316</v>
      </c>
      <c r="AD890" s="9">
        <v>3.388297435484544E-3</v>
      </c>
      <c r="AE890" s="9">
        <v>9.5712998543555167E-2</v>
      </c>
      <c r="AF890" s="9">
        <v>7.616575640530375E-2</v>
      </c>
      <c r="AG890" s="9">
        <v>5.1175193401152903E-2</v>
      </c>
      <c r="AH890" s="9">
        <v>5.9633979714507537E-3</v>
      </c>
      <c r="AI890" s="9">
        <v>8.1452166948463162E-3</v>
      </c>
      <c r="AJ890" s="9">
        <v>1.263452581450313E-2</v>
      </c>
      <c r="AK890" s="9">
        <v>2.1257059165556511E-2</v>
      </c>
      <c r="AL890" s="9">
        <v>4.3299727499799476E-3</v>
      </c>
      <c r="AM890" s="9">
        <v>2.5703243774955501E-3</v>
      </c>
      <c r="AN890" s="9">
        <v>2.7667565651697439E-3</v>
      </c>
      <c r="AO890" s="9">
        <v>2.7710318386812002E-3</v>
      </c>
      <c r="AP890" s="9">
        <v>2.3699471044040538E-3</v>
      </c>
      <c r="AQ890" s="9">
        <v>2.578507738443142E-3</v>
      </c>
      <c r="AR890" s="9">
        <v>2.73911334189287E-3</v>
      </c>
      <c r="AS890" s="9">
        <v>2.8120785582465128E-3</v>
      </c>
      <c r="AT890" s="9">
        <v>2.7684639432021471E-3</v>
      </c>
      <c r="AU890" s="9">
        <v>2.085211196512005E-3</v>
      </c>
      <c r="AV890" s="9">
        <v>2.905258354877302E-3</v>
      </c>
      <c r="AW890" s="9">
        <v>2.8194496346136272E-3</v>
      </c>
      <c r="AX890" s="9">
        <v>1.599008452219912E-3</v>
      </c>
      <c r="AY890" s="9">
        <v>2.5110498652384872E-3</v>
      </c>
      <c r="AZ890" s="9">
        <v>2.8046908332751128E-3</v>
      </c>
      <c r="BA890" s="9">
        <v>3.2453936576152609E-3</v>
      </c>
      <c r="BB890" s="9">
        <v>2.1970155094636211E-3</v>
      </c>
      <c r="BC890" s="9">
        <v>2.426398272137593E-3</v>
      </c>
      <c r="BD890" s="9">
        <v>3.284784226992553E-3</v>
      </c>
      <c r="BE890" s="9">
        <v>7.9510167939214806E-3</v>
      </c>
      <c r="BF890" s="9">
        <v>3.4320892848888041E-3</v>
      </c>
      <c r="BG890" s="9">
        <v>3.5264365308900029E-3</v>
      </c>
      <c r="BH890" s="9">
        <v>2.6027933797406811E-3</v>
      </c>
      <c r="BI890" s="9">
        <v>2.2175639762434659E-3</v>
      </c>
      <c r="BJ890" s="9">
        <v>2.3539199137443761E-3</v>
      </c>
      <c r="BK890" s="9">
        <v>2.5541798554407952E-3</v>
      </c>
    </row>
    <row r="891" spans="1:63" s="95" customFormat="1" x14ac:dyDescent="0.25">
      <c r="A891" s="95" t="s">
        <v>1607</v>
      </c>
      <c r="B891" s="95" t="s">
        <v>693</v>
      </c>
      <c r="C891" s="95" t="s">
        <v>1608</v>
      </c>
      <c r="D891" s="95" t="s">
        <v>55</v>
      </c>
      <c r="E891" s="95" t="s">
        <v>1949</v>
      </c>
      <c r="F891" s="118" t="s">
        <v>1963</v>
      </c>
      <c r="G891" s="119">
        <v>47283980.859399997</v>
      </c>
      <c r="H891" s="119">
        <v>112058</v>
      </c>
      <c r="I891" s="119">
        <v>45</v>
      </c>
      <c r="J891" s="95">
        <v>421.95988558960534</v>
      </c>
      <c r="K891" s="120">
        <v>0.50358012367512217</v>
      </c>
      <c r="L891" s="120">
        <v>0.34434020751870198</v>
      </c>
      <c r="M891" s="120">
        <v>0.1520796688061759</v>
      </c>
      <c r="N891" s="9">
        <v>5.1969692512555628E-2</v>
      </c>
      <c r="O891" s="9">
        <v>1.053860521420116E-2</v>
      </c>
      <c r="P891" s="9">
        <v>7.2222097945603327E-3</v>
      </c>
      <c r="Q891" s="9">
        <v>6.4920314566461008E-3</v>
      </c>
      <c r="R891" s="9">
        <v>1.445633446362057E-2</v>
      </c>
      <c r="S891" s="9">
        <v>3.0216768720640459E-2</v>
      </c>
      <c r="T891" s="9">
        <v>9.5608024672752517E-3</v>
      </c>
      <c r="U891" s="9">
        <v>2.9448623624550668E-2</v>
      </c>
      <c r="V891" s="9">
        <v>4.5898757390966181E-2</v>
      </c>
      <c r="W891" s="9">
        <v>3.9298391275745442E-2</v>
      </c>
      <c r="X891" s="9">
        <v>0.1097912751106014</v>
      </c>
      <c r="Y891" s="9">
        <v>3.8648165645798697E-2</v>
      </c>
      <c r="Z891" s="9">
        <v>5.3909286845822822E-2</v>
      </c>
      <c r="AA891" s="9">
        <v>2.0001630732427559E-2</v>
      </c>
      <c r="AB891" s="9">
        <v>1.544223364137895E-2</v>
      </c>
      <c r="AC891" s="9">
        <v>0.1696876007612419</v>
      </c>
      <c r="AD891" s="9">
        <v>5.3248393457775876E-3</v>
      </c>
      <c r="AE891" s="9">
        <v>0.1421589268924304</v>
      </c>
      <c r="AF891" s="9">
        <v>7.6460449483963439E-2</v>
      </c>
      <c r="AG891" s="9">
        <v>6.8589844977496761E-2</v>
      </c>
      <c r="AH891" s="9">
        <v>5.0759796112848964E-3</v>
      </c>
      <c r="AI891" s="9">
        <v>2.913658149643989E-3</v>
      </c>
      <c r="AJ891" s="9">
        <v>1.148299431155261E-2</v>
      </c>
      <c r="AK891" s="9">
        <v>2.8772308017190992E-2</v>
      </c>
      <c r="AL891" s="9">
        <v>6.6385895526262029E-3</v>
      </c>
      <c r="AM891" s="9">
        <v>4.22078770094842E-4</v>
      </c>
      <c r="AN891" s="9">
        <v>5.4391511301590876E-4</v>
      </c>
      <c r="AO891" s="9">
        <v>5.0973814391335121E-4</v>
      </c>
      <c r="AP891" s="9">
        <v>6.2266689101778962E-4</v>
      </c>
      <c r="AQ891" s="9">
        <v>6.4386917706224696E-4</v>
      </c>
      <c r="AR891" s="9">
        <v>4.9680948151569143E-4</v>
      </c>
      <c r="AS891" s="9">
        <v>5.7802529726781304E-4</v>
      </c>
      <c r="AT891" s="9">
        <v>7.475600452589977E-4</v>
      </c>
      <c r="AU891" s="9">
        <v>1.1004054777397549E-3</v>
      </c>
      <c r="AV891" s="9">
        <v>5.8434785473668012E-4</v>
      </c>
      <c r="AW891" s="9">
        <v>9.3682993837840138E-4</v>
      </c>
      <c r="AX891" s="9">
        <v>9.2227068992497576E-4</v>
      </c>
      <c r="AY891" s="9">
        <v>1.013557574624422E-3</v>
      </c>
      <c r="AZ891" s="9">
        <v>7.0148113183767077E-4</v>
      </c>
      <c r="BA891" s="9">
        <v>9.4831303930862938E-4</v>
      </c>
      <c r="BB891" s="9">
        <v>1.020681858913504E-3</v>
      </c>
      <c r="BC891" s="9">
        <v>1.293869425677943E-3</v>
      </c>
      <c r="BD891" s="9">
        <v>1.655439986166159E-3</v>
      </c>
      <c r="BE891" s="9">
        <v>2.7083397154437699E-3</v>
      </c>
      <c r="BF891" s="9">
        <v>1.5608540165779001E-3</v>
      </c>
      <c r="BG891" s="9">
        <v>1.018510540335671E-3</v>
      </c>
      <c r="BH891" s="9">
        <v>3.1592138665330907E-4</v>
      </c>
      <c r="BI891" s="9">
        <v>6.838734458748533E-4</v>
      </c>
      <c r="BJ891" s="9">
        <v>1.0811017810367621E-3</v>
      </c>
      <c r="BK891" s="9">
        <v>1.328756832013642E-3</v>
      </c>
    </row>
    <row r="892" spans="1:63" s="95" customFormat="1" x14ac:dyDescent="0.25">
      <c r="A892" s="95" t="s">
        <v>1679</v>
      </c>
      <c r="B892" s="95" t="s">
        <v>37</v>
      </c>
      <c r="C892" s="95" t="s">
        <v>1680</v>
      </c>
      <c r="D892" s="95" t="s">
        <v>55</v>
      </c>
      <c r="E892" s="95" t="s">
        <v>1949</v>
      </c>
      <c r="F892" s="118" t="s">
        <v>1962</v>
      </c>
      <c r="G892" s="119">
        <v>50989359.545599997</v>
      </c>
      <c r="H892" s="119">
        <v>114189</v>
      </c>
      <c r="I892" s="119">
        <v>29.4</v>
      </c>
      <c r="J892" s="95">
        <v>446.53477607825619</v>
      </c>
      <c r="K892" s="120">
        <v>0.51150020240794836</v>
      </c>
      <c r="L892" s="120">
        <v>0.33479545732439792</v>
      </c>
      <c r="M892" s="120">
        <v>0.1537043402676537</v>
      </c>
      <c r="N892" s="9">
        <v>6.1339222742717733E-2</v>
      </c>
      <c r="O892" s="9">
        <v>1.059276086102658E-2</v>
      </c>
      <c r="P892" s="9">
        <v>9.4847827707049519E-3</v>
      </c>
      <c r="Q892" s="9">
        <v>5.927096809872843E-3</v>
      </c>
      <c r="R892" s="9">
        <v>1.7583838801779331E-2</v>
      </c>
      <c r="S892" s="9">
        <v>3.2983202133969387E-2</v>
      </c>
      <c r="T892" s="9">
        <v>9.1895996247609961E-3</v>
      </c>
      <c r="U892" s="9">
        <v>2.3860482840828329E-2</v>
      </c>
      <c r="V892" s="9">
        <v>3.0236545254871679E-2</v>
      </c>
      <c r="W892" s="9">
        <v>4.0908478846270517E-2</v>
      </c>
      <c r="X892" s="9">
        <v>0.10593891259661049</v>
      </c>
      <c r="Y892" s="9">
        <v>3.479619086881465E-2</v>
      </c>
      <c r="Z892" s="9">
        <v>5.5099987928032897E-2</v>
      </c>
      <c r="AA892" s="9">
        <v>1.8920305734157029E-2</v>
      </c>
      <c r="AB892" s="9">
        <v>1.7628983025622789E-2</v>
      </c>
      <c r="AC892" s="9">
        <v>0.17663308812311959</v>
      </c>
      <c r="AD892" s="9">
        <v>1.0932766884716611E-2</v>
      </c>
      <c r="AE892" s="9">
        <v>0.1082256388815119</v>
      </c>
      <c r="AF892" s="9">
        <v>7.1319545009383437E-2</v>
      </c>
      <c r="AG892" s="9">
        <v>9.2910834398894013E-2</v>
      </c>
      <c r="AH892" s="9">
        <v>9.2797247378578716E-3</v>
      </c>
      <c r="AI892" s="9">
        <v>6.8114771306477008E-3</v>
      </c>
      <c r="AJ892" s="9">
        <v>1.6192473516764269E-2</v>
      </c>
      <c r="AK892" s="9">
        <v>2.6313330489641702E-2</v>
      </c>
      <c r="AL892" s="9">
        <v>6.8907299874226306E-3</v>
      </c>
      <c r="AM892" s="9">
        <v>5.3759479471312242E-4</v>
      </c>
      <c r="AN892" s="9">
        <v>5.8997089018964313E-4</v>
      </c>
      <c r="AO892" s="9">
        <v>7.224001831472994E-4</v>
      </c>
      <c r="AP892" s="9">
        <v>6.1346615028875302E-4</v>
      </c>
      <c r="AQ892" s="9">
        <v>8.4513593228387879E-4</v>
      </c>
      <c r="AR892" s="9">
        <v>5.8520509261826743E-4</v>
      </c>
      <c r="AS892" s="9">
        <v>5.995460084076182E-4</v>
      </c>
      <c r="AT892" s="9">
        <v>6.5363264332359461E-4</v>
      </c>
      <c r="AU892" s="9">
        <v>7.8227132173494486E-4</v>
      </c>
      <c r="AV892" s="9">
        <v>6.5642246820773163E-4</v>
      </c>
      <c r="AW892" s="9">
        <v>9.7548785848092668E-4</v>
      </c>
      <c r="AX892" s="9">
        <v>8.9605496531200261E-4</v>
      </c>
      <c r="AY892" s="9">
        <v>1.117917529008356E-3</v>
      </c>
      <c r="AZ892" s="9">
        <v>7.160645341617427E-4</v>
      </c>
      <c r="BA892" s="9">
        <v>1.1682674806285339E-3</v>
      </c>
      <c r="BB892" s="9">
        <v>1.146530926776084E-3</v>
      </c>
      <c r="BC892" s="9">
        <v>2.8667343774524809E-3</v>
      </c>
      <c r="BD892" s="9">
        <v>1.3600124630004471E-3</v>
      </c>
      <c r="BE892" s="9">
        <v>2.7261407889335389E-3</v>
      </c>
      <c r="BF892" s="9">
        <v>2.2816144080550502E-3</v>
      </c>
      <c r="BG892" s="9">
        <v>2.0093434622258368E-3</v>
      </c>
      <c r="BH892" s="9">
        <v>7.9699419670578304E-4</v>
      </c>
      <c r="BI892" s="9">
        <v>1.040656046445855E-3</v>
      </c>
      <c r="BJ892" s="9">
        <v>1.0669427769191659E-3</v>
      </c>
      <c r="BK892" s="9">
        <v>1.4883612352799831E-3</v>
      </c>
    </row>
    <row r="893" spans="1:63" s="95" customFormat="1" x14ac:dyDescent="0.25">
      <c r="A893" s="95" t="s">
        <v>48</v>
      </c>
      <c r="B893" s="95" t="s">
        <v>37</v>
      </c>
      <c r="C893" s="95" t="s">
        <v>49</v>
      </c>
      <c r="D893" s="95" t="s">
        <v>39</v>
      </c>
      <c r="E893" s="95" t="s">
        <v>1948</v>
      </c>
      <c r="F893" s="118" t="s">
        <v>1962</v>
      </c>
      <c r="G893" s="119">
        <v>88280456.509399995</v>
      </c>
      <c r="H893" s="119">
        <v>221521</v>
      </c>
      <c r="I893" s="119">
        <v>128.4</v>
      </c>
      <c r="J893" s="95">
        <v>398.51958283593876</v>
      </c>
      <c r="K893" s="120">
        <v>0.49214635913096028</v>
      </c>
      <c r="L893" s="120">
        <v>0.34213435652969582</v>
      </c>
      <c r="M893" s="120">
        <v>0.1657192843393438</v>
      </c>
      <c r="N893" s="9">
        <v>4.5623024335492222E-2</v>
      </c>
      <c r="O893" s="9">
        <v>9.3495558128863857E-3</v>
      </c>
      <c r="P893" s="9">
        <v>9.479625399474053E-3</v>
      </c>
      <c r="Q893" s="9">
        <v>7.0762119106988893E-3</v>
      </c>
      <c r="R893" s="9">
        <v>2.4265890979444839E-2</v>
      </c>
      <c r="S893" s="9">
        <v>3.5920727004142873E-2</v>
      </c>
      <c r="T893" s="9">
        <v>9.0499692662604127E-3</v>
      </c>
      <c r="U893" s="9">
        <v>2.91199244369914E-2</v>
      </c>
      <c r="V893" s="9">
        <v>2.7022422746087259E-2</v>
      </c>
      <c r="W893" s="9">
        <v>3.72692450853035E-2</v>
      </c>
      <c r="X893" s="9">
        <v>0.10524568546326139</v>
      </c>
      <c r="Y893" s="9">
        <v>4.4616470381412393E-2</v>
      </c>
      <c r="Z893" s="9">
        <v>5.2188284111789593E-2</v>
      </c>
      <c r="AA893" s="9">
        <v>2.212109473071211E-2</v>
      </c>
      <c r="AB893" s="9">
        <v>1.8719659342144888E-2</v>
      </c>
      <c r="AC893" s="9">
        <v>0.2117323267073303</v>
      </c>
      <c r="AD893" s="9">
        <v>3.9136743660049553E-3</v>
      </c>
      <c r="AE893" s="9">
        <v>8.4713594972905912E-2</v>
      </c>
      <c r="AF893" s="9">
        <v>5.4603783530625651E-2</v>
      </c>
      <c r="AG893" s="9">
        <v>7.2322632435281878E-2</v>
      </c>
      <c r="AH893" s="9">
        <v>1.40280723318798E-2</v>
      </c>
      <c r="AI893" s="9">
        <v>9.1382901222111495E-3</v>
      </c>
      <c r="AJ893" s="9">
        <v>2.1605596549661009E-2</v>
      </c>
      <c r="AK893" s="9">
        <v>3.9440380167886868E-2</v>
      </c>
      <c r="AL893" s="9">
        <v>1.143385781011033E-2</v>
      </c>
      <c r="AM893" s="9">
        <v>6.9189907721573256E-4</v>
      </c>
      <c r="AN893" s="9">
        <v>9.0106119750314251E-4</v>
      </c>
      <c r="AO893" s="9">
        <v>1.2493482948890649E-3</v>
      </c>
      <c r="AP893" s="9">
        <v>1.2673346456012549E-3</v>
      </c>
      <c r="AQ893" s="9">
        <v>2.018138692601425E-3</v>
      </c>
      <c r="AR893" s="9">
        <v>1.102814054320162E-3</v>
      </c>
      <c r="AS893" s="9">
        <v>1.0216800749347089E-3</v>
      </c>
      <c r="AT893" s="9">
        <v>1.380341810744905E-3</v>
      </c>
      <c r="AU893" s="9">
        <v>1.2097382666656799E-3</v>
      </c>
      <c r="AV893" s="9">
        <v>1.03481471715409E-3</v>
      </c>
      <c r="AW893" s="9">
        <v>1.676920802447672E-3</v>
      </c>
      <c r="AX893" s="9">
        <v>1.98810835430467E-3</v>
      </c>
      <c r="AY893" s="9">
        <v>1.832201245678093E-3</v>
      </c>
      <c r="AZ893" s="9">
        <v>1.448680197429601E-3</v>
      </c>
      <c r="BA893" s="9">
        <v>2.1466184782318728E-3</v>
      </c>
      <c r="BB893" s="9">
        <v>2.3781693404647882E-3</v>
      </c>
      <c r="BC893" s="9">
        <v>1.775758687622901E-3</v>
      </c>
      <c r="BD893" s="9">
        <v>1.842076813138323E-3</v>
      </c>
      <c r="BE893" s="9">
        <v>3.6116391075332668E-3</v>
      </c>
      <c r="BF893" s="9">
        <v>3.073208385814936E-3</v>
      </c>
      <c r="BG893" s="9">
        <v>5.256043785439978E-3</v>
      </c>
      <c r="BH893" s="9">
        <v>1.850208585960788E-3</v>
      </c>
      <c r="BI893" s="9">
        <v>2.4027145169902811E-3</v>
      </c>
      <c r="BJ893" s="9">
        <v>2.7672493461978051E-3</v>
      </c>
      <c r="BK893" s="9">
        <v>4.2734418485912036E-3</v>
      </c>
    </row>
    <row r="894" spans="1:63" s="95" customFormat="1" x14ac:dyDescent="0.25">
      <c r="A894" s="95" t="s">
        <v>203</v>
      </c>
      <c r="B894" s="95" t="s">
        <v>37</v>
      </c>
      <c r="C894" s="95" t="s">
        <v>204</v>
      </c>
      <c r="D894" s="95" t="s">
        <v>39</v>
      </c>
      <c r="E894" s="95" t="s">
        <v>1948</v>
      </c>
      <c r="F894" s="118" t="s">
        <v>1962</v>
      </c>
      <c r="G894" s="119">
        <v>63339238.790799998</v>
      </c>
      <c r="H894" s="119">
        <v>143414</v>
      </c>
      <c r="I894" s="119">
        <v>42.9</v>
      </c>
      <c r="J894" s="95">
        <v>441.65310772170079</v>
      </c>
      <c r="K894" s="120">
        <v>0.52224468857086082</v>
      </c>
      <c r="L894" s="120">
        <v>0.32555767608862729</v>
      </c>
      <c r="M894" s="120">
        <v>0.15219763534051189</v>
      </c>
      <c r="N894" s="9">
        <v>5.0367240053031143E-2</v>
      </c>
      <c r="O894" s="9">
        <v>8.3914251286954199E-3</v>
      </c>
      <c r="P894" s="9">
        <v>8.9297526827250527E-3</v>
      </c>
      <c r="Q894" s="9">
        <v>4.4585001655204947E-3</v>
      </c>
      <c r="R894" s="9">
        <v>1.483297006995384E-2</v>
      </c>
      <c r="S894" s="9">
        <v>2.9087190398586558E-2</v>
      </c>
      <c r="T894" s="9">
        <v>1.016177084705003E-2</v>
      </c>
      <c r="U894" s="9">
        <v>4.0324331517753699E-2</v>
      </c>
      <c r="V894" s="9">
        <v>2.525910836380979E-2</v>
      </c>
      <c r="W894" s="9">
        <v>3.5410073607617831E-2</v>
      </c>
      <c r="X894" s="9">
        <v>0.12594557400873049</v>
      </c>
      <c r="Y894" s="9">
        <v>5.1578647204156017E-2</v>
      </c>
      <c r="Z894" s="9">
        <v>5.7587649342165398E-2</v>
      </c>
      <c r="AA894" s="9">
        <v>2.0265051797170509E-2</v>
      </c>
      <c r="AB894" s="9">
        <v>1.8815366062362629E-2</v>
      </c>
      <c r="AC894" s="9">
        <v>0.25541087280667502</v>
      </c>
      <c r="AD894" s="9">
        <v>6.7548411764147016E-3</v>
      </c>
      <c r="AE894" s="9">
        <v>7.6220619409054197E-2</v>
      </c>
      <c r="AF894" s="9">
        <v>3.3374590126854738E-2</v>
      </c>
      <c r="AG894" s="9">
        <v>6.2117209657116673E-2</v>
      </c>
      <c r="AH894" s="9">
        <v>7.5741369517633318E-3</v>
      </c>
      <c r="AI894" s="9">
        <v>4.4204892148094451E-3</v>
      </c>
      <c r="AJ894" s="9">
        <v>1.7906908847774069E-2</v>
      </c>
      <c r="AK894" s="9">
        <v>2.6857449233995419E-2</v>
      </c>
      <c r="AL894" s="9">
        <v>7.9482313262135736E-3</v>
      </c>
      <c r="AM894" s="9">
        <v>5.4875427439902047E-4</v>
      </c>
      <c r="AN894" s="9">
        <v>5.8099195085544592E-4</v>
      </c>
      <c r="AO894" s="9">
        <v>8.4547907876671722E-4</v>
      </c>
      <c r="AP894" s="9">
        <v>5.7365442313339458E-4</v>
      </c>
      <c r="AQ894" s="9">
        <v>8.8624534979934305E-4</v>
      </c>
      <c r="AR894" s="9">
        <v>6.4154929223098306E-4</v>
      </c>
      <c r="AS894" s="9">
        <v>8.2415386313307174E-4</v>
      </c>
      <c r="AT894" s="9">
        <v>1.37320272956748E-3</v>
      </c>
      <c r="AU894" s="9">
        <v>8.1237440679663071E-4</v>
      </c>
      <c r="AV894" s="9">
        <v>7.0633367556004374E-4</v>
      </c>
      <c r="AW894" s="9">
        <v>1.4416579906422131E-3</v>
      </c>
      <c r="AX894" s="9">
        <v>1.6511474935052609E-3</v>
      </c>
      <c r="AY894" s="9">
        <v>1.4524479894306051E-3</v>
      </c>
      <c r="AZ894" s="9">
        <v>9.5342098877264987E-4</v>
      </c>
      <c r="BA894" s="9">
        <v>1.5500320441819879E-3</v>
      </c>
      <c r="BB894" s="9">
        <v>2.0609434207305749E-3</v>
      </c>
      <c r="BC894" s="9">
        <v>2.2018386183385208E-3</v>
      </c>
      <c r="BD894" s="9">
        <v>1.190688556400395E-3</v>
      </c>
      <c r="BE894" s="9">
        <v>1.5858738345009549E-3</v>
      </c>
      <c r="BF894" s="9">
        <v>1.8962727537767171E-3</v>
      </c>
      <c r="BG894" s="9">
        <v>2.0387558190412759E-3</v>
      </c>
      <c r="BH894" s="9">
        <v>6.4297956057933492E-4</v>
      </c>
      <c r="BI894" s="9">
        <v>1.430630947019027E-3</v>
      </c>
      <c r="BJ894" s="9">
        <v>1.3537642673017961E-3</v>
      </c>
      <c r="BK894" s="9">
        <v>2.134158114358786E-3</v>
      </c>
    </row>
    <row r="895" spans="1:63" s="95" customFormat="1" x14ac:dyDescent="0.25">
      <c r="A895" s="95" t="s">
        <v>241</v>
      </c>
      <c r="B895" s="95" t="s">
        <v>37</v>
      </c>
      <c r="C895" s="95" t="s">
        <v>242</v>
      </c>
      <c r="D895" s="95" t="s">
        <v>39</v>
      </c>
      <c r="E895" s="95" t="s">
        <v>1948</v>
      </c>
      <c r="F895" s="118" t="s">
        <v>1962</v>
      </c>
      <c r="G895" s="119">
        <v>46380002.7676</v>
      </c>
      <c r="H895" s="119">
        <v>112906</v>
      </c>
      <c r="I895" s="119">
        <v>52.53</v>
      </c>
      <c r="J895" s="95">
        <v>410.78421667227605</v>
      </c>
      <c r="K895" s="120">
        <v>0.51815660585324785</v>
      </c>
      <c r="L895" s="120">
        <v>0.33357195287956959</v>
      </c>
      <c r="M895" s="120">
        <v>0.14827144126718239</v>
      </c>
      <c r="N895" s="9">
        <v>4.1343272241208297E-2</v>
      </c>
      <c r="O895" s="9">
        <v>1.15057471275053E-2</v>
      </c>
      <c r="P895" s="9">
        <v>1.0629952642117191E-2</v>
      </c>
      <c r="Q895" s="9">
        <v>4.7835390214890881E-3</v>
      </c>
      <c r="R895" s="9">
        <v>1.7470486395964518E-2</v>
      </c>
      <c r="S895" s="9">
        <v>3.0116282055540771E-2</v>
      </c>
      <c r="T895" s="9">
        <v>7.7950892872564034E-3</v>
      </c>
      <c r="U895" s="9">
        <v>4.869215040069709E-2</v>
      </c>
      <c r="V895" s="9">
        <v>3.2432228959040098E-2</v>
      </c>
      <c r="W895" s="9">
        <v>4.1239081952570859E-2</v>
      </c>
      <c r="X895" s="9">
        <v>0.11957700804585281</v>
      </c>
      <c r="Y895" s="9">
        <v>6.0462365816953093E-2</v>
      </c>
      <c r="Z895" s="9">
        <v>5.703863843812277E-2</v>
      </c>
      <c r="AA895" s="9">
        <v>2.3255338666537881E-2</v>
      </c>
      <c r="AB895" s="9">
        <v>1.9290500774082141E-2</v>
      </c>
      <c r="AC895" s="9">
        <v>0.24547716910349709</v>
      </c>
      <c r="AD895" s="9">
        <v>6.046886326173566E-3</v>
      </c>
      <c r="AE895" s="9">
        <v>6.1931897409897678E-2</v>
      </c>
      <c r="AF895" s="9">
        <v>1.4940957388663131E-2</v>
      </c>
      <c r="AG895" s="9">
        <v>6.9504487998553063E-2</v>
      </c>
      <c r="AH895" s="9">
        <v>7.2577307801903364E-3</v>
      </c>
      <c r="AI895" s="9">
        <v>6.6093173115620608E-3</v>
      </c>
      <c r="AJ895" s="9">
        <v>1.699257636890451E-2</v>
      </c>
      <c r="AK895" s="9">
        <v>3.5725689772945997E-2</v>
      </c>
      <c r="AL895" s="9">
        <v>9.8816057146742034E-3</v>
      </c>
      <c r="AM895" s="9">
        <v>3.2978867197297761E-4</v>
      </c>
      <c r="AN895" s="9">
        <v>5.8324408190130953E-4</v>
      </c>
      <c r="AO895" s="9">
        <v>7.3687850556491963E-4</v>
      </c>
      <c r="AP895" s="9">
        <v>4.50621599400256E-4</v>
      </c>
      <c r="AQ895" s="9">
        <v>7.6424387990164358E-4</v>
      </c>
      <c r="AR895" s="9">
        <v>4.863296372382798E-4</v>
      </c>
      <c r="AS895" s="9">
        <v>4.6287222334248998E-4</v>
      </c>
      <c r="AT895" s="9">
        <v>1.2140248053460821E-3</v>
      </c>
      <c r="AU895" s="9">
        <v>7.6368830210067596E-4</v>
      </c>
      <c r="AV895" s="9">
        <v>6.0227272486042217E-4</v>
      </c>
      <c r="AW895" s="9">
        <v>1.002139407189446E-3</v>
      </c>
      <c r="AX895" s="9">
        <v>1.417105498124005E-3</v>
      </c>
      <c r="AY895" s="9">
        <v>1.0532743604110661E-3</v>
      </c>
      <c r="AZ895" s="9">
        <v>8.0105213619420675E-4</v>
      </c>
      <c r="BA895" s="9">
        <v>1.163516725128793E-3</v>
      </c>
      <c r="BB895" s="9">
        <v>1.450236790896311E-3</v>
      </c>
      <c r="BC895" s="9">
        <v>1.443122743513854E-3</v>
      </c>
      <c r="BD895" s="9">
        <v>7.0833910083998143E-4</v>
      </c>
      <c r="BE895" s="9">
        <v>5.1979517544328943E-4</v>
      </c>
      <c r="BF895" s="9">
        <v>1.5534698863348519E-3</v>
      </c>
      <c r="BG895" s="9">
        <v>1.430322724484051E-3</v>
      </c>
      <c r="BH895" s="9">
        <v>7.0385720265312584E-4</v>
      </c>
      <c r="BI895" s="9">
        <v>9.9395642889102279E-4</v>
      </c>
      <c r="BJ895" s="9">
        <v>1.318438966280483E-3</v>
      </c>
      <c r="BK895" s="9">
        <v>1.9426060592385901E-3</v>
      </c>
    </row>
    <row r="896" spans="1:63" s="95" customFormat="1" x14ac:dyDescent="0.25">
      <c r="A896" s="95" t="s">
        <v>656</v>
      </c>
      <c r="B896" s="95" t="s">
        <v>80</v>
      </c>
      <c r="C896" s="95" t="s">
        <v>657</v>
      </c>
      <c r="D896" s="95" t="s">
        <v>39</v>
      </c>
      <c r="E896" s="95" t="s">
        <v>1949</v>
      </c>
      <c r="F896" s="118" t="s">
        <v>1962</v>
      </c>
      <c r="G896" s="119">
        <v>39958829.053199999</v>
      </c>
      <c r="H896" s="119">
        <v>115011</v>
      </c>
      <c r="I896" s="119">
        <v>28.5</v>
      </c>
      <c r="J896" s="95">
        <v>347.43484582518192</v>
      </c>
      <c r="K896" s="120">
        <v>0.43677334381275362</v>
      </c>
      <c r="L896" s="120">
        <v>0.3956984762428094</v>
      </c>
      <c r="M896" s="120">
        <v>0.167528179944437</v>
      </c>
      <c r="N896" s="9">
        <v>4.0351897796486902E-2</v>
      </c>
      <c r="O896" s="9">
        <v>7.0797926935915736E-3</v>
      </c>
      <c r="P896" s="9">
        <v>8.4236859871356286E-3</v>
      </c>
      <c r="Q896" s="9">
        <v>4.7478397189556322E-3</v>
      </c>
      <c r="R896" s="9">
        <v>2.185245142904866E-2</v>
      </c>
      <c r="S896" s="9">
        <v>2.9073836680495849E-2</v>
      </c>
      <c r="T896" s="9">
        <v>1.080272900226684E-2</v>
      </c>
      <c r="U896" s="9">
        <v>3.018738859671162E-2</v>
      </c>
      <c r="V896" s="9">
        <v>4.767972574233053E-2</v>
      </c>
      <c r="W896" s="9">
        <v>3.6426417708185943E-2</v>
      </c>
      <c r="X896" s="9">
        <v>0.1299674749548875</v>
      </c>
      <c r="Y896" s="9">
        <v>5.7760735028470747E-2</v>
      </c>
      <c r="Z896" s="9">
        <v>6.3746709269940582E-2</v>
      </c>
      <c r="AA896" s="9">
        <v>2.0991557069577269E-2</v>
      </c>
      <c r="AB896" s="9">
        <v>2.1811067795773489E-2</v>
      </c>
      <c r="AC896" s="9">
        <v>0.21808565331281249</v>
      </c>
      <c r="AD896" s="9">
        <v>5.2412748435306218E-3</v>
      </c>
      <c r="AE896" s="9">
        <v>7.2194828768653949E-2</v>
      </c>
      <c r="AF896" s="9">
        <v>2.4271970956468041E-2</v>
      </c>
      <c r="AG896" s="9">
        <v>8.1804852383334778E-2</v>
      </c>
      <c r="AH896" s="9">
        <v>5.1330437020697169E-3</v>
      </c>
      <c r="AI896" s="9">
        <v>2.9480973502008598E-3</v>
      </c>
      <c r="AJ896" s="9">
        <v>1.372317850854575E-2</v>
      </c>
      <c r="AK896" s="9">
        <v>3.8649953244791757E-2</v>
      </c>
      <c r="AL896" s="9">
        <v>7.0438374557331941E-3</v>
      </c>
      <c r="AM896" s="9">
        <v>2.7655967102252238E-4</v>
      </c>
      <c r="AN896" s="9">
        <v>3.0835433291016742E-4</v>
      </c>
      <c r="AO896" s="9">
        <v>5.0171920608232706E-4</v>
      </c>
      <c r="AP896" s="9">
        <v>3.8428437937284529E-4</v>
      </c>
      <c r="AQ896" s="9">
        <v>8.2133652277755875E-4</v>
      </c>
      <c r="AR896" s="9">
        <v>4.0339055515839912E-4</v>
      </c>
      <c r="AS896" s="9">
        <v>5.5114707342130852E-4</v>
      </c>
      <c r="AT896" s="9">
        <v>6.4667809378420786E-4</v>
      </c>
      <c r="AU896" s="9">
        <v>9.6464404589446072E-4</v>
      </c>
      <c r="AV896" s="9">
        <v>4.5708257876005891E-4</v>
      </c>
      <c r="AW896" s="9">
        <v>9.3585623350219262E-4</v>
      </c>
      <c r="AX896" s="9">
        <v>1.1631715092740231E-3</v>
      </c>
      <c r="AY896" s="9">
        <v>1.011402752885474E-3</v>
      </c>
      <c r="AZ896" s="9">
        <v>6.2126482722223316E-4</v>
      </c>
      <c r="BA896" s="9">
        <v>1.1303164670521801E-3</v>
      </c>
      <c r="BB896" s="9">
        <v>1.107003278953563E-3</v>
      </c>
      <c r="BC896" s="9">
        <v>1.074737491162043E-3</v>
      </c>
      <c r="BD896" s="9">
        <v>7.0945837401044213E-4</v>
      </c>
      <c r="BE896" s="9">
        <v>7.2552579751189688E-4</v>
      </c>
      <c r="BF896" s="9">
        <v>1.5709525017518231E-3</v>
      </c>
      <c r="BG896" s="9">
        <v>8.6916482966420806E-4</v>
      </c>
      <c r="BH896" s="9">
        <v>2.6975144219094769E-4</v>
      </c>
      <c r="BI896" s="9">
        <v>6.8969460315014097E-4</v>
      </c>
      <c r="BJ896" s="9">
        <v>1.225525574668905E-3</v>
      </c>
      <c r="BK896" s="9">
        <v>1.1897632275208771E-3</v>
      </c>
    </row>
    <row r="897" spans="1:63" s="95" customFormat="1" x14ac:dyDescent="0.25">
      <c r="A897" s="95" t="s">
        <v>680</v>
      </c>
      <c r="B897" s="95" t="s">
        <v>80</v>
      </c>
      <c r="C897" s="95" t="s">
        <v>681</v>
      </c>
      <c r="D897" s="95" t="s">
        <v>39</v>
      </c>
      <c r="E897" s="95" t="s">
        <v>1948</v>
      </c>
      <c r="F897" s="118" t="s">
        <v>1962</v>
      </c>
      <c r="G897" s="119">
        <v>42450834.992399998</v>
      </c>
      <c r="H897" s="119">
        <v>112463</v>
      </c>
      <c r="I897" s="119">
        <v>35</v>
      </c>
      <c r="J897" s="95">
        <v>377.46489949939087</v>
      </c>
      <c r="K897" s="120">
        <v>0.46131102761502712</v>
      </c>
      <c r="L897" s="120">
        <v>0.36010633859053032</v>
      </c>
      <c r="M897" s="120">
        <v>0.1785826337944425</v>
      </c>
      <c r="N897" s="9">
        <v>5.618515938871263E-2</v>
      </c>
      <c r="O897" s="9">
        <v>9.2273512917316596E-3</v>
      </c>
      <c r="P897" s="9">
        <v>1.550472408864703E-2</v>
      </c>
      <c r="Q897" s="9">
        <v>6.696813025076076E-3</v>
      </c>
      <c r="R897" s="9">
        <v>3.4538761284684603E-2</v>
      </c>
      <c r="S897" s="9">
        <v>2.5260464252550439E-2</v>
      </c>
      <c r="T897" s="9">
        <v>7.5905209143874034E-3</v>
      </c>
      <c r="U897" s="9">
        <v>3.3542118593807693E-2</v>
      </c>
      <c r="V897" s="9">
        <v>2.9574185348300221E-2</v>
      </c>
      <c r="W897" s="9">
        <v>3.4160135292739299E-2</v>
      </c>
      <c r="X897" s="9">
        <v>0.1349377270761089</v>
      </c>
      <c r="Y897" s="9">
        <v>3.665009731492648E-2</v>
      </c>
      <c r="Z897" s="9">
        <v>5.2260240286135767E-2</v>
      </c>
      <c r="AA897" s="9">
        <v>2.2830056799710379E-2</v>
      </c>
      <c r="AB897" s="9">
        <v>1.9669229078410649E-2</v>
      </c>
      <c r="AC897" s="9">
        <v>0.21977625983255569</v>
      </c>
      <c r="AD897" s="9">
        <v>3.743751761808912E-3</v>
      </c>
      <c r="AE897" s="9">
        <v>7.7361846733057391E-2</v>
      </c>
      <c r="AF897" s="9">
        <v>2.5747133778250841E-2</v>
      </c>
      <c r="AG897" s="9">
        <v>8.4134700818090435E-2</v>
      </c>
      <c r="AH897" s="9">
        <v>1.1597344573305539E-2</v>
      </c>
      <c r="AI897" s="9">
        <v>3.8546909741854459E-3</v>
      </c>
      <c r="AJ897" s="9">
        <v>1.8400480242804659E-2</v>
      </c>
      <c r="AK897" s="9">
        <v>2.910237918252722E-2</v>
      </c>
      <c r="AL897" s="9">
        <v>7.6538280674846781E-3</v>
      </c>
      <c r="AM897" s="9">
        <v>4.092520087804561E-4</v>
      </c>
      <c r="AN897" s="9">
        <v>4.2712096262405438E-4</v>
      </c>
      <c r="AO897" s="9">
        <v>9.8144714731991352E-4</v>
      </c>
      <c r="AP897" s="9">
        <v>5.7606192747958326E-4</v>
      </c>
      <c r="AQ897" s="9">
        <v>1.3796599167861219E-3</v>
      </c>
      <c r="AR897" s="9">
        <v>3.7248520265894028E-4</v>
      </c>
      <c r="AS897" s="9">
        <v>4.1157588711085392E-4</v>
      </c>
      <c r="AT897" s="9">
        <v>7.6365537301900817E-4</v>
      </c>
      <c r="AU897" s="9">
        <v>6.359023754372512E-4</v>
      </c>
      <c r="AV897" s="9">
        <v>4.5555635047613512E-4</v>
      </c>
      <c r="AW897" s="9">
        <v>1.032647657161766E-3</v>
      </c>
      <c r="AX897" s="9">
        <v>7.8438719370849987E-4</v>
      </c>
      <c r="AY897" s="9">
        <v>8.8121540484261752E-4</v>
      </c>
      <c r="AZ897" s="9">
        <v>7.1809751253672021E-4</v>
      </c>
      <c r="BA897" s="9">
        <v>1.0833150656825729E-3</v>
      </c>
      <c r="BB897" s="9">
        <v>1.185623793951752E-3</v>
      </c>
      <c r="BC897" s="9">
        <v>8.1586222747885605E-4</v>
      </c>
      <c r="BD897" s="9">
        <v>8.079639328373991E-4</v>
      </c>
      <c r="BE897" s="9">
        <v>8.1793920034129114E-4</v>
      </c>
      <c r="BF897" s="9">
        <v>1.717131128139725E-3</v>
      </c>
      <c r="BG897" s="9">
        <v>2.0870365798088741E-3</v>
      </c>
      <c r="BH897" s="9">
        <v>3.7484855352097677E-4</v>
      </c>
      <c r="BI897" s="9">
        <v>9.8282363215231299E-4</v>
      </c>
      <c r="BJ897" s="9">
        <v>9.8072267880069345E-4</v>
      </c>
      <c r="BK897" s="9">
        <v>1.373960464107375E-3</v>
      </c>
    </row>
    <row r="898" spans="1:63" s="95" customFormat="1" x14ac:dyDescent="0.25">
      <c r="A898" s="95" t="s">
        <v>731</v>
      </c>
      <c r="B898" s="95" t="s">
        <v>37</v>
      </c>
      <c r="C898" s="95" t="s">
        <v>732</v>
      </c>
      <c r="D898" s="95" t="s">
        <v>39</v>
      </c>
      <c r="E898" s="95" t="s">
        <v>1948</v>
      </c>
      <c r="F898" s="118" t="s">
        <v>1962</v>
      </c>
      <c r="G898" s="119">
        <v>47460265.410399996</v>
      </c>
      <c r="H898" s="119">
        <v>135569</v>
      </c>
      <c r="I898" s="119">
        <v>48.9</v>
      </c>
      <c r="J898" s="95">
        <v>350.08199079730616</v>
      </c>
      <c r="K898" s="120">
        <v>0.45045809428219058</v>
      </c>
      <c r="L898" s="120">
        <v>0.36438436034466631</v>
      </c>
      <c r="M898" s="120">
        <v>0.18515754537314319</v>
      </c>
      <c r="N898" s="9">
        <v>5.9463318267829593E-2</v>
      </c>
      <c r="O898" s="9">
        <v>9.473839847998218E-3</v>
      </c>
      <c r="P898" s="9">
        <v>8.3340718128493523E-3</v>
      </c>
      <c r="Q898" s="9">
        <v>5.6902365016807148E-3</v>
      </c>
      <c r="R898" s="9">
        <v>1.8812197860197711E-2</v>
      </c>
      <c r="S898" s="9">
        <v>3.5981732253107017E-2</v>
      </c>
      <c r="T898" s="9">
        <v>1.374486495325913E-2</v>
      </c>
      <c r="U898" s="9">
        <v>2.950612776658091E-2</v>
      </c>
      <c r="V898" s="9">
        <v>3.115812707788735E-2</v>
      </c>
      <c r="W898" s="9">
        <v>4.5288849810186098E-2</v>
      </c>
      <c r="X898" s="9">
        <v>0.1218404006098872</v>
      </c>
      <c r="Y898" s="9">
        <v>5.3160207665957013E-2</v>
      </c>
      <c r="Z898" s="9">
        <v>6.0143872497457687E-2</v>
      </c>
      <c r="AA898" s="9">
        <v>2.2022748966466419E-2</v>
      </c>
      <c r="AB898" s="9">
        <v>1.7164819675821001E-2</v>
      </c>
      <c r="AC898" s="9">
        <v>0.25148430290031232</v>
      </c>
      <c r="AD898" s="9">
        <v>1.0646349091067609E-2</v>
      </c>
      <c r="AE898" s="9">
        <v>7.1696252867083352E-2</v>
      </c>
      <c r="AF898" s="9">
        <v>1.0082574314037611E-2</v>
      </c>
      <c r="AG898" s="9">
        <v>6.0740014121773891E-2</v>
      </c>
      <c r="AH898" s="9">
        <v>5.5520089533196738E-3</v>
      </c>
      <c r="AI898" s="9">
        <v>8.3660050157030388E-3</v>
      </c>
      <c r="AJ898" s="9">
        <v>1.5287489569015709E-2</v>
      </c>
      <c r="AK898" s="9">
        <v>2.880139989113761E-2</v>
      </c>
      <c r="AL898" s="9">
        <v>5.5581877093838286E-3</v>
      </c>
      <c r="AM898" s="9">
        <v>4.851831894953906E-4</v>
      </c>
      <c r="AN898" s="9">
        <v>4.9123270410037563E-4</v>
      </c>
      <c r="AO898" s="9">
        <v>5.9094561578877051E-4</v>
      </c>
      <c r="AP898" s="9">
        <v>5.483005968751585E-4</v>
      </c>
      <c r="AQ898" s="9">
        <v>8.4176764517604008E-4</v>
      </c>
      <c r="AR898" s="9">
        <v>5.943430190737428E-4</v>
      </c>
      <c r="AS898" s="9">
        <v>8.3484571167612859E-4</v>
      </c>
      <c r="AT898" s="9">
        <v>7.5250006557672972E-4</v>
      </c>
      <c r="AU898" s="9">
        <v>7.5047529982762064E-4</v>
      </c>
      <c r="AV898" s="9">
        <v>6.7655205263528315E-4</v>
      </c>
      <c r="AW898" s="9">
        <v>1.0444736634407079E-3</v>
      </c>
      <c r="AX898" s="9">
        <v>1.274469460225292E-3</v>
      </c>
      <c r="AY898" s="9">
        <v>1.136029130546721E-3</v>
      </c>
      <c r="AZ898" s="9">
        <v>7.7595289997007156E-4</v>
      </c>
      <c r="BA898" s="9">
        <v>1.058995444000968E-3</v>
      </c>
      <c r="BB898" s="9">
        <v>1.519722916973928E-3</v>
      </c>
      <c r="BC898" s="9">
        <v>2.5989497760032648E-3</v>
      </c>
      <c r="BD898" s="9">
        <v>8.387818148522829E-4</v>
      </c>
      <c r="BE898" s="9">
        <v>3.5879878731591772E-4</v>
      </c>
      <c r="BF898" s="9">
        <v>1.388642960250041E-3</v>
      </c>
      <c r="BG898" s="9">
        <v>1.1192035006016691E-3</v>
      </c>
      <c r="BH898" s="9">
        <v>9.113218745818724E-4</v>
      </c>
      <c r="BI898" s="9">
        <v>9.1468173766064164E-4</v>
      </c>
      <c r="BJ898" s="9">
        <v>1.0872232279826679E-3</v>
      </c>
      <c r="BK898" s="9">
        <v>1.117676565774699E-3</v>
      </c>
    </row>
    <row r="899" spans="1:63" s="95" customFormat="1" x14ac:dyDescent="0.25">
      <c r="A899" s="95" t="s">
        <v>800</v>
      </c>
      <c r="B899" s="95" t="s">
        <v>37</v>
      </c>
      <c r="C899" s="95" t="s">
        <v>801</v>
      </c>
      <c r="D899" s="95" t="s">
        <v>39</v>
      </c>
      <c r="E899" s="95" t="s">
        <v>1951</v>
      </c>
      <c r="F899" s="118" t="s">
        <v>1962</v>
      </c>
      <c r="G899" s="119">
        <v>49516450.146799996</v>
      </c>
      <c r="H899" s="119">
        <v>131439</v>
      </c>
      <c r="I899" s="119">
        <v>74</v>
      </c>
      <c r="J899" s="95">
        <v>376.72570657719547</v>
      </c>
      <c r="K899" s="120">
        <v>0.47899877669783608</v>
      </c>
      <c r="L899" s="120">
        <v>0.35374368201682349</v>
      </c>
      <c r="M899" s="120">
        <v>0.16725754128534029</v>
      </c>
      <c r="N899" s="9">
        <v>5.1963704138740782E-2</v>
      </c>
      <c r="O899" s="9">
        <v>7.9724588660528613E-3</v>
      </c>
      <c r="P899" s="9">
        <v>7.2027481568453979E-3</v>
      </c>
      <c r="Q899" s="9">
        <v>5.0747784230659992E-3</v>
      </c>
      <c r="R899" s="9">
        <v>2.3025250482602951E-2</v>
      </c>
      <c r="S899" s="9">
        <v>3.3759748327334867E-2</v>
      </c>
      <c r="T899" s="9">
        <v>1.090958527453764E-2</v>
      </c>
      <c r="U899" s="9">
        <v>3.0958670614273841E-2</v>
      </c>
      <c r="V899" s="9">
        <v>3.3554919740511821E-2</v>
      </c>
      <c r="W899" s="9">
        <v>3.7981139000177161E-2</v>
      </c>
      <c r="X899" s="9">
        <v>0.12016520287355401</v>
      </c>
      <c r="Y899" s="9">
        <v>5.8537922260312403E-2</v>
      </c>
      <c r="Z899" s="9">
        <v>5.8892661574219032E-2</v>
      </c>
      <c r="AA899" s="9">
        <v>1.9110624987679091E-2</v>
      </c>
      <c r="AB899" s="9">
        <v>1.8683791614248799E-2</v>
      </c>
      <c r="AC899" s="9">
        <v>0.23537922803287231</v>
      </c>
      <c r="AD899" s="9">
        <v>5.2695637085943686E-3</v>
      </c>
      <c r="AE899" s="9">
        <v>9.6820787458777008E-2</v>
      </c>
      <c r="AF899" s="9">
        <v>2.6478313876766382E-2</v>
      </c>
      <c r="AG899" s="9">
        <v>5.5708326527663818E-2</v>
      </c>
      <c r="AH899" s="9">
        <v>6.3520209832457928E-3</v>
      </c>
      <c r="AI899" s="9">
        <v>4.7943013133548906E-3</v>
      </c>
      <c r="AJ899" s="9">
        <v>1.5993098082999431E-2</v>
      </c>
      <c r="AK899" s="9">
        <v>2.9895540932727602E-2</v>
      </c>
      <c r="AL899" s="9">
        <v>5.515612748841779E-3</v>
      </c>
      <c r="AM899" s="9">
        <v>4.4177858329581539E-4</v>
      </c>
      <c r="AN899" s="9">
        <v>4.3072638206989621E-4</v>
      </c>
      <c r="AO899" s="9">
        <v>5.3215293158424977E-4</v>
      </c>
      <c r="AP899" s="9">
        <v>5.0951085205255624E-4</v>
      </c>
      <c r="AQ899" s="9">
        <v>1.0735073117175409E-3</v>
      </c>
      <c r="AR899" s="9">
        <v>5.8103494284777232E-4</v>
      </c>
      <c r="AS899" s="9">
        <v>6.9043363021681066E-4</v>
      </c>
      <c r="AT899" s="9">
        <v>8.2266795232471379E-4</v>
      </c>
      <c r="AU899" s="9">
        <v>8.4211075797534674E-4</v>
      </c>
      <c r="AV899" s="9">
        <v>5.9118834247245987E-4</v>
      </c>
      <c r="AW899" s="9">
        <v>1.0733289706842399E-3</v>
      </c>
      <c r="AX899" s="9">
        <v>1.462271515459039E-3</v>
      </c>
      <c r="AY899" s="9">
        <v>1.15906345992299E-3</v>
      </c>
      <c r="AZ899" s="9">
        <v>7.0159530622062726E-4</v>
      </c>
      <c r="BA899" s="9">
        <v>1.2010686010523581E-3</v>
      </c>
      <c r="BB899" s="9">
        <v>1.4820730719294979E-3</v>
      </c>
      <c r="BC899" s="9">
        <v>1.3403548690368329E-3</v>
      </c>
      <c r="BD899" s="9">
        <v>1.18023668828708E-3</v>
      </c>
      <c r="BE899" s="9">
        <v>9.8178821174835251E-4</v>
      </c>
      <c r="BF899" s="9">
        <v>1.327039265012952E-3</v>
      </c>
      <c r="BG899" s="9">
        <v>1.334193370949535E-3</v>
      </c>
      <c r="BH899" s="9">
        <v>5.4416042248754215E-4</v>
      </c>
      <c r="BI899" s="9">
        <v>9.9704414500245025E-4</v>
      </c>
      <c r="BJ899" s="9">
        <v>1.1758704959917059E-3</v>
      </c>
      <c r="BK899" s="9">
        <v>1.1556455592722681E-3</v>
      </c>
    </row>
    <row r="900" spans="1:63" s="95" customFormat="1" x14ac:dyDescent="0.25">
      <c r="A900" s="95" t="s">
        <v>826</v>
      </c>
      <c r="B900" s="95" t="s">
        <v>37</v>
      </c>
      <c r="C900" s="95" t="s">
        <v>827</v>
      </c>
      <c r="D900" s="95" t="s">
        <v>39</v>
      </c>
      <c r="E900" s="95" t="s">
        <v>1948</v>
      </c>
      <c r="F900" s="118" t="s">
        <v>1963</v>
      </c>
      <c r="G900" s="119">
        <v>45086210.819799997</v>
      </c>
      <c r="H900" s="119">
        <v>104609</v>
      </c>
      <c r="I900" s="119">
        <v>31.6</v>
      </c>
      <c r="J900" s="95">
        <v>430.99743635633644</v>
      </c>
      <c r="K900" s="120">
        <v>0.49913282675203058</v>
      </c>
      <c r="L900" s="120">
        <v>0.34393103777723688</v>
      </c>
      <c r="M900" s="120">
        <v>0.15693613547073251</v>
      </c>
      <c r="N900" s="9">
        <v>5.9200038621310222E-2</v>
      </c>
      <c r="O900" s="9">
        <v>1.2328985520483719E-2</v>
      </c>
      <c r="P900" s="9">
        <v>1.299955740074459E-2</v>
      </c>
      <c r="Q900" s="9">
        <v>5.7647557804953653E-3</v>
      </c>
      <c r="R900" s="9">
        <v>1.671454887515474E-2</v>
      </c>
      <c r="S900" s="9">
        <v>6.1392991693307253E-2</v>
      </c>
      <c r="T900" s="9">
        <v>9.2780769845877513E-3</v>
      </c>
      <c r="U900" s="9">
        <v>3.3061791552491039E-2</v>
      </c>
      <c r="V900" s="9">
        <v>3.7031391933088353E-2</v>
      </c>
      <c r="W900" s="9">
        <v>6.0522853756412427E-2</v>
      </c>
      <c r="X900" s="9">
        <v>0.1207110713847722</v>
      </c>
      <c r="Y900" s="9">
        <v>4.7605300867377361E-2</v>
      </c>
      <c r="Z900" s="9">
        <v>5.8190286676226978E-2</v>
      </c>
      <c r="AA900" s="9">
        <v>2.987805547735892E-2</v>
      </c>
      <c r="AB900" s="9">
        <v>1.9577164786844049E-2</v>
      </c>
      <c r="AC900" s="9">
        <v>0.19504712386070139</v>
      </c>
      <c r="AD900" s="9">
        <v>6.4264825567558808E-3</v>
      </c>
      <c r="AE900" s="9">
        <v>6.740622288829827E-2</v>
      </c>
      <c r="AF900" s="9">
        <v>1.4891506313579999E-2</v>
      </c>
      <c r="AG900" s="9">
        <v>6.5225764692862995E-2</v>
      </c>
      <c r="AH900" s="9">
        <v>3.565836971507873E-3</v>
      </c>
      <c r="AI900" s="9">
        <v>7.7878606994044386E-3</v>
      </c>
      <c r="AJ900" s="9">
        <v>1.3042973583443449E-2</v>
      </c>
      <c r="AK900" s="9">
        <v>3.5491531018023527E-2</v>
      </c>
      <c r="AL900" s="9">
        <v>6.8578261047672834E-3</v>
      </c>
      <c r="AM900" s="9">
        <v>4.5925041646892122E-4</v>
      </c>
      <c r="AN900" s="9">
        <v>6.0779838330930779E-4</v>
      </c>
      <c r="AO900" s="9">
        <v>8.763746507040169E-4</v>
      </c>
      <c r="AP900" s="9">
        <v>5.2812932062321657E-4</v>
      </c>
      <c r="AQ900" s="9">
        <v>7.1107975626220454E-4</v>
      </c>
      <c r="AR900" s="9">
        <v>9.6415056477333421E-4</v>
      </c>
      <c r="AS900" s="9">
        <v>5.3579009375557532E-4</v>
      </c>
      <c r="AT900" s="9">
        <v>8.0166268925866259E-4</v>
      </c>
      <c r="AU900" s="9">
        <v>8.4801993126095777E-4</v>
      </c>
      <c r="AV900" s="9">
        <v>8.5960767970183526E-4</v>
      </c>
      <c r="AW900" s="9">
        <v>9.8383947583261856E-4</v>
      </c>
      <c r="AX900" s="9">
        <v>1.08509819954591E-3</v>
      </c>
      <c r="AY900" s="9">
        <v>1.045007822340041E-3</v>
      </c>
      <c r="AZ900" s="9">
        <v>1.0008917877101201E-3</v>
      </c>
      <c r="BA900" s="9">
        <v>1.148353523203186E-3</v>
      </c>
      <c r="BB900" s="9">
        <v>1.1206346457018599E-3</v>
      </c>
      <c r="BC900" s="9">
        <v>1.491562588959928E-3</v>
      </c>
      <c r="BD900" s="9">
        <v>7.497621363683597E-4</v>
      </c>
      <c r="BE900" s="9">
        <v>5.038359231860157E-4</v>
      </c>
      <c r="BF900" s="9">
        <v>1.417770227188803E-3</v>
      </c>
      <c r="BG900" s="9">
        <v>6.8342576877274E-4</v>
      </c>
      <c r="BH900" s="9">
        <v>8.0657139055990285E-4</v>
      </c>
      <c r="BI900" s="9">
        <v>7.4196157336240602E-4</v>
      </c>
      <c r="BJ900" s="9">
        <v>1.273798765643119E-3</v>
      </c>
      <c r="BK900" s="9">
        <v>1.3111137394316869E-3</v>
      </c>
    </row>
    <row r="901" spans="1:63" s="95" customFormat="1" x14ac:dyDescent="0.25">
      <c r="A901" s="95" t="s">
        <v>950</v>
      </c>
      <c r="B901" s="95" t="s">
        <v>519</v>
      </c>
      <c r="C901" s="95" t="s">
        <v>951</v>
      </c>
      <c r="D901" s="95" t="s">
        <v>39</v>
      </c>
      <c r="E901" s="95" t="s">
        <v>1948</v>
      </c>
      <c r="F901" s="118" t="s">
        <v>1962</v>
      </c>
      <c r="G901" s="119">
        <v>59897453.043200001</v>
      </c>
      <c r="H901" s="119">
        <v>152001</v>
      </c>
      <c r="I901" s="119">
        <v>34.6</v>
      </c>
      <c r="J901" s="95">
        <v>394.05959857632519</v>
      </c>
      <c r="K901" s="120">
        <v>0.46800991588766427</v>
      </c>
      <c r="L901" s="120">
        <v>0.35774305407804807</v>
      </c>
      <c r="M901" s="120">
        <v>0.17424703003428749</v>
      </c>
      <c r="N901" s="9">
        <v>5.9365754435270077E-2</v>
      </c>
      <c r="O901" s="9">
        <v>8.9386957131911068E-3</v>
      </c>
      <c r="P901" s="9">
        <v>7.1053027492122157E-3</v>
      </c>
      <c r="Q901" s="9">
        <v>8.8016142182775273E-3</v>
      </c>
      <c r="R901" s="9">
        <v>2.5488387669258459E-2</v>
      </c>
      <c r="S901" s="9">
        <v>2.7049415715730139E-2</v>
      </c>
      <c r="T901" s="9">
        <v>1.131496783668489E-2</v>
      </c>
      <c r="U901" s="9">
        <v>4.5380858659757398E-2</v>
      </c>
      <c r="V901" s="9">
        <v>5.0602568752513503E-2</v>
      </c>
      <c r="W901" s="9">
        <v>5.7691076262909508E-2</v>
      </c>
      <c r="X901" s="9">
        <v>0.1101004494631814</v>
      </c>
      <c r="Y901" s="9">
        <v>4.7121611685979593E-2</v>
      </c>
      <c r="Z901" s="9">
        <v>6.2647201988005372E-2</v>
      </c>
      <c r="AA901" s="9">
        <v>2.3191304850504569E-2</v>
      </c>
      <c r="AB901" s="9">
        <v>1.6255386730570968E-2</v>
      </c>
      <c r="AC901" s="9">
        <v>0.18848662846399319</v>
      </c>
      <c r="AD901" s="9">
        <v>4.2217877293106261E-3</v>
      </c>
      <c r="AE901" s="9">
        <v>7.9618773835301665E-2</v>
      </c>
      <c r="AF901" s="9">
        <v>2.0242777082757998E-2</v>
      </c>
      <c r="AG901" s="9">
        <v>7.3444163122215009E-2</v>
      </c>
      <c r="AH901" s="9">
        <v>4.6298296368368101E-3</v>
      </c>
      <c r="AI901" s="9">
        <v>6.0187314719526716E-3</v>
      </c>
      <c r="AJ901" s="9">
        <v>1.169838523943151E-2</v>
      </c>
      <c r="AK901" s="9">
        <v>4.3691612515024833E-2</v>
      </c>
      <c r="AL901" s="9">
        <v>6.8927141721288549E-3</v>
      </c>
      <c r="AM901" s="9">
        <v>6.096394673562876E-4</v>
      </c>
      <c r="AN901" s="9">
        <v>5.8333208746555497E-4</v>
      </c>
      <c r="AO901" s="9">
        <v>6.3409356140042557E-4</v>
      </c>
      <c r="AP901" s="9">
        <v>1.06740985920934E-3</v>
      </c>
      <c r="AQ901" s="9">
        <v>1.435408568104309E-3</v>
      </c>
      <c r="AR901" s="9">
        <v>5.6233286509115965E-4</v>
      </c>
      <c r="AS901" s="9">
        <v>8.6496701576788137E-4</v>
      </c>
      <c r="AT901" s="9">
        <v>1.4566241691292771E-3</v>
      </c>
      <c r="AU901" s="9">
        <v>1.53397436391439E-3</v>
      </c>
      <c r="AV901" s="9">
        <v>1.0846735382377939E-3</v>
      </c>
      <c r="AW901" s="9">
        <v>1.187888687682983E-3</v>
      </c>
      <c r="AX901" s="9">
        <v>1.421815942586074E-3</v>
      </c>
      <c r="AY901" s="9">
        <v>1.489293309030446E-3</v>
      </c>
      <c r="AZ901" s="9">
        <v>1.028417590078117E-3</v>
      </c>
      <c r="BA901" s="9">
        <v>1.2622129507288129E-3</v>
      </c>
      <c r="BB901" s="9">
        <v>1.43355564564239E-3</v>
      </c>
      <c r="BC901" s="9">
        <v>1.2971017851665951E-3</v>
      </c>
      <c r="BD901" s="9">
        <v>1.1723263110498051E-3</v>
      </c>
      <c r="BE901" s="9">
        <v>9.0663004416291829E-4</v>
      </c>
      <c r="BF901" s="9">
        <v>2.113262634118322E-3</v>
      </c>
      <c r="BG901" s="9">
        <v>1.174638934867312E-3</v>
      </c>
      <c r="BH901" s="9">
        <v>8.2516181229425761E-4</v>
      </c>
      <c r="BI901" s="9">
        <v>8.8092763206210967E-4</v>
      </c>
      <c r="BJ901" s="9">
        <v>2.0757912542651762E-3</v>
      </c>
      <c r="BK901" s="9">
        <v>1.744430552515733E-3</v>
      </c>
    </row>
    <row r="902" spans="1:63" s="95" customFormat="1" x14ac:dyDescent="0.25">
      <c r="A902" s="95" t="s">
        <v>952</v>
      </c>
      <c r="B902" s="95" t="s">
        <v>519</v>
      </c>
      <c r="C902" s="95" t="s">
        <v>953</v>
      </c>
      <c r="D902" s="95" t="s">
        <v>39</v>
      </c>
      <c r="E902" s="95" t="s">
        <v>1951</v>
      </c>
      <c r="F902" s="118" t="s">
        <v>1962</v>
      </c>
      <c r="G902" s="119">
        <v>39661397.315799996</v>
      </c>
      <c r="H902" s="119">
        <v>114140</v>
      </c>
      <c r="I902" s="119">
        <v>44.2</v>
      </c>
      <c r="J902" s="95">
        <v>347.48026384965829</v>
      </c>
      <c r="K902" s="120">
        <v>0.42859664450769203</v>
      </c>
      <c r="L902" s="120">
        <v>0.37161800581283572</v>
      </c>
      <c r="M902" s="120">
        <v>0.19978534967947231</v>
      </c>
      <c r="N902" s="9">
        <v>7.1507186877089304E-2</v>
      </c>
      <c r="O902" s="9">
        <v>1.0767476709478861E-2</v>
      </c>
      <c r="P902" s="9">
        <v>5.1709777960524351E-3</v>
      </c>
      <c r="Q902" s="9">
        <v>6.0127850450565909E-3</v>
      </c>
      <c r="R902" s="9">
        <v>1.3993312148336261E-2</v>
      </c>
      <c r="S902" s="9">
        <v>3.7849331098474971E-2</v>
      </c>
      <c r="T902" s="9">
        <v>1.33590427773099E-2</v>
      </c>
      <c r="U902" s="9">
        <v>3.3487007819741163E-2</v>
      </c>
      <c r="V902" s="9">
        <v>3.266323119392011E-2</v>
      </c>
      <c r="W902" s="9">
        <v>4.1345263133682662E-2</v>
      </c>
      <c r="X902" s="9">
        <v>0.1239029504901116</v>
      </c>
      <c r="Y902" s="9">
        <v>5.607320213916276E-2</v>
      </c>
      <c r="Z902" s="9">
        <v>6.8460393098462621E-2</v>
      </c>
      <c r="AA902" s="9">
        <v>2.3331186328013759E-2</v>
      </c>
      <c r="AB902" s="9">
        <v>1.557887754535686E-2</v>
      </c>
      <c r="AC902" s="9">
        <v>0.23603252693349899</v>
      </c>
      <c r="AD902" s="9">
        <v>3.989886709302946E-3</v>
      </c>
      <c r="AE902" s="9">
        <v>8.3669425000944514E-2</v>
      </c>
      <c r="AF902" s="9">
        <v>7.725197090159037E-3</v>
      </c>
      <c r="AG902" s="9">
        <v>4.8063621684019529E-2</v>
      </c>
      <c r="AH902" s="9">
        <v>3.3344223956433962E-3</v>
      </c>
      <c r="AI902" s="9">
        <v>1.121930019352653E-2</v>
      </c>
      <c r="AJ902" s="9">
        <v>1.2391742333142389E-2</v>
      </c>
      <c r="AK902" s="9">
        <v>3.5499954699612868E-2</v>
      </c>
      <c r="AL902" s="9">
        <v>4.5716987598999198E-3</v>
      </c>
      <c r="AM902" s="9">
        <v>4.859602107003869E-4</v>
      </c>
      <c r="AN902" s="9">
        <v>4.6501781259341868E-4</v>
      </c>
      <c r="AO902" s="9">
        <v>3.05391794422125E-4</v>
      </c>
      <c r="AP902" s="9">
        <v>4.8256797143513751E-4</v>
      </c>
      <c r="AQ902" s="9">
        <v>5.2151598830383348E-4</v>
      </c>
      <c r="AR902" s="9">
        <v>5.2072415204052673E-4</v>
      </c>
      <c r="AS902" s="9">
        <v>6.7582693775437646E-4</v>
      </c>
      <c r="AT902" s="9">
        <v>7.1132010066025442E-4</v>
      </c>
      <c r="AU902" s="9">
        <v>6.5526748428751402E-4</v>
      </c>
      <c r="AV902" s="9">
        <v>5.1443451538119803E-4</v>
      </c>
      <c r="AW902" s="9">
        <v>8.8467191023911451E-4</v>
      </c>
      <c r="AX902" s="9">
        <v>1.1196764305297119E-3</v>
      </c>
      <c r="AY902" s="9">
        <v>1.077040124473324E-3</v>
      </c>
      <c r="AZ902" s="9">
        <v>6.846917082402327E-4</v>
      </c>
      <c r="BA902" s="9">
        <v>8.005444007213781E-4</v>
      </c>
      <c r="BB902" s="9">
        <v>1.1880091899778931E-3</v>
      </c>
      <c r="BC902" s="9">
        <v>8.1124524272561081E-4</v>
      </c>
      <c r="BD902" s="9">
        <v>8.1529306200481971E-4</v>
      </c>
      <c r="BE902" s="9">
        <v>2.289726009119577E-4</v>
      </c>
      <c r="BF902" s="9">
        <v>9.1522234570824159E-4</v>
      </c>
      <c r="BG902" s="9">
        <v>5.5985289790369942E-4</v>
      </c>
      <c r="BH902" s="9">
        <v>1.017920491228562E-3</v>
      </c>
      <c r="BI902" s="9">
        <v>6.1753364339386713E-4</v>
      </c>
      <c r="BJ902" s="9">
        <v>1.116162271178603E-3</v>
      </c>
      <c r="BK902" s="9">
        <v>7.6569349210783985E-4</v>
      </c>
    </row>
    <row r="903" spans="1:63" s="95" customFormat="1" x14ac:dyDescent="0.25">
      <c r="A903" s="95" t="s">
        <v>1057</v>
      </c>
      <c r="B903" s="95" t="s">
        <v>519</v>
      </c>
      <c r="C903" s="95" t="s">
        <v>1058</v>
      </c>
      <c r="D903" s="95" t="s">
        <v>39</v>
      </c>
      <c r="E903" s="95" t="s">
        <v>1951</v>
      </c>
      <c r="F903" s="118" t="s">
        <v>1962</v>
      </c>
      <c r="G903" s="119">
        <v>61906426.755599998</v>
      </c>
      <c r="H903" s="119">
        <v>163506</v>
      </c>
      <c r="I903" s="119">
        <v>47.5</v>
      </c>
      <c r="J903" s="95">
        <v>378.61868528127405</v>
      </c>
      <c r="K903" s="120">
        <v>0.44007421099143718</v>
      </c>
      <c r="L903" s="120">
        <v>0.36751738599164208</v>
      </c>
      <c r="M903" s="120">
        <v>0.19240840301692061</v>
      </c>
      <c r="N903" s="9">
        <v>7.7836537845053455E-2</v>
      </c>
      <c r="O903" s="9">
        <v>1.03066223169787E-2</v>
      </c>
      <c r="P903" s="9">
        <v>4.8278416021108207E-3</v>
      </c>
      <c r="Q903" s="9">
        <v>7.157411951829608E-3</v>
      </c>
      <c r="R903" s="9">
        <v>1.583787508511646E-2</v>
      </c>
      <c r="S903" s="9">
        <v>3.5343894690736101E-2</v>
      </c>
      <c r="T903" s="9">
        <v>1.320653820526488E-2</v>
      </c>
      <c r="U903" s="9">
        <v>3.8862160633207937E-2</v>
      </c>
      <c r="V903" s="9">
        <v>2.9140680953923939E-2</v>
      </c>
      <c r="W903" s="9">
        <v>4.6755689865044532E-2</v>
      </c>
      <c r="X903" s="9">
        <v>0.1179781869651876</v>
      </c>
      <c r="Y903" s="9">
        <v>5.368670717183243E-2</v>
      </c>
      <c r="Z903" s="9">
        <v>6.3646038120777945E-2</v>
      </c>
      <c r="AA903" s="9">
        <v>2.335134738189628E-2</v>
      </c>
      <c r="AB903" s="9">
        <v>1.57818256705042E-2</v>
      </c>
      <c r="AC903" s="9">
        <v>0.218527122236709</v>
      </c>
      <c r="AD903" s="9">
        <v>4.8249110528683593E-3</v>
      </c>
      <c r="AE903" s="9">
        <v>7.7183816528999583E-2</v>
      </c>
      <c r="AF903" s="9">
        <v>2.663613127506835E-2</v>
      </c>
      <c r="AG903" s="9">
        <v>5.5507270405121392E-2</v>
      </c>
      <c r="AH903" s="9">
        <v>3.9633735291967646E-3</v>
      </c>
      <c r="AI903" s="9">
        <v>1.09495762151201E-2</v>
      </c>
      <c r="AJ903" s="9">
        <v>1.3334767547402119E-2</v>
      </c>
      <c r="AK903" s="9">
        <v>3.0668978345968531E-2</v>
      </c>
      <c r="AL903" s="9">
        <v>4.6846944040808266E-3</v>
      </c>
      <c r="AM903" s="9">
        <v>8.2616908592348238E-4</v>
      </c>
      <c r="AN903" s="9">
        <v>6.9519464945674175E-4</v>
      </c>
      <c r="AO903" s="9">
        <v>4.4531991235912337E-4</v>
      </c>
      <c r="AP903" s="9">
        <v>8.9716689740375842E-4</v>
      </c>
      <c r="AQ903" s="9">
        <v>9.2188856876820955E-4</v>
      </c>
      <c r="AR903" s="9">
        <v>7.5944849971317744E-4</v>
      </c>
      <c r="AS903" s="9">
        <v>1.04347863434428E-3</v>
      </c>
      <c r="AT903" s="9">
        <v>1.289288448395789E-3</v>
      </c>
      <c r="AU903" s="9">
        <v>9.130479387148069E-4</v>
      </c>
      <c r="AV903" s="9">
        <v>9.0860101920836893E-4</v>
      </c>
      <c r="AW903" s="9">
        <v>1.315638938736311E-3</v>
      </c>
      <c r="AX903" s="9">
        <v>1.674319585492829E-3</v>
      </c>
      <c r="AY903" s="9">
        <v>1.563861472043828E-3</v>
      </c>
      <c r="AZ903" s="9">
        <v>1.0702977249921961E-3</v>
      </c>
      <c r="BA903" s="9">
        <v>1.266604170427722E-3</v>
      </c>
      <c r="BB903" s="9">
        <v>1.7178597420962961E-3</v>
      </c>
      <c r="BC903" s="9">
        <v>1.5321995186003961E-3</v>
      </c>
      <c r="BD903" s="9">
        <v>1.1746476735433351E-3</v>
      </c>
      <c r="BE903" s="9">
        <v>1.2330466482441179E-3</v>
      </c>
      <c r="BF903" s="9">
        <v>1.650799790301648E-3</v>
      </c>
      <c r="BG903" s="9">
        <v>1.039328250066299E-3</v>
      </c>
      <c r="BH903" s="9">
        <v>1.551600141734562E-3</v>
      </c>
      <c r="BI903" s="9">
        <v>1.037882309117497E-3</v>
      </c>
      <c r="BJ903" s="9">
        <v>1.506028739492436E-3</v>
      </c>
      <c r="BK903" s="9">
        <v>1.2254427508489229E-3</v>
      </c>
    </row>
    <row r="904" spans="1:63" s="95" customFormat="1" x14ac:dyDescent="0.25">
      <c r="A904" s="95" t="s">
        <v>1327</v>
      </c>
      <c r="B904" s="95" t="s">
        <v>185</v>
      </c>
      <c r="C904" s="95" t="s">
        <v>1328</v>
      </c>
      <c r="D904" s="95" t="s">
        <v>39</v>
      </c>
      <c r="E904" s="95" t="s">
        <v>1949</v>
      </c>
      <c r="F904" s="118" t="s">
        <v>1963</v>
      </c>
      <c r="G904" s="119">
        <v>43490553.468599997</v>
      </c>
      <c r="H904" s="119">
        <v>130319</v>
      </c>
      <c r="I904" s="119">
        <v>57.3</v>
      </c>
      <c r="J904" s="95">
        <v>333.72381209647097</v>
      </c>
      <c r="K904" s="120">
        <v>0.45036786632401737</v>
      </c>
      <c r="L904" s="120">
        <v>0.36459031851464863</v>
      </c>
      <c r="M904" s="120">
        <v>0.185041815161334</v>
      </c>
      <c r="N904" s="9">
        <v>6.6042120719905839E-2</v>
      </c>
      <c r="O904" s="9">
        <v>1.024807574272019E-2</v>
      </c>
      <c r="P904" s="9">
        <v>9.2954719148506341E-3</v>
      </c>
      <c r="Q904" s="9">
        <v>8.6015013956880874E-3</v>
      </c>
      <c r="R904" s="9">
        <v>2.1847088004976482E-2</v>
      </c>
      <c r="S904" s="9">
        <v>3.341210193353035E-2</v>
      </c>
      <c r="T904" s="9">
        <v>1.1039125103541591E-2</v>
      </c>
      <c r="U904" s="9">
        <v>3.4077244414979273E-2</v>
      </c>
      <c r="V904" s="9">
        <v>3.6985180380870689E-2</v>
      </c>
      <c r="W904" s="9">
        <v>4.1231989939632403E-2</v>
      </c>
      <c r="X904" s="9">
        <v>0.1243924734736534</v>
      </c>
      <c r="Y904" s="9">
        <v>5.801164108700254E-2</v>
      </c>
      <c r="Z904" s="9">
        <v>6.0088942963175331E-2</v>
      </c>
      <c r="AA904" s="9">
        <v>2.2341446780975251E-2</v>
      </c>
      <c r="AB904" s="9">
        <v>1.774850358339649E-2</v>
      </c>
      <c r="AC904" s="9">
        <v>0.2350638211628972</v>
      </c>
      <c r="AD904" s="9">
        <v>3.809951808565176E-3</v>
      </c>
      <c r="AE904" s="9">
        <v>7.6118932465449943E-2</v>
      </c>
      <c r="AF904" s="9">
        <v>1.6448296272599999E-2</v>
      </c>
      <c r="AG904" s="9">
        <v>4.6894202755124459E-2</v>
      </c>
      <c r="AH904" s="9">
        <v>5.5914515902294624E-3</v>
      </c>
      <c r="AI904" s="9">
        <v>6.4066603820082842E-3</v>
      </c>
      <c r="AJ904" s="9">
        <v>2.093024303181712E-2</v>
      </c>
      <c r="AK904" s="9">
        <v>2.983757866070327E-2</v>
      </c>
      <c r="AL904" s="9">
        <v>3.5359544317065819E-3</v>
      </c>
      <c r="AM904" s="9">
        <v>4.9260361665373837E-4</v>
      </c>
      <c r="AN904" s="9">
        <v>4.8576200359958752E-4</v>
      </c>
      <c r="AO904" s="9">
        <v>6.0253419723841197E-4</v>
      </c>
      <c r="AP904" s="9">
        <v>7.5767445723574683E-4</v>
      </c>
      <c r="AQ904" s="9">
        <v>8.9364746981937158E-4</v>
      </c>
      <c r="AR904" s="9">
        <v>5.0452056927521556E-4</v>
      </c>
      <c r="AS904" s="9">
        <v>6.1294340927557113E-4</v>
      </c>
      <c r="AT904" s="9">
        <v>7.9447232541589991E-4</v>
      </c>
      <c r="AU904" s="9">
        <v>8.1435315049932055E-4</v>
      </c>
      <c r="AV904" s="9">
        <v>5.6307234934224498E-4</v>
      </c>
      <c r="AW904" s="9">
        <v>9.7481063798517521E-4</v>
      </c>
      <c r="AX904" s="9">
        <v>1.2713873809698491E-3</v>
      </c>
      <c r="AY904" s="9">
        <v>1.0375585785042079E-3</v>
      </c>
      <c r="AZ904" s="9">
        <v>7.196065484006088E-4</v>
      </c>
      <c r="BA904" s="9">
        <v>1.001005744803554E-3</v>
      </c>
      <c r="BB904" s="9">
        <v>1.2985518721085559E-3</v>
      </c>
      <c r="BC904" s="9">
        <v>8.5023043666737814E-4</v>
      </c>
      <c r="BD904" s="9">
        <v>8.1407649930661271E-4</v>
      </c>
      <c r="BE904" s="9">
        <v>5.3508211604523796E-4</v>
      </c>
      <c r="BF904" s="9">
        <v>9.8006492353038205E-4</v>
      </c>
      <c r="BG904" s="9">
        <v>1.0303943110629311E-3</v>
      </c>
      <c r="BH904" s="9">
        <v>6.3797749315576619E-4</v>
      </c>
      <c r="BI904" s="9">
        <v>1.1447959559213829E-3</v>
      </c>
      <c r="BJ904" s="9">
        <v>1.029647769613156E-3</v>
      </c>
      <c r="BK904" s="9">
        <v>6.499943419122022E-4</v>
      </c>
    </row>
    <row r="905" spans="1:63" s="95" customFormat="1" x14ac:dyDescent="0.25">
      <c r="A905" s="95" t="s">
        <v>1527</v>
      </c>
      <c r="B905" s="95" t="s">
        <v>37</v>
      </c>
      <c r="C905" s="95" t="s">
        <v>1528</v>
      </c>
      <c r="D905" s="95" t="s">
        <v>39</v>
      </c>
      <c r="E905" s="95" t="s">
        <v>1949</v>
      </c>
      <c r="F905" s="118" t="s">
        <v>1962</v>
      </c>
      <c r="G905" s="119">
        <v>56398897.612599999</v>
      </c>
      <c r="H905" s="119">
        <v>163128</v>
      </c>
      <c r="I905" s="119">
        <v>37.07</v>
      </c>
      <c r="J905" s="95">
        <v>345.73401017973617</v>
      </c>
      <c r="K905" s="120">
        <v>0.4428441437988539</v>
      </c>
      <c r="L905" s="120">
        <v>0.37367092713378242</v>
      </c>
      <c r="M905" s="120">
        <v>0.18348492906736369</v>
      </c>
      <c r="N905" s="9">
        <v>6.0771962392190952E-2</v>
      </c>
      <c r="O905" s="9">
        <v>1.074560918253498E-2</v>
      </c>
      <c r="P905" s="9">
        <v>6.610847052694927E-3</v>
      </c>
      <c r="Q905" s="9">
        <v>4.7911332728796004E-3</v>
      </c>
      <c r="R905" s="9">
        <v>2.4141091820508252E-2</v>
      </c>
      <c r="S905" s="9">
        <v>4.682171324630445E-2</v>
      </c>
      <c r="T905" s="9">
        <v>1.057761376998256E-2</v>
      </c>
      <c r="U905" s="9">
        <v>3.6079033568037121E-2</v>
      </c>
      <c r="V905" s="9">
        <v>2.3532446255298871E-2</v>
      </c>
      <c r="W905" s="9">
        <v>4.0885873646670047E-2</v>
      </c>
      <c r="X905" s="9">
        <v>0.1190357635637176</v>
      </c>
      <c r="Y905" s="9">
        <v>7.6169424912309117E-2</v>
      </c>
      <c r="Z905" s="9">
        <v>6.8356533835922675E-2</v>
      </c>
      <c r="AA905" s="9">
        <v>2.3966056474689811E-2</v>
      </c>
      <c r="AB905" s="9">
        <v>1.7140926828344411E-2</v>
      </c>
      <c r="AC905" s="9">
        <v>0.25596150741679541</v>
      </c>
      <c r="AD905" s="9">
        <v>5.0263988209730609E-3</v>
      </c>
      <c r="AE905" s="9">
        <v>6.1299127698822627E-2</v>
      </c>
      <c r="AF905" s="9">
        <v>5.708453302984676E-3</v>
      </c>
      <c r="AG905" s="9">
        <v>4.1912002966428191E-2</v>
      </c>
      <c r="AH905" s="9">
        <v>3.644467523374155E-3</v>
      </c>
      <c r="AI905" s="9">
        <v>2.3870705672289871E-3</v>
      </c>
      <c r="AJ905" s="9">
        <v>1.8000284234391321E-2</v>
      </c>
      <c r="AK905" s="9">
        <v>3.1374349560627943E-2</v>
      </c>
      <c r="AL905" s="9">
        <v>5.0603080862883544E-3</v>
      </c>
      <c r="AM905" s="9">
        <v>5.8883464976348216E-4</v>
      </c>
      <c r="AN905" s="9">
        <v>6.6164611696756736E-4</v>
      </c>
      <c r="AO905" s="9">
        <v>5.5664829007546796E-4</v>
      </c>
      <c r="AP905" s="9">
        <v>5.4822665365224037E-4</v>
      </c>
      <c r="AQ905" s="9">
        <v>1.282753156704373E-3</v>
      </c>
      <c r="AR905" s="9">
        <v>9.1840849569544314E-4</v>
      </c>
      <c r="AS905" s="9">
        <v>7.6293395139796826E-4</v>
      </c>
      <c r="AT905" s="9">
        <v>1.09265413203659E-3</v>
      </c>
      <c r="AU905" s="9">
        <v>6.730783593434566E-4</v>
      </c>
      <c r="AV905" s="9">
        <v>7.2529836793570966E-4</v>
      </c>
      <c r="AW905" s="9">
        <v>1.211761446029111E-3</v>
      </c>
      <c r="AX905" s="9">
        <v>2.1684875549664328E-3</v>
      </c>
      <c r="AY905" s="9">
        <v>1.5332451732127991E-3</v>
      </c>
      <c r="AZ905" s="9">
        <v>1.002752847117299E-3</v>
      </c>
      <c r="BA905" s="9">
        <v>1.255806251123112E-3</v>
      </c>
      <c r="BB905" s="9">
        <v>1.836799203439287E-3</v>
      </c>
      <c r="BC905" s="9">
        <v>1.4570941766272581E-3</v>
      </c>
      <c r="BD905" s="9">
        <v>8.5160918243054585E-4</v>
      </c>
      <c r="BE905" s="9">
        <v>2.4123009105911719E-4</v>
      </c>
      <c r="BF905" s="9">
        <v>1.1378568219722E-3</v>
      </c>
      <c r="BG905" s="9">
        <v>8.7242174089672522E-4</v>
      </c>
      <c r="BH905" s="9">
        <v>3.0878231958793919E-4</v>
      </c>
      <c r="BI905" s="9">
        <v>1.2789297518706159E-3</v>
      </c>
      <c r="BJ905" s="9">
        <v>1.4064145454867479E-3</v>
      </c>
      <c r="BK905" s="9">
        <v>1.2083517840222871E-3</v>
      </c>
    </row>
    <row r="906" spans="1:63" s="95" customFormat="1" x14ac:dyDescent="0.25">
      <c r="A906" s="95" t="s">
        <v>1529</v>
      </c>
      <c r="B906" s="95" t="s">
        <v>37</v>
      </c>
      <c r="C906" s="95" t="s">
        <v>1530</v>
      </c>
      <c r="D906" s="95" t="s">
        <v>39</v>
      </c>
      <c r="E906" s="95" t="s">
        <v>1949</v>
      </c>
      <c r="F906" s="118" t="s">
        <v>1962</v>
      </c>
      <c r="G906" s="119">
        <v>81144960.016800001</v>
      </c>
      <c r="H906" s="119">
        <v>201880</v>
      </c>
      <c r="I906" s="119">
        <v>27.55</v>
      </c>
      <c r="J906" s="95">
        <v>401.94650295621159</v>
      </c>
      <c r="K906" s="120">
        <v>0.47429559577799341</v>
      </c>
      <c r="L906" s="120">
        <v>0.34464692381697731</v>
      </c>
      <c r="M906" s="120">
        <v>0.18105748040502931</v>
      </c>
      <c r="N906" s="9">
        <v>8.0081301682569411E-2</v>
      </c>
      <c r="O906" s="9">
        <v>1.3619557261999409E-2</v>
      </c>
      <c r="P906" s="9">
        <v>5.9641688073762082E-3</v>
      </c>
      <c r="Q906" s="9">
        <v>6.6091862927185633E-3</v>
      </c>
      <c r="R906" s="9">
        <v>2.2336886500724219E-2</v>
      </c>
      <c r="S906" s="9">
        <v>4.8997879950949702E-2</v>
      </c>
      <c r="T906" s="9">
        <v>1.246947772714037E-2</v>
      </c>
      <c r="U906" s="9">
        <v>3.9822722146831073E-2</v>
      </c>
      <c r="V906" s="9">
        <v>2.8674805963858879E-2</v>
      </c>
      <c r="W906" s="9">
        <v>4.4835938859844993E-2</v>
      </c>
      <c r="X906" s="9">
        <v>0.1230237339264848</v>
      </c>
      <c r="Y906" s="9">
        <v>6.7516102266555494E-2</v>
      </c>
      <c r="Z906" s="9">
        <v>6.9278779152051245E-2</v>
      </c>
      <c r="AA906" s="9">
        <v>2.2837641944547678E-2</v>
      </c>
      <c r="AB906" s="9">
        <v>1.6791727788770631E-2</v>
      </c>
      <c r="AC906" s="9">
        <v>0.20933059256730549</v>
      </c>
      <c r="AD906" s="9">
        <v>5.3247581015874231E-3</v>
      </c>
      <c r="AE906" s="9">
        <v>6.7962994572795601E-2</v>
      </c>
      <c r="AF906" s="9">
        <v>1.282156058031301E-2</v>
      </c>
      <c r="AG906" s="9">
        <v>4.1487733953500243E-2</v>
      </c>
      <c r="AH906" s="9">
        <v>5.0058455376322626E-3</v>
      </c>
      <c r="AI906" s="9">
        <v>1.354735356892054E-3</v>
      </c>
      <c r="AJ906" s="9">
        <v>2.2942746378604689E-2</v>
      </c>
      <c r="AK906" s="9">
        <v>2.6935417870066689E-2</v>
      </c>
      <c r="AL906" s="9">
        <v>3.9737048088798032E-3</v>
      </c>
      <c r="AM906" s="9">
        <v>1.1161240175400591E-3</v>
      </c>
      <c r="AN906" s="9">
        <v>1.2062822826649981E-3</v>
      </c>
      <c r="AO906" s="9">
        <v>7.2237869546662925E-4</v>
      </c>
      <c r="AP906" s="9">
        <v>1.0878302226318181E-3</v>
      </c>
      <c r="AQ906" s="9">
        <v>1.7072615283312521E-3</v>
      </c>
      <c r="AR906" s="9">
        <v>1.38247444866817E-3</v>
      </c>
      <c r="AS906" s="9">
        <v>1.2937153553124589E-3</v>
      </c>
      <c r="AT906" s="9">
        <v>1.734802313330807E-3</v>
      </c>
      <c r="AU906" s="9">
        <v>1.179750777144464E-3</v>
      </c>
      <c r="AV906" s="9">
        <v>1.144091920522599E-3</v>
      </c>
      <c r="AW906" s="9">
        <v>1.8014400140455311E-3</v>
      </c>
      <c r="AX906" s="9">
        <v>2.7648708648663478E-3</v>
      </c>
      <c r="AY906" s="9">
        <v>2.235234188960991E-3</v>
      </c>
      <c r="AZ906" s="9">
        <v>1.3744844072726449E-3</v>
      </c>
      <c r="BA906" s="9">
        <v>1.7695993787914699E-3</v>
      </c>
      <c r="BB906" s="9">
        <v>2.1607820249068791E-3</v>
      </c>
      <c r="BC906" s="9">
        <v>2.2203518103843431E-3</v>
      </c>
      <c r="BD906" s="9">
        <v>1.358156385543373E-3</v>
      </c>
      <c r="BE906" s="9">
        <v>7.7937262801641087E-4</v>
      </c>
      <c r="BF906" s="9">
        <v>1.620168366011037E-3</v>
      </c>
      <c r="BG906" s="9">
        <v>1.7236975815962761E-3</v>
      </c>
      <c r="BH906" s="9">
        <v>2.5207679315168962E-4</v>
      </c>
      <c r="BI906" s="9">
        <v>2.3447900589108092E-3</v>
      </c>
      <c r="BJ906" s="9">
        <v>1.736815027724293E-3</v>
      </c>
      <c r="BK906" s="9">
        <v>1.3649076349758859E-3</v>
      </c>
    </row>
    <row r="907" spans="1:63" s="95" customFormat="1" x14ac:dyDescent="0.25">
      <c r="A907" s="95" t="s">
        <v>1595</v>
      </c>
      <c r="B907" s="95" t="s">
        <v>80</v>
      </c>
      <c r="C907" s="95" t="s">
        <v>1596</v>
      </c>
      <c r="D907" s="95" t="s">
        <v>39</v>
      </c>
      <c r="E907" s="95" t="s">
        <v>1953</v>
      </c>
      <c r="F907" s="118" t="s">
        <v>1962</v>
      </c>
      <c r="G907" s="119">
        <v>56810254.771399997</v>
      </c>
      <c r="H907" s="119">
        <v>144060</v>
      </c>
      <c r="I907" s="119">
        <v>38.5</v>
      </c>
      <c r="J907" s="95">
        <v>394.3513450742746</v>
      </c>
      <c r="K907" s="120">
        <v>0.48820246941797829</v>
      </c>
      <c r="L907" s="120">
        <v>0.37373830045851969</v>
      </c>
      <c r="M907" s="120">
        <v>0.13805923012350199</v>
      </c>
      <c r="N907" s="9">
        <v>1.5838380482202919E-2</v>
      </c>
      <c r="O907" s="9">
        <v>1.550540109804189E-3</v>
      </c>
      <c r="P907" s="9">
        <v>5.5929133653862392E-3</v>
      </c>
      <c r="Q907" s="9">
        <v>2.6282893537426339E-3</v>
      </c>
      <c r="R907" s="9">
        <v>1.104311407252572E-2</v>
      </c>
      <c r="S907" s="9">
        <v>4.4441912521804072E-2</v>
      </c>
      <c r="T907" s="9">
        <v>8.435486141286903E-3</v>
      </c>
      <c r="U907" s="9">
        <v>1.5431913034850661E-2</v>
      </c>
      <c r="V907" s="9">
        <v>1.586852749061814E-2</v>
      </c>
      <c r="W907" s="9">
        <v>1.5143233355105619E-2</v>
      </c>
      <c r="X907" s="9">
        <v>0.13226102217243421</v>
      </c>
      <c r="Y907" s="9">
        <v>4.1973042314494648E-2</v>
      </c>
      <c r="Z907" s="9">
        <v>5.9166316894726081E-2</v>
      </c>
      <c r="AA907" s="9">
        <v>2.0914026683952681E-2</v>
      </c>
      <c r="AB907" s="9">
        <v>1.7393234515387029E-2</v>
      </c>
      <c r="AC907" s="9">
        <v>0.24019265677065041</v>
      </c>
      <c r="AD907" s="9">
        <v>5.5682407509677614E-3</v>
      </c>
      <c r="AE907" s="9">
        <v>5.4027102635349128E-2</v>
      </c>
      <c r="AF907" s="9">
        <v>7.8794643045730597E-2</v>
      </c>
      <c r="AG907" s="9">
        <v>0.1428391318846568</v>
      </c>
      <c r="AH907" s="9">
        <v>1.558100828148992E-2</v>
      </c>
      <c r="AI907" s="9">
        <v>6.6840584766623252E-4</v>
      </c>
      <c r="AJ907" s="9">
        <v>1.264849903278571E-2</v>
      </c>
      <c r="AK907" s="9">
        <v>2.742081772381889E-2</v>
      </c>
      <c r="AL907" s="9">
        <v>1.4577541518562789E-2</v>
      </c>
      <c r="AM907" s="9">
        <v>1.5415614926151999E-4</v>
      </c>
      <c r="AN907" s="9">
        <v>9.5904219674683495E-5</v>
      </c>
      <c r="AO907" s="9">
        <v>4.7306612008046642E-4</v>
      </c>
      <c r="AP907" s="9">
        <v>3.0210301150132161E-4</v>
      </c>
      <c r="AQ907" s="9">
        <v>5.8943745164673428E-4</v>
      </c>
      <c r="AR907" s="9">
        <v>8.7567170298017034E-4</v>
      </c>
      <c r="AS907" s="9">
        <v>6.1118028552702717E-4</v>
      </c>
      <c r="AT907" s="9">
        <v>4.6946970017322048E-4</v>
      </c>
      <c r="AU907" s="9">
        <v>4.559268453282339E-4</v>
      </c>
      <c r="AV907" s="9">
        <v>2.6984974804748611E-4</v>
      </c>
      <c r="AW907" s="9">
        <v>1.3524821044864251E-3</v>
      </c>
      <c r="AX907" s="9">
        <v>1.2003466661855259E-3</v>
      </c>
      <c r="AY907" s="9">
        <v>1.333110326948838E-3</v>
      </c>
      <c r="AZ907" s="9">
        <v>8.7901233040319079E-4</v>
      </c>
      <c r="BA907" s="9">
        <v>1.280055135319503E-3</v>
      </c>
      <c r="BB907" s="9">
        <v>1.731437156341976E-3</v>
      </c>
      <c r="BC907" s="9">
        <v>1.621469059852808E-3</v>
      </c>
      <c r="BD907" s="9">
        <v>7.5397631425853191E-4</v>
      </c>
      <c r="BE907" s="9">
        <v>3.344796533986707E-3</v>
      </c>
      <c r="BF907" s="9">
        <v>3.8954388171114351E-3</v>
      </c>
      <c r="BG907" s="9">
        <v>3.7466915226745529E-3</v>
      </c>
      <c r="BH907" s="9">
        <v>8.6853513590309336E-5</v>
      </c>
      <c r="BI907" s="9">
        <v>9.0274751899083649E-4</v>
      </c>
      <c r="BJ907" s="9">
        <v>1.234749913076465E-3</v>
      </c>
      <c r="BK907" s="9">
        <v>3.4967187307660568E-3</v>
      </c>
    </row>
    <row r="908" spans="1:63" s="95" customFormat="1" x14ac:dyDescent="0.25">
      <c r="A908" s="95" t="s">
        <v>1621</v>
      </c>
      <c r="B908" s="95" t="s">
        <v>80</v>
      </c>
      <c r="C908" s="95" t="s">
        <v>1622</v>
      </c>
      <c r="D908" s="95" t="s">
        <v>39</v>
      </c>
      <c r="E908" s="95" t="s">
        <v>1954</v>
      </c>
      <c r="F908" s="118" t="s">
        <v>1962</v>
      </c>
      <c r="G908" s="119">
        <v>77811014.607199997</v>
      </c>
      <c r="H908" s="119">
        <v>200875</v>
      </c>
      <c r="I908" s="119">
        <v>71.2</v>
      </c>
      <c r="J908" s="95">
        <v>387.36037141107653</v>
      </c>
      <c r="K908" s="120">
        <v>0.49216074429511392</v>
      </c>
      <c r="L908" s="120">
        <v>0.3730953610698145</v>
      </c>
      <c r="M908" s="120">
        <v>0.1347438946350715</v>
      </c>
      <c r="N908" s="9">
        <v>2.1243624792710619E-2</v>
      </c>
      <c r="O908" s="9">
        <v>2.9358929491976032E-3</v>
      </c>
      <c r="P908" s="9">
        <v>7.4280041730545596E-3</v>
      </c>
      <c r="Q908" s="9">
        <v>3.2513892219398939E-3</v>
      </c>
      <c r="R908" s="9">
        <v>1.453648084997604E-2</v>
      </c>
      <c r="S908" s="9">
        <v>3.4429101545490677E-2</v>
      </c>
      <c r="T908" s="9">
        <v>7.5903416312493163E-3</v>
      </c>
      <c r="U908" s="9">
        <v>2.4150146082237121E-2</v>
      </c>
      <c r="V908" s="9">
        <v>2.1343621272244151E-2</v>
      </c>
      <c r="W908" s="9">
        <v>2.044609014001178E-2</v>
      </c>
      <c r="X908" s="9">
        <v>0.1224198808723268</v>
      </c>
      <c r="Y908" s="9">
        <v>4.272192453380963E-2</v>
      </c>
      <c r="Z908" s="9">
        <v>5.0958519612384068E-2</v>
      </c>
      <c r="AA908" s="9">
        <v>2.031199707490151E-2</v>
      </c>
      <c r="AB908" s="9">
        <v>1.8045047364620311E-2</v>
      </c>
      <c r="AC908" s="9">
        <v>0.1984246838368135</v>
      </c>
      <c r="AD908" s="9">
        <v>6.6633816457874317E-3</v>
      </c>
      <c r="AE908" s="9">
        <v>7.1718333024827594E-2</v>
      </c>
      <c r="AF908" s="9">
        <v>8.5612790352360912E-2</v>
      </c>
      <c r="AG908" s="9">
        <v>0.1456403984283641</v>
      </c>
      <c r="AH908" s="9">
        <v>1.8524901319636491E-2</v>
      </c>
      <c r="AI908" s="9">
        <v>1.424045806139383E-3</v>
      </c>
      <c r="AJ908" s="9">
        <v>1.6037092226237969E-2</v>
      </c>
      <c r="AK908" s="9">
        <v>2.916060621582368E-2</v>
      </c>
      <c r="AL908" s="9">
        <v>1.4981705027854871E-2</v>
      </c>
      <c r="AM908" s="9">
        <v>2.8272850500929561E-4</v>
      </c>
      <c r="AN908" s="9">
        <v>2.4830520290670748E-4</v>
      </c>
      <c r="AO908" s="9">
        <v>8.5910606653121239E-4</v>
      </c>
      <c r="AP908" s="9">
        <v>5.1102451332170459E-4</v>
      </c>
      <c r="AQ908" s="9">
        <v>1.060953479904053E-3</v>
      </c>
      <c r="AR908" s="9">
        <v>9.2760943677980441E-4</v>
      </c>
      <c r="AS908" s="9">
        <v>7.5198891199688912E-4</v>
      </c>
      <c r="AT908" s="9">
        <v>1.0046122179598121E-3</v>
      </c>
      <c r="AU908" s="9">
        <v>8.3852793406926913E-4</v>
      </c>
      <c r="AV908" s="9">
        <v>4.9820096693607436E-4</v>
      </c>
      <c r="AW908" s="9">
        <v>1.7117585194505931E-3</v>
      </c>
      <c r="AX908" s="9">
        <v>1.6706210254548519E-3</v>
      </c>
      <c r="AY908" s="9">
        <v>1.5699985568742891E-3</v>
      </c>
      <c r="AZ908" s="9">
        <v>1.167349301090649E-3</v>
      </c>
      <c r="BA908" s="9">
        <v>1.815922220158558E-3</v>
      </c>
      <c r="BB908" s="9">
        <v>1.955841230548342E-3</v>
      </c>
      <c r="BC908" s="9">
        <v>2.6532382086304771E-3</v>
      </c>
      <c r="BD908" s="9">
        <v>1.3685702799704231E-3</v>
      </c>
      <c r="BE908" s="9">
        <v>4.9693839969395066E-3</v>
      </c>
      <c r="BF908" s="9">
        <v>5.4310266860892846E-3</v>
      </c>
      <c r="BG908" s="9">
        <v>6.0911483290529214E-3</v>
      </c>
      <c r="BH908" s="9">
        <v>2.5302416682323521E-4</v>
      </c>
      <c r="BI908" s="9">
        <v>1.565106270067542E-3</v>
      </c>
      <c r="BJ908" s="9">
        <v>1.7955026213561419E-3</v>
      </c>
      <c r="BK908" s="9">
        <v>4.9139252736946082E-3</v>
      </c>
    </row>
    <row r="909" spans="1:63" s="95" customFormat="1" x14ac:dyDescent="0.25">
      <c r="A909" s="95" t="s">
        <v>1457</v>
      </c>
      <c r="B909" s="95" t="s">
        <v>37</v>
      </c>
      <c r="C909" s="95" t="s">
        <v>1458</v>
      </c>
      <c r="D909" s="95" t="s">
        <v>68</v>
      </c>
      <c r="E909" s="95" t="s">
        <v>1948</v>
      </c>
      <c r="F909" s="118" t="s">
        <v>1963</v>
      </c>
      <c r="G909" s="119">
        <v>47431112.412799999</v>
      </c>
      <c r="H909" s="119">
        <v>118252</v>
      </c>
      <c r="I909" s="119">
        <v>53.28</v>
      </c>
      <c r="J909" s="95">
        <v>401.10198908094577</v>
      </c>
      <c r="K909" s="120">
        <v>0.48775945705553658</v>
      </c>
      <c r="L909" s="120">
        <v>0.33675315849485749</v>
      </c>
      <c r="M909" s="120">
        <v>0.17548738444960579</v>
      </c>
      <c r="N909" s="9">
        <v>7.4445443601277347E-2</v>
      </c>
      <c r="O909" s="9">
        <v>8.9778606011769405E-3</v>
      </c>
      <c r="P909" s="9">
        <v>9.4543450041367962E-3</v>
      </c>
      <c r="Q909" s="9">
        <v>7.4689129656407638E-3</v>
      </c>
      <c r="R909" s="9">
        <v>2.2879879541227041E-2</v>
      </c>
      <c r="S909" s="9">
        <v>3.6794315530248263E-2</v>
      </c>
      <c r="T909" s="9">
        <v>1.52680624791201E-2</v>
      </c>
      <c r="U909" s="9">
        <v>3.8552422305331999E-2</v>
      </c>
      <c r="V909" s="9">
        <v>3.106673268757814E-2</v>
      </c>
      <c r="W909" s="9">
        <v>6.0051788776524423E-2</v>
      </c>
      <c r="X909" s="9">
        <v>0.13161243714370699</v>
      </c>
      <c r="Y909" s="9">
        <v>4.9835804800551192E-2</v>
      </c>
      <c r="Z909" s="9">
        <v>6.4047924508917928E-2</v>
      </c>
      <c r="AA909" s="9">
        <v>2.3831012534446059E-2</v>
      </c>
      <c r="AB909" s="9">
        <v>2.0608217121093189E-2</v>
      </c>
      <c r="AC909" s="9">
        <v>0.23799802151524091</v>
      </c>
      <c r="AD909" s="9">
        <v>4.1913580800445422E-3</v>
      </c>
      <c r="AE909" s="9">
        <v>6.744818533239913E-2</v>
      </c>
      <c r="AF909" s="9">
        <v>1.9150310924789661E-3</v>
      </c>
      <c r="AG909" s="9">
        <v>3.7761784905988173E-2</v>
      </c>
      <c r="AH909" s="9">
        <v>2.6439243730304179E-3</v>
      </c>
      <c r="AI909" s="9">
        <v>8.8751997370320659E-3</v>
      </c>
      <c r="AJ909" s="9">
        <v>1.447667532567264E-2</v>
      </c>
      <c r="AK909" s="9">
        <v>2.5645778781621779E-2</v>
      </c>
      <c r="AL909" s="9">
        <v>4.1488812555141854E-3</v>
      </c>
      <c r="AM909" s="9">
        <v>6.0659111562247987E-4</v>
      </c>
      <c r="AN909" s="9">
        <v>4.6487416379475862E-4</v>
      </c>
      <c r="AO909" s="9">
        <v>6.6945754667811677E-4</v>
      </c>
      <c r="AP909" s="9">
        <v>7.1869912942229108E-4</v>
      </c>
      <c r="AQ909" s="9">
        <v>1.0223691668157151E-3</v>
      </c>
      <c r="AR909" s="9">
        <v>6.069279605543914E-4</v>
      </c>
      <c r="AS909" s="9">
        <v>9.2608530021662889E-4</v>
      </c>
      <c r="AT909" s="9">
        <v>9.8185490204961935E-4</v>
      </c>
      <c r="AU909" s="9">
        <v>7.47243176613171E-4</v>
      </c>
      <c r="AV909" s="9">
        <v>8.9585390663482435E-4</v>
      </c>
      <c r="AW909" s="9">
        <v>1.1266899626306041E-3</v>
      </c>
      <c r="AX909" s="9">
        <v>1.1931239375416001E-3</v>
      </c>
      <c r="AY909" s="9">
        <v>1.208104382438365E-3</v>
      </c>
      <c r="AZ909" s="9">
        <v>8.3850884081199052E-4</v>
      </c>
      <c r="BA909" s="9">
        <v>1.269686746650175E-3</v>
      </c>
      <c r="BB909" s="9">
        <v>1.4362438943709679E-3</v>
      </c>
      <c r="BC909" s="9">
        <v>1.021770285475819E-3</v>
      </c>
      <c r="BD909" s="9">
        <v>7.8799622368476516E-4</v>
      </c>
      <c r="BE909" s="9">
        <v>6.8054474230541863E-5</v>
      </c>
      <c r="BF909" s="9">
        <v>8.6212361457732936E-4</v>
      </c>
      <c r="BG909" s="9">
        <v>5.3224213082494825E-4</v>
      </c>
      <c r="BH909" s="9">
        <v>9.6545742866165735E-4</v>
      </c>
      <c r="BI909" s="9">
        <v>8.6497586058427813E-4</v>
      </c>
      <c r="BJ909" s="9">
        <v>9.6676815307658159E-4</v>
      </c>
      <c r="BK909" s="9">
        <v>8.3313476962201349E-4</v>
      </c>
    </row>
    <row r="910" spans="1:63" s="95" customFormat="1" x14ac:dyDescent="0.25">
      <c r="A910" s="95" t="s">
        <v>1467</v>
      </c>
      <c r="B910" s="95" t="s">
        <v>37</v>
      </c>
      <c r="C910" s="95" t="s">
        <v>1468</v>
      </c>
      <c r="D910" s="95" t="s">
        <v>68</v>
      </c>
      <c r="E910" s="95" t="s">
        <v>1948</v>
      </c>
      <c r="F910" s="118" t="s">
        <v>1963</v>
      </c>
      <c r="G910" s="119">
        <v>45668239.610399999</v>
      </c>
      <c r="H910" s="119">
        <v>112262</v>
      </c>
      <c r="I910" s="119">
        <v>36.450000000000003</v>
      </c>
      <c r="J910" s="95">
        <v>406.80051674119471</v>
      </c>
      <c r="K910" s="120">
        <v>0.49948346646697922</v>
      </c>
      <c r="L910" s="120">
        <v>0.33975977087896958</v>
      </c>
      <c r="M910" s="120">
        <v>0.1607567626540512</v>
      </c>
      <c r="N910" s="9">
        <v>7.4140924675321768E-2</v>
      </c>
      <c r="O910" s="9">
        <v>8.3366773098294093E-3</v>
      </c>
      <c r="P910" s="9">
        <v>9.8840127816930638E-3</v>
      </c>
      <c r="Q910" s="9">
        <v>4.3237767935098747E-3</v>
      </c>
      <c r="R910" s="9">
        <v>1.283288904125237E-2</v>
      </c>
      <c r="S910" s="9">
        <v>3.5132765666771808E-2</v>
      </c>
      <c r="T910" s="9">
        <v>1.496928442603818E-2</v>
      </c>
      <c r="U910" s="9">
        <v>2.1688384574179081E-2</v>
      </c>
      <c r="V910" s="9">
        <v>2.3116816809080568E-2</v>
      </c>
      <c r="W910" s="9">
        <v>4.4341376719574513E-2</v>
      </c>
      <c r="X910" s="9">
        <v>0.1238066182968372</v>
      </c>
      <c r="Y910" s="9">
        <v>4.3658941573783222E-2</v>
      </c>
      <c r="Z910" s="9">
        <v>5.5662587888061693E-2</v>
      </c>
      <c r="AA910" s="9">
        <v>2.248674112809004E-2</v>
      </c>
      <c r="AB910" s="9">
        <v>1.5840348364789179E-2</v>
      </c>
      <c r="AC910" s="9">
        <v>0.2125016920878906</v>
      </c>
      <c r="AD910" s="9">
        <v>8.0600808168595391E-3</v>
      </c>
      <c r="AE910" s="9">
        <v>9.8809760277132425E-2</v>
      </c>
      <c r="AF910" s="9">
        <v>3.9781558367388767E-2</v>
      </c>
      <c r="AG910" s="9">
        <v>6.0922871077870609E-2</v>
      </c>
      <c r="AH910" s="9">
        <v>4.8686366550900802E-3</v>
      </c>
      <c r="AI910" s="9">
        <v>1.936703581916023E-2</v>
      </c>
      <c r="AJ910" s="9">
        <v>1.43220925975929E-2</v>
      </c>
      <c r="AK910" s="9">
        <v>2.5320097764095009E-2</v>
      </c>
      <c r="AL910" s="9">
        <v>5.8240284881078252E-3</v>
      </c>
      <c r="AM910" s="9">
        <v>5.8268268944663179E-4</v>
      </c>
      <c r="AN910" s="9">
        <v>4.1636262567916742E-4</v>
      </c>
      <c r="AO910" s="9">
        <v>6.7505800017234388E-4</v>
      </c>
      <c r="AP910" s="9">
        <v>4.0130001984672062E-4</v>
      </c>
      <c r="AQ910" s="9">
        <v>5.5308851928693515E-4</v>
      </c>
      <c r="AR910" s="9">
        <v>5.5896543231797539E-4</v>
      </c>
      <c r="AS910" s="9">
        <v>8.7575837131578034E-4</v>
      </c>
      <c r="AT910" s="9">
        <v>5.3276911735404531E-4</v>
      </c>
      <c r="AU910" s="9">
        <v>5.3630346599427454E-4</v>
      </c>
      <c r="AV910" s="9">
        <v>6.3802340637377874E-4</v>
      </c>
      <c r="AW910" s="9">
        <v>1.022274552818126E-3</v>
      </c>
      <c r="AX910" s="9">
        <v>1.0081693281795299E-3</v>
      </c>
      <c r="AY910" s="9">
        <v>1.012695750517768E-3</v>
      </c>
      <c r="AZ910" s="9">
        <v>7.631464107025898E-4</v>
      </c>
      <c r="BA910" s="9">
        <v>9.4131957133476599E-4</v>
      </c>
      <c r="BB910" s="9">
        <v>1.2368967150117221E-3</v>
      </c>
      <c r="BC910" s="9">
        <v>1.8951958399829E-3</v>
      </c>
      <c r="BD910" s="9">
        <v>1.113447916859036E-3</v>
      </c>
      <c r="BE910" s="9">
        <v>1.3635744033190509E-3</v>
      </c>
      <c r="BF910" s="9">
        <v>1.3415707587795991E-3</v>
      </c>
      <c r="BG910" s="9">
        <v>9.4533073929987065E-4</v>
      </c>
      <c r="BH910" s="9">
        <v>2.0320497831539542E-3</v>
      </c>
      <c r="BI910" s="9">
        <v>8.2538738172085102E-4</v>
      </c>
      <c r="BJ910" s="9">
        <v>9.2063613487991275E-4</v>
      </c>
      <c r="BK910" s="9">
        <v>1.128038545343559E-3</v>
      </c>
    </row>
    <row r="911" spans="1:63" s="95" customFormat="1" x14ac:dyDescent="0.25">
      <c r="A911" s="95" t="s">
        <v>1479</v>
      </c>
      <c r="B911" s="95" t="s">
        <v>37</v>
      </c>
      <c r="C911" s="95" t="s">
        <v>1480</v>
      </c>
      <c r="D911" s="95" t="s">
        <v>68</v>
      </c>
      <c r="E911" s="95" t="s">
        <v>1948</v>
      </c>
      <c r="F911" s="118" t="s">
        <v>1963</v>
      </c>
      <c r="G911" s="119">
        <v>50437650.055399992</v>
      </c>
      <c r="H911" s="119">
        <v>141482</v>
      </c>
      <c r="I911" s="119">
        <v>31.8</v>
      </c>
      <c r="J911" s="95">
        <v>356.49517292235049</v>
      </c>
      <c r="K911" s="120">
        <v>0.46940871939013679</v>
      </c>
      <c r="L911" s="120">
        <v>0.35534083757836471</v>
      </c>
      <c r="M911" s="120">
        <v>0.17525044303149859</v>
      </c>
      <c r="N911" s="9">
        <v>8.3790611001275023E-2</v>
      </c>
      <c r="O911" s="9">
        <v>1.1175855572289719E-2</v>
      </c>
      <c r="P911" s="9">
        <v>7.3576971240804237E-3</v>
      </c>
      <c r="Q911" s="9">
        <v>7.01013761261209E-3</v>
      </c>
      <c r="R911" s="9">
        <v>1.8449585702179631E-2</v>
      </c>
      <c r="S911" s="9">
        <v>5.0775950294789741E-2</v>
      </c>
      <c r="T911" s="9">
        <v>1.347399948384197E-2</v>
      </c>
      <c r="U911" s="9">
        <v>2.654103937619973E-2</v>
      </c>
      <c r="V911" s="9">
        <v>3.1841017850525233E-2</v>
      </c>
      <c r="W911" s="9">
        <v>5.2437911178052743E-2</v>
      </c>
      <c r="X911" s="9">
        <v>0.12854489021366039</v>
      </c>
      <c r="Y911" s="9">
        <v>4.8809217716887378E-2</v>
      </c>
      <c r="Z911" s="9">
        <v>5.4787078571077313E-2</v>
      </c>
      <c r="AA911" s="9">
        <v>2.2209915127467061E-2</v>
      </c>
      <c r="AB911" s="9">
        <v>1.8200012549039191E-2</v>
      </c>
      <c r="AC911" s="9">
        <v>0.22171426136253469</v>
      </c>
      <c r="AD911" s="9">
        <v>3.8327164930320539E-3</v>
      </c>
      <c r="AE911" s="9">
        <v>6.954560314815196E-2</v>
      </c>
      <c r="AF911" s="9">
        <v>1.412056321920778E-2</v>
      </c>
      <c r="AG911" s="9">
        <v>4.8278911352335023E-2</v>
      </c>
      <c r="AH911" s="9">
        <v>6.026220257875207E-3</v>
      </c>
      <c r="AI911" s="9">
        <v>1.0747999611766109E-2</v>
      </c>
      <c r="AJ911" s="9">
        <v>1.368668952350123E-2</v>
      </c>
      <c r="AK911" s="9">
        <v>3.0983983428535321E-2</v>
      </c>
      <c r="AL911" s="9">
        <v>5.6581322290828748E-3</v>
      </c>
      <c r="AM911" s="9">
        <v>7.2262250661247497E-4</v>
      </c>
      <c r="AN911" s="9">
        <v>6.1249357378474181E-4</v>
      </c>
      <c r="AO911" s="9">
        <v>5.5143167014618075E-4</v>
      </c>
      <c r="AP911" s="9">
        <v>7.1396096368706399E-4</v>
      </c>
      <c r="AQ911" s="9">
        <v>8.7256709487157217E-4</v>
      </c>
      <c r="AR911" s="9">
        <v>8.8648763190601909E-4</v>
      </c>
      <c r="AS911" s="9">
        <v>8.6501132234020645E-4</v>
      </c>
      <c r="AT911" s="9">
        <v>7.1543761824763427E-4</v>
      </c>
      <c r="AU911" s="9">
        <v>8.1060919012094688E-4</v>
      </c>
      <c r="AV911" s="9">
        <v>8.279704374104074E-4</v>
      </c>
      <c r="AW911" s="9">
        <v>1.164717270403375E-3</v>
      </c>
      <c r="AX911" s="9">
        <v>1.2368132623108959E-3</v>
      </c>
      <c r="AY911" s="9">
        <v>1.0937945255585909E-3</v>
      </c>
      <c r="AZ911" s="9">
        <v>8.2712329669762429E-4</v>
      </c>
      <c r="BA911" s="9">
        <v>1.186823278337775E-3</v>
      </c>
      <c r="BB911" s="9">
        <v>1.4161416025224201E-3</v>
      </c>
      <c r="BC911" s="9">
        <v>9.8892510530817677E-4</v>
      </c>
      <c r="BD911" s="9">
        <v>8.5996692461683892E-4</v>
      </c>
      <c r="BE911" s="9">
        <v>5.3111806885926803E-4</v>
      </c>
      <c r="BF911" s="9">
        <v>1.1666288149926251E-3</v>
      </c>
      <c r="BG911" s="9">
        <v>1.2839952741587109E-3</v>
      </c>
      <c r="BH911" s="9">
        <v>1.2374875503908911E-3</v>
      </c>
      <c r="BI911" s="9">
        <v>8.6554922567018671E-4</v>
      </c>
      <c r="BJ911" s="9">
        <v>1.236237459309328E-3</v>
      </c>
      <c r="BK911" s="9">
        <v>1.2025843572919131E-3</v>
      </c>
    </row>
    <row r="912" spans="1:63" s="95" customFormat="1" x14ac:dyDescent="0.25">
      <c r="A912" s="95" t="s">
        <v>1439</v>
      </c>
      <c r="B912" s="95" t="s">
        <v>134</v>
      </c>
      <c r="C912" s="95" t="s">
        <v>1440</v>
      </c>
      <c r="D912" s="95" t="s">
        <v>718</v>
      </c>
      <c r="E912" s="95" t="s">
        <v>1954</v>
      </c>
      <c r="F912" s="118" t="s">
        <v>1963</v>
      </c>
      <c r="G912" s="119">
        <v>57139824.516799994</v>
      </c>
      <c r="H912" s="119">
        <v>198175</v>
      </c>
      <c r="I912" s="119">
        <v>33</v>
      </c>
      <c r="J912" s="95">
        <v>288.3301350664816</v>
      </c>
      <c r="K912" s="120">
        <v>0.40198629849048151</v>
      </c>
      <c r="L912" s="120">
        <v>0.37442427306507381</v>
      </c>
      <c r="M912" s="120">
        <v>0.22358942844444471</v>
      </c>
      <c r="N912" s="9">
        <v>6.6983082535236924E-2</v>
      </c>
      <c r="O912" s="9">
        <v>7.1818933389575894E-3</v>
      </c>
      <c r="P912" s="9">
        <v>1.29891276419809E-2</v>
      </c>
      <c r="Q912" s="9">
        <v>1.0291310389820771E-2</v>
      </c>
      <c r="R912" s="9">
        <v>4.5020029309782363E-2</v>
      </c>
      <c r="S912" s="9">
        <v>3.7348963008948133E-2</v>
      </c>
      <c r="T912" s="9">
        <v>7.1497452851705086E-3</v>
      </c>
      <c r="U912" s="9">
        <v>3.2226460604763529E-2</v>
      </c>
      <c r="V912" s="9">
        <v>3.8202796137438218E-2</v>
      </c>
      <c r="W912" s="9">
        <v>4.4591003816092788E-2</v>
      </c>
      <c r="X912" s="9">
        <v>0.13060893037232049</v>
      </c>
      <c r="Y912" s="9">
        <v>4.8431076507302648E-2</v>
      </c>
      <c r="Z912" s="9">
        <v>5.4895253470343387E-2</v>
      </c>
      <c r="AA912" s="9">
        <v>2.3775857864950529E-2</v>
      </c>
      <c r="AB912" s="9">
        <v>1.7688502557458231E-2</v>
      </c>
      <c r="AC912" s="9">
        <v>0.2384123810094988</v>
      </c>
      <c r="AD912" s="9">
        <v>5.485668184677361E-3</v>
      </c>
      <c r="AE912" s="9">
        <v>6.8791445548072011E-2</v>
      </c>
      <c r="AF912" s="9">
        <v>7.6629512581306977E-3</v>
      </c>
      <c r="AG912" s="9">
        <v>3.6176704565550513E-2</v>
      </c>
      <c r="AH912" s="9">
        <v>6.9106233692785204E-3</v>
      </c>
      <c r="AI912" s="9">
        <v>5.001555042540992E-3</v>
      </c>
      <c r="AJ912" s="9">
        <v>1.408574074826157E-2</v>
      </c>
      <c r="AK912" s="9">
        <v>3.5430777341118561E-2</v>
      </c>
      <c r="AL912" s="9">
        <v>4.6581200923039596E-3</v>
      </c>
      <c r="AM912" s="9">
        <v>6.5342500794931754E-4</v>
      </c>
      <c r="AN912" s="9">
        <v>4.4521952536465381E-4</v>
      </c>
      <c r="AO912" s="9">
        <v>1.101144411192E-3</v>
      </c>
      <c r="AP912" s="9">
        <v>1.185586092061213E-3</v>
      </c>
      <c r="AQ912" s="9">
        <v>2.408421425774816E-3</v>
      </c>
      <c r="AR912" s="9">
        <v>7.3757750738436022E-4</v>
      </c>
      <c r="AS912" s="9">
        <v>5.1919479657256697E-4</v>
      </c>
      <c r="AT912" s="9">
        <v>9.8260948326122938E-4</v>
      </c>
      <c r="AU912" s="9">
        <v>1.1001052250642839E-3</v>
      </c>
      <c r="AV912" s="9">
        <v>7.963998906206593E-4</v>
      </c>
      <c r="AW912" s="9">
        <v>1.338606920284345E-3</v>
      </c>
      <c r="AX912" s="9">
        <v>1.388164405970539E-3</v>
      </c>
      <c r="AY912" s="9">
        <v>1.2396722870099219E-3</v>
      </c>
      <c r="AZ912" s="9">
        <v>1.001553252671705E-3</v>
      </c>
      <c r="BA912" s="9">
        <v>1.3047278503065659E-3</v>
      </c>
      <c r="BB912" s="9">
        <v>1.7224885860380101E-3</v>
      </c>
      <c r="BC912" s="9">
        <v>1.6010346708672761E-3</v>
      </c>
      <c r="BD912" s="9">
        <v>9.621903594074692E-4</v>
      </c>
      <c r="BE912" s="9">
        <v>3.2602403318822588E-4</v>
      </c>
      <c r="BF912" s="9">
        <v>9.888233864028984E-4</v>
      </c>
      <c r="BG912" s="9">
        <v>1.6655211199664169E-3</v>
      </c>
      <c r="BH912" s="9">
        <v>6.5137748728950385E-4</v>
      </c>
      <c r="BI912" s="9">
        <v>1.007598571144202E-3</v>
      </c>
      <c r="BJ912" s="9">
        <v>1.5990418256807491E-3</v>
      </c>
      <c r="BK912" s="9">
        <v>1.119870061432173E-3</v>
      </c>
    </row>
    <row r="913" spans="1:63" s="95" customFormat="1" x14ac:dyDescent="0.25">
      <c r="A913" s="95" t="s">
        <v>568</v>
      </c>
      <c r="B913" s="95" t="s">
        <v>519</v>
      </c>
      <c r="C913" s="95" t="s">
        <v>569</v>
      </c>
      <c r="D913" s="95" t="s">
        <v>565</v>
      </c>
      <c r="E913" s="95" t="s">
        <v>1948</v>
      </c>
      <c r="F913" s="118" t="s">
        <v>1962</v>
      </c>
      <c r="G913" s="119">
        <v>105758753.7946</v>
      </c>
      <c r="H913" s="119">
        <v>256510</v>
      </c>
      <c r="I913" s="119">
        <v>99</v>
      </c>
      <c r="J913" s="95">
        <v>412.29875558301819</v>
      </c>
      <c r="K913" s="120">
        <v>0.46042702125141638</v>
      </c>
      <c r="L913" s="120">
        <v>0.37083603236643731</v>
      </c>
      <c r="M913" s="120">
        <v>0.1687369463821464</v>
      </c>
      <c r="N913" s="9">
        <v>5.6884846945349808E-2</v>
      </c>
      <c r="O913" s="9">
        <v>8.0493321555440093E-3</v>
      </c>
      <c r="P913" s="9">
        <v>5.8247774913845873E-3</v>
      </c>
      <c r="Q913" s="9">
        <v>9.1330062058802858E-3</v>
      </c>
      <c r="R913" s="9">
        <v>1.8552236874160129E-2</v>
      </c>
      <c r="S913" s="9">
        <v>3.8472994745197373E-2</v>
      </c>
      <c r="T913" s="9">
        <v>1.041570625944294E-2</v>
      </c>
      <c r="U913" s="9">
        <v>3.5123429186170563E-2</v>
      </c>
      <c r="V913" s="9">
        <v>4.4310584839383549E-2</v>
      </c>
      <c r="W913" s="9">
        <v>4.6137393235774121E-2</v>
      </c>
      <c r="X913" s="9">
        <v>0.1068733885253618</v>
      </c>
      <c r="Y913" s="9">
        <v>4.915200318629568E-2</v>
      </c>
      <c r="Z913" s="9">
        <v>5.8823154815598903E-2</v>
      </c>
      <c r="AA913" s="9">
        <v>2.634609762915217E-2</v>
      </c>
      <c r="AB913" s="9">
        <v>1.572566419945266E-2</v>
      </c>
      <c r="AC913" s="9">
        <v>0.22748842686777801</v>
      </c>
      <c r="AD913" s="9">
        <v>5.3446370167944436E-3</v>
      </c>
      <c r="AE913" s="9">
        <v>8.529237418421548E-2</v>
      </c>
      <c r="AF913" s="9">
        <v>2.863170258350194E-2</v>
      </c>
      <c r="AG913" s="9">
        <v>5.6791570254970523E-2</v>
      </c>
      <c r="AH913" s="9">
        <v>6.2591245639474083E-3</v>
      </c>
      <c r="AI913" s="9">
        <v>6.6190657494501811E-3</v>
      </c>
      <c r="AJ913" s="9">
        <v>1.542359113152572E-2</v>
      </c>
      <c r="AK913" s="9">
        <v>3.118631941311412E-2</v>
      </c>
      <c r="AL913" s="9">
        <v>7.1385719405535047E-3</v>
      </c>
      <c r="AM913" s="9">
        <v>1.0320217056902781E-3</v>
      </c>
      <c r="AN913" s="9">
        <v>9.2801867496797872E-4</v>
      </c>
      <c r="AO913" s="9">
        <v>9.183436972276239E-4</v>
      </c>
      <c r="AP913" s="9">
        <v>1.9567610159453319E-3</v>
      </c>
      <c r="AQ913" s="9">
        <v>1.845799844157526E-3</v>
      </c>
      <c r="AR913" s="9">
        <v>1.4130148462056661E-3</v>
      </c>
      <c r="AS913" s="9">
        <v>1.406663117123856E-3</v>
      </c>
      <c r="AT913" s="9">
        <v>1.9917135009130571E-3</v>
      </c>
      <c r="AU913" s="9">
        <v>2.3730570232095949E-3</v>
      </c>
      <c r="AV913" s="9">
        <v>1.532493394835301E-3</v>
      </c>
      <c r="AW913" s="9">
        <v>2.0370954932646592E-3</v>
      </c>
      <c r="AX913" s="9">
        <v>2.6201105731010299E-3</v>
      </c>
      <c r="AY913" s="9">
        <v>2.4704838912788449E-3</v>
      </c>
      <c r="AZ913" s="9">
        <v>2.0640288448820869E-3</v>
      </c>
      <c r="BA913" s="9">
        <v>2.1572450308728289E-3</v>
      </c>
      <c r="BB913" s="9">
        <v>3.0566694102579909E-3</v>
      </c>
      <c r="BC913" s="9">
        <v>2.9010220715046491E-3</v>
      </c>
      <c r="BD913" s="9">
        <v>2.2186989850476661E-3</v>
      </c>
      <c r="BE913" s="9">
        <v>2.2654910051858311E-3</v>
      </c>
      <c r="BF913" s="9">
        <v>2.886923118709184E-3</v>
      </c>
      <c r="BG913" s="9">
        <v>2.8054861557382659E-3</v>
      </c>
      <c r="BH913" s="9">
        <v>1.603193718513782E-3</v>
      </c>
      <c r="BI913" s="9">
        <v>2.0518942363083569E-3</v>
      </c>
      <c r="BJ913" s="9">
        <v>2.6176096381853001E-3</v>
      </c>
      <c r="BK913" s="9">
        <v>3.1917576612689479E-3</v>
      </c>
    </row>
    <row r="914" spans="1:63" s="95" customFormat="1" x14ac:dyDescent="0.25">
      <c r="A914" s="95" t="s">
        <v>760</v>
      </c>
      <c r="B914" s="95" t="s">
        <v>519</v>
      </c>
      <c r="C914" s="95" t="s">
        <v>761</v>
      </c>
      <c r="D914" s="95" t="s">
        <v>565</v>
      </c>
      <c r="E914" s="95" t="s">
        <v>1948</v>
      </c>
      <c r="F914" s="118" t="s">
        <v>1962</v>
      </c>
      <c r="G914" s="119">
        <v>54247861.192999996</v>
      </c>
      <c r="H914" s="119">
        <v>135976</v>
      </c>
      <c r="I914" s="119">
        <v>71.8</v>
      </c>
      <c r="J914" s="95">
        <v>398.9517355489204</v>
      </c>
      <c r="K914" s="120">
        <v>0.4670585418583395</v>
      </c>
      <c r="L914" s="120">
        <v>0.37188645734090198</v>
      </c>
      <c r="M914" s="120">
        <v>0.16105500080075841</v>
      </c>
      <c r="N914" s="9">
        <v>6.1445946184611022E-2</v>
      </c>
      <c r="O914" s="9">
        <v>1.018007765590951E-2</v>
      </c>
      <c r="P914" s="9">
        <v>6.3291540893779764E-3</v>
      </c>
      <c r="Q914" s="9">
        <v>6.4616926820157267E-3</v>
      </c>
      <c r="R914" s="9">
        <v>1.7120490621720282E-2</v>
      </c>
      <c r="S914" s="9">
        <v>3.7311880167759742E-2</v>
      </c>
      <c r="T914" s="9">
        <v>1.299580754868793E-2</v>
      </c>
      <c r="U914" s="9">
        <v>4.0861494894335763E-2</v>
      </c>
      <c r="V914" s="9">
        <v>3.6038056447406923E-2</v>
      </c>
      <c r="W914" s="9">
        <v>5.3226179016680739E-2</v>
      </c>
      <c r="X914" s="9">
        <v>0.11371288121000341</v>
      </c>
      <c r="Y914" s="9">
        <v>5.5176764039512133E-2</v>
      </c>
      <c r="Z914" s="9">
        <v>6.3486959685372713E-2</v>
      </c>
      <c r="AA914" s="9">
        <v>2.8711656768088921E-2</v>
      </c>
      <c r="AB914" s="9">
        <v>1.764913313217633E-2</v>
      </c>
      <c r="AC914" s="9">
        <v>0.1910621122043433</v>
      </c>
      <c r="AD914" s="9">
        <v>3.1197695712210419E-3</v>
      </c>
      <c r="AE914" s="9">
        <v>6.6060607692652859E-2</v>
      </c>
      <c r="AF914" s="9">
        <v>2.9129467938879931E-2</v>
      </c>
      <c r="AG914" s="9">
        <v>7.7027559362873588E-2</v>
      </c>
      <c r="AH914" s="9">
        <v>6.4800174281221213E-3</v>
      </c>
      <c r="AI914" s="9">
        <v>8.0754629557811524E-3</v>
      </c>
      <c r="AJ914" s="9">
        <v>1.2295085306758579E-2</v>
      </c>
      <c r="AK914" s="9">
        <v>3.7612135582616828E-2</v>
      </c>
      <c r="AL914" s="9">
        <v>8.429607813091565E-3</v>
      </c>
      <c r="AM914" s="9">
        <v>5.7232333404493593E-4</v>
      </c>
      <c r="AN914" s="9">
        <v>6.0256504817080719E-4</v>
      </c>
      <c r="AO914" s="9">
        <v>5.1230377725302928E-4</v>
      </c>
      <c r="AP914" s="9">
        <v>7.1076545656330629E-4</v>
      </c>
      <c r="AQ914" s="9">
        <v>8.7450140048499941E-4</v>
      </c>
      <c r="AR914" s="9">
        <v>7.0354818117092485E-4</v>
      </c>
      <c r="AS914" s="9">
        <v>9.0107434980889428E-4</v>
      </c>
      <c r="AT914" s="9">
        <v>1.1895978940829749E-3</v>
      </c>
      <c r="AU914" s="9">
        <v>9.9087308572921428E-4</v>
      </c>
      <c r="AV914" s="9">
        <v>9.0766758788006019E-4</v>
      </c>
      <c r="AW914" s="9">
        <v>1.1127752335911641E-3</v>
      </c>
      <c r="AX914" s="9">
        <v>1.5100474810837961E-3</v>
      </c>
      <c r="AY914" s="9">
        <v>1.368907875839373E-3</v>
      </c>
      <c r="AZ914" s="9">
        <v>1.1548184080863359E-3</v>
      </c>
      <c r="BA914" s="9">
        <v>1.2429963052377601E-3</v>
      </c>
      <c r="BB914" s="9">
        <v>1.3180130697258521E-3</v>
      </c>
      <c r="BC914" s="9">
        <v>8.6938334204109059E-4</v>
      </c>
      <c r="BD914" s="9">
        <v>8.8223995972110179E-4</v>
      </c>
      <c r="BE914" s="9">
        <v>1.183324071716968E-3</v>
      </c>
      <c r="BF914" s="9">
        <v>2.0102656780609739E-3</v>
      </c>
      <c r="BG914" s="9">
        <v>1.491168387690254E-3</v>
      </c>
      <c r="BH914" s="9">
        <v>1.0041826551204661E-3</v>
      </c>
      <c r="BI914" s="9">
        <v>8.3976349754399514E-4</v>
      </c>
      <c r="BJ914" s="9">
        <v>1.6207824683120301E-3</v>
      </c>
      <c r="BK914" s="9">
        <v>1.935004224337815E-3</v>
      </c>
    </row>
    <row r="915" spans="1:63" s="95" customFormat="1" x14ac:dyDescent="0.25">
      <c r="A915" s="95" t="s">
        <v>930</v>
      </c>
      <c r="B915" s="95" t="s">
        <v>519</v>
      </c>
      <c r="C915" s="95" t="s">
        <v>931</v>
      </c>
      <c r="D915" s="95" t="s">
        <v>565</v>
      </c>
      <c r="E915" s="95" t="s">
        <v>1948</v>
      </c>
      <c r="F915" s="118" t="s">
        <v>1962</v>
      </c>
      <c r="G915" s="119">
        <v>67746760.318800002</v>
      </c>
      <c r="H915" s="119">
        <v>173237</v>
      </c>
      <c r="I915" s="119">
        <v>34.51</v>
      </c>
      <c r="J915" s="95">
        <v>391.06403550511726</v>
      </c>
      <c r="K915" s="120">
        <v>0.45367227848562969</v>
      </c>
      <c r="L915" s="120">
        <v>0.35753538336013307</v>
      </c>
      <c r="M915" s="120">
        <v>0.18879233815423721</v>
      </c>
      <c r="N915" s="9">
        <v>6.7901514362975549E-2</v>
      </c>
      <c r="O915" s="9">
        <v>9.5102697583210397E-3</v>
      </c>
      <c r="P915" s="9">
        <v>5.6928624379180646E-3</v>
      </c>
      <c r="Q915" s="9">
        <v>7.5572787950212777E-3</v>
      </c>
      <c r="R915" s="9">
        <v>1.9078129870835601E-2</v>
      </c>
      <c r="S915" s="9">
        <v>3.2578451243976521E-2</v>
      </c>
      <c r="T915" s="9">
        <v>1.056591938700494E-2</v>
      </c>
      <c r="U915" s="9">
        <v>4.3364181556054072E-2</v>
      </c>
      <c r="V915" s="9">
        <v>4.1188473507529633E-2</v>
      </c>
      <c r="W915" s="9">
        <v>5.0296392734785547E-2</v>
      </c>
      <c r="X915" s="9">
        <v>0.10726319292389409</v>
      </c>
      <c r="Y915" s="9">
        <v>4.9175068112270237E-2</v>
      </c>
      <c r="Z915" s="9">
        <v>6.323241914929878E-2</v>
      </c>
      <c r="AA915" s="9">
        <v>2.594969452622781E-2</v>
      </c>
      <c r="AB915" s="9">
        <v>1.5893598874324059E-2</v>
      </c>
      <c r="AC915" s="9">
        <v>0.22215613060716849</v>
      </c>
      <c r="AD915" s="9">
        <v>4.9330233612280691E-3</v>
      </c>
      <c r="AE915" s="9">
        <v>7.54119954226974E-2</v>
      </c>
      <c r="AF915" s="9">
        <v>1.108156959818855E-2</v>
      </c>
      <c r="AG915" s="9">
        <v>6.9006509555768328E-2</v>
      </c>
      <c r="AH915" s="9">
        <v>5.1792149524401239E-3</v>
      </c>
      <c r="AI915" s="9">
        <v>7.6267807084335303E-3</v>
      </c>
      <c r="AJ915" s="9">
        <v>1.178100787049652E-2</v>
      </c>
      <c r="AK915" s="9">
        <v>3.5126131100824833E-2</v>
      </c>
      <c r="AL915" s="9">
        <v>8.4501895823169641E-3</v>
      </c>
      <c r="AM915" s="9">
        <v>7.8912701224466289E-4</v>
      </c>
      <c r="AN915" s="9">
        <v>7.0236832004097255E-4</v>
      </c>
      <c r="AO915" s="9">
        <v>5.7495229452318621E-4</v>
      </c>
      <c r="AP915" s="9">
        <v>1.0372052125409599E-3</v>
      </c>
      <c r="AQ915" s="9">
        <v>1.2159041396456491E-3</v>
      </c>
      <c r="AR915" s="9">
        <v>7.6647214792735063E-4</v>
      </c>
      <c r="AS915" s="9">
        <v>9.1407931581388604E-4</v>
      </c>
      <c r="AT915" s="9">
        <v>1.5752022472769901E-3</v>
      </c>
      <c r="AU915" s="9">
        <v>1.413030710380244E-3</v>
      </c>
      <c r="AV915" s="9">
        <v>1.0701819175148589E-3</v>
      </c>
      <c r="AW915" s="9">
        <v>1.309687676759965E-3</v>
      </c>
      <c r="AX915" s="9">
        <v>1.6791851295331599E-3</v>
      </c>
      <c r="AY915" s="9">
        <v>1.701173946255845E-3</v>
      </c>
      <c r="AZ915" s="9">
        <v>1.3022876655105901E-3</v>
      </c>
      <c r="BA915" s="9">
        <v>1.3966511380769141E-3</v>
      </c>
      <c r="BB915" s="9">
        <v>1.912153169731231E-3</v>
      </c>
      <c r="BC915" s="9">
        <v>1.71522540992633E-3</v>
      </c>
      <c r="BD915" s="9">
        <v>1.256619589356471E-3</v>
      </c>
      <c r="BE915" s="9">
        <v>5.6168348994517037E-4</v>
      </c>
      <c r="BF915" s="9">
        <v>2.2470700652558909E-3</v>
      </c>
      <c r="BG915" s="9">
        <v>1.4870777756108349E-3</v>
      </c>
      <c r="BH915" s="9">
        <v>1.183329737946989E-3</v>
      </c>
      <c r="BI915" s="9">
        <v>1.003984772220311E-3</v>
      </c>
      <c r="BJ915" s="9">
        <v>1.888627409546851E-3</v>
      </c>
      <c r="BK915" s="9">
        <v>2.4202500259595471E-3</v>
      </c>
    </row>
    <row r="916" spans="1:63" s="95" customFormat="1" x14ac:dyDescent="0.25">
      <c r="A916" s="95" t="s">
        <v>999</v>
      </c>
      <c r="B916" s="95" t="s">
        <v>519</v>
      </c>
      <c r="C916" s="95" t="s">
        <v>1000</v>
      </c>
      <c r="D916" s="95" t="s">
        <v>565</v>
      </c>
      <c r="E916" s="95" t="s">
        <v>1949</v>
      </c>
      <c r="F916" s="118" t="s">
        <v>1963</v>
      </c>
      <c r="G916" s="119">
        <v>69224623.770999998</v>
      </c>
      <c r="H916" s="119">
        <v>185585</v>
      </c>
      <c r="I916" s="119">
        <v>68.5</v>
      </c>
      <c r="J916" s="95">
        <v>373.00764485815125</v>
      </c>
      <c r="K916" s="120">
        <v>0.41783519566124377</v>
      </c>
      <c r="L916" s="120">
        <v>0.39200820689685528</v>
      </c>
      <c r="M916" s="120">
        <v>0.1901565974419008</v>
      </c>
      <c r="N916" s="9">
        <v>7.175670944738119E-2</v>
      </c>
      <c r="O916" s="9">
        <v>1.0287773863985029E-2</v>
      </c>
      <c r="P916" s="9">
        <v>5.4739232493911261E-3</v>
      </c>
      <c r="Q916" s="9">
        <v>7.6348172761030392E-3</v>
      </c>
      <c r="R916" s="9">
        <v>1.405345212763512E-2</v>
      </c>
      <c r="S916" s="9">
        <v>4.3825217775696958E-2</v>
      </c>
      <c r="T916" s="9">
        <v>1.2339143141942279E-2</v>
      </c>
      <c r="U916" s="9">
        <v>3.7349552645212412E-2</v>
      </c>
      <c r="V916" s="9">
        <v>4.4864598690428803E-2</v>
      </c>
      <c r="W916" s="9">
        <v>4.6227319653292583E-2</v>
      </c>
      <c r="X916" s="9">
        <v>0.1139246904610015</v>
      </c>
      <c r="Y916" s="9">
        <v>5.8267128318671688E-2</v>
      </c>
      <c r="Z916" s="9">
        <v>6.3686217288547717E-2</v>
      </c>
      <c r="AA916" s="9">
        <v>2.8049911581878341E-2</v>
      </c>
      <c r="AB916" s="9">
        <v>1.8484510782343911E-2</v>
      </c>
      <c r="AC916" s="9">
        <v>0.2177401375971468</v>
      </c>
      <c r="AD916" s="9">
        <v>3.8820484641698869E-3</v>
      </c>
      <c r="AE916" s="9">
        <v>6.7612178303002354E-2</v>
      </c>
      <c r="AF916" s="9">
        <v>2.8410664203789519E-2</v>
      </c>
      <c r="AG916" s="9">
        <v>4.5646943532513681E-2</v>
      </c>
      <c r="AH916" s="9">
        <v>3.8046239872058809E-3</v>
      </c>
      <c r="AI916" s="9">
        <v>6.3331181538337031E-3</v>
      </c>
      <c r="AJ916" s="9">
        <v>9.4493252447803121E-3</v>
      </c>
      <c r="AK916" s="9">
        <v>3.506516113113535E-2</v>
      </c>
      <c r="AL916" s="9">
        <v>5.8308330789108827E-3</v>
      </c>
      <c r="AM916" s="9">
        <v>8.527235058701149E-4</v>
      </c>
      <c r="AN916" s="9">
        <v>7.7691187285271277E-4</v>
      </c>
      <c r="AO916" s="9">
        <v>5.6529884195598214E-4</v>
      </c>
      <c r="AP916" s="9">
        <v>1.0714604979581389E-3</v>
      </c>
      <c r="AQ916" s="9">
        <v>9.1585100212445152E-4</v>
      </c>
      <c r="AR916" s="9">
        <v>1.0543099293412279E-3</v>
      </c>
      <c r="AS916" s="9">
        <v>1.091540517683034E-3</v>
      </c>
      <c r="AT916" s="9">
        <v>1.387295070926648E-3</v>
      </c>
      <c r="AU916" s="9">
        <v>1.573830514651376E-3</v>
      </c>
      <c r="AV916" s="9">
        <v>1.0057678596362149E-3</v>
      </c>
      <c r="AW916" s="9">
        <v>1.4223718478287399E-3</v>
      </c>
      <c r="AX916" s="9">
        <v>2.0344896934955501E-3</v>
      </c>
      <c r="AY916" s="9">
        <v>1.7519941423766851E-3</v>
      </c>
      <c r="AZ916" s="9">
        <v>1.4394097634482341E-3</v>
      </c>
      <c r="BA916" s="9">
        <v>1.6609322683432319E-3</v>
      </c>
      <c r="BB916" s="9">
        <v>1.916377831812968E-3</v>
      </c>
      <c r="BC916" s="9">
        <v>1.38021662010175E-3</v>
      </c>
      <c r="BD916" s="9">
        <v>1.15203743449907E-3</v>
      </c>
      <c r="BE916" s="9">
        <v>1.472482144805368E-3</v>
      </c>
      <c r="BF916" s="9">
        <v>1.519905290192574E-3</v>
      </c>
      <c r="BG916" s="9">
        <v>1.117016939201266E-3</v>
      </c>
      <c r="BH916" s="9">
        <v>1.004755471990244E-3</v>
      </c>
      <c r="BI916" s="9">
        <v>8.2342442915001317E-4</v>
      </c>
      <c r="BJ916" s="9">
        <v>1.927835971098727E-3</v>
      </c>
      <c r="BK916" s="9">
        <v>1.707664931746164E-3</v>
      </c>
    </row>
    <row r="917" spans="1:63" s="95" customFormat="1" x14ac:dyDescent="0.25">
      <c r="A917" s="95" t="s">
        <v>1001</v>
      </c>
      <c r="B917" s="95" t="s">
        <v>519</v>
      </c>
      <c r="C917" s="95" t="s">
        <v>1002</v>
      </c>
      <c r="D917" s="95" t="s">
        <v>565</v>
      </c>
      <c r="E917" s="95" t="s">
        <v>1948</v>
      </c>
      <c r="F917" s="118" t="s">
        <v>1962</v>
      </c>
      <c r="G917" s="119">
        <v>53512151.1558</v>
      </c>
      <c r="H917" s="119">
        <v>135187</v>
      </c>
      <c r="I917" s="119">
        <v>30.7</v>
      </c>
      <c r="J917" s="95">
        <v>395.83799593008206</v>
      </c>
      <c r="K917" s="120">
        <v>0.47187351742914518</v>
      </c>
      <c r="L917" s="120">
        <v>0.34337161604422511</v>
      </c>
      <c r="M917" s="120">
        <v>0.1847548665266297</v>
      </c>
      <c r="N917" s="9">
        <v>6.1946831914677571E-2</v>
      </c>
      <c r="O917" s="9">
        <v>8.6437928986436499E-3</v>
      </c>
      <c r="P917" s="9">
        <v>1.011605657498937E-2</v>
      </c>
      <c r="Q917" s="9">
        <v>7.8529967131684888E-3</v>
      </c>
      <c r="R917" s="9">
        <v>2.5969253107536529E-2</v>
      </c>
      <c r="S917" s="9">
        <v>4.1988870426052753E-2</v>
      </c>
      <c r="T917" s="9">
        <v>1.253294958371525E-2</v>
      </c>
      <c r="U917" s="9">
        <v>5.4748816218559822E-2</v>
      </c>
      <c r="V917" s="9">
        <v>4.3524621748605018E-2</v>
      </c>
      <c r="W917" s="9">
        <v>5.2682177161100567E-2</v>
      </c>
      <c r="X917" s="9">
        <v>9.7346397747463981E-2</v>
      </c>
      <c r="Y917" s="9">
        <v>4.4590499785036757E-2</v>
      </c>
      <c r="Z917" s="9">
        <v>6.3743510912507823E-2</v>
      </c>
      <c r="AA917" s="9">
        <v>2.4739600740061631E-2</v>
      </c>
      <c r="AB917" s="9">
        <v>1.558295332523515E-2</v>
      </c>
      <c r="AC917" s="9">
        <v>0.19053190312816609</v>
      </c>
      <c r="AD917" s="9">
        <v>3.1964138203194811E-3</v>
      </c>
      <c r="AE917" s="9">
        <v>8.1982611958538329E-2</v>
      </c>
      <c r="AF917" s="9">
        <v>2.8289119239311891E-2</v>
      </c>
      <c r="AG917" s="9">
        <v>6.0992653633901439E-2</v>
      </c>
      <c r="AH917" s="9">
        <v>4.335299040357397E-3</v>
      </c>
      <c r="AI917" s="9">
        <v>8.4677279795995451E-3</v>
      </c>
      <c r="AJ917" s="9">
        <v>1.604548348768579E-2</v>
      </c>
      <c r="AK917" s="9">
        <v>3.2717131098201013E-2</v>
      </c>
      <c r="AL917" s="9">
        <v>7.4323277565646762E-3</v>
      </c>
      <c r="AM917" s="9">
        <v>5.6889019290286291E-4</v>
      </c>
      <c r="AN917" s="9">
        <v>5.0445023482827806E-4</v>
      </c>
      <c r="AO917" s="9">
        <v>8.0733590631802048E-4</v>
      </c>
      <c r="AP917" s="9">
        <v>8.516802163721556E-4</v>
      </c>
      <c r="AQ917" s="9">
        <v>1.3078709463873689E-3</v>
      </c>
      <c r="AR917" s="9">
        <v>7.8062423842418128E-4</v>
      </c>
      <c r="AS917" s="9">
        <v>8.5678484940572932E-4</v>
      </c>
      <c r="AT917" s="9">
        <v>1.571526825866519E-3</v>
      </c>
      <c r="AU917" s="9">
        <v>1.1799206622885279E-3</v>
      </c>
      <c r="AV917" s="9">
        <v>8.8578104271888722E-4</v>
      </c>
      <c r="AW917" s="9">
        <v>9.3924480737205115E-4</v>
      </c>
      <c r="AX917" s="9">
        <v>1.203200064106325E-3</v>
      </c>
      <c r="AY917" s="9">
        <v>1.355148230819901E-3</v>
      </c>
      <c r="AZ917" s="9">
        <v>9.8109092993725762E-4</v>
      </c>
      <c r="BA917" s="9">
        <v>1.082074987437848E-3</v>
      </c>
      <c r="BB917" s="9">
        <v>1.29590742296288E-3</v>
      </c>
      <c r="BC917" s="9">
        <v>8.7823941933827152E-4</v>
      </c>
      <c r="BD917" s="9">
        <v>1.079510922163495E-3</v>
      </c>
      <c r="BE917" s="9">
        <v>1.1330568563531411E-3</v>
      </c>
      <c r="BF917" s="9">
        <v>1.569444560425554E-3</v>
      </c>
      <c r="BG917" s="9">
        <v>9.8362759422584252E-4</v>
      </c>
      <c r="BH917" s="9">
        <v>1.038181568734427E-3</v>
      </c>
      <c r="BI917" s="9">
        <v>1.08053635740677E-3</v>
      </c>
      <c r="BJ917" s="9">
        <v>1.3900585119104531E-3</v>
      </c>
      <c r="BK917" s="9">
        <v>1.68213377510707E-3</v>
      </c>
    </row>
    <row r="918" spans="1:63" s="95" customFormat="1" x14ac:dyDescent="0.25">
      <c r="A918" s="95" t="s">
        <v>1111</v>
      </c>
      <c r="B918" s="95" t="s">
        <v>519</v>
      </c>
      <c r="C918" s="95" t="s">
        <v>1112</v>
      </c>
      <c r="D918" s="95" t="s">
        <v>565</v>
      </c>
      <c r="E918" s="95" t="s">
        <v>1949</v>
      </c>
      <c r="F918" s="118" t="s">
        <v>1963</v>
      </c>
      <c r="G918" s="119">
        <v>41661090.532999992</v>
      </c>
      <c r="H918" s="119">
        <v>124094</v>
      </c>
      <c r="I918" s="119">
        <v>55.1</v>
      </c>
      <c r="J918" s="95">
        <v>335.72203759247014</v>
      </c>
      <c r="K918" s="120">
        <v>0.41978446089103288</v>
      </c>
      <c r="L918" s="120">
        <v>0.37407085291564768</v>
      </c>
      <c r="M918" s="120">
        <v>0.20614468619331941</v>
      </c>
      <c r="N918" s="9">
        <v>6.7118721292553168E-2</v>
      </c>
      <c r="O918" s="9">
        <v>1.002273541826224E-2</v>
      </c>
      <c r="P918" s="9">
        <v>3.4103087893642891E-3</v>
      </c>
      <c r="Q918" s="9">
        <v>7.3172697586521944E-3</v>
      </c>
      <c r="R918" s="9">
        <v>1.6535842602399119E-2</v>
      </c>
      <c r="S918" s="9">
        <v>4.1564790574551987E-2</v>
      </c>
      <c r="T918" s="9">
        <v>1.0222750271595801E-2</v>
      </c>
      <c r="U918" s="9">
        <v>3.0981649070501289E-2</v>
      </c>
      <c r="V918" s="9">
        <v>3.9355136266255891E-2</v>
      </c>
      <c r="W918" s="9">
        <v>5.3182360101758662E-2</v>
      </c>
      <c r="X918" s="9">
        <v>0.1119540373652948</v>
      </c>
      <c r="Y918" s="9">
        <v>6.2631936866985621E-2</v>
      </c>
      <c r="Z918" s="9">
        <v>6.2769631482189947E-2</v>
      </c>
      <c r="AA918" s="9">
        <v>2.500442929998237E-2</v>
      </c>
      <c r="AB918" s="9">
        <v>1.6210396591655341E-2</v>
      </c>
      <c r="AC918" s="9">
        <v>0.22614060040141071</v>
      </c>
      <c r="AD918" s="9">
        <v>3.7765913176987819E-3</v>
      </c>
      <c r="AE918" s="9">
        <v>6.0436540236625709E-2</v>
      </c>
      <c r="AF918" s="9">
        <v>3.1981784475850691E-2</v>
      </c>
      <c r="AG918" s="9">
        <v>5.3424450046198682E-2</v>
      </c>
      <c r="AH918" s="9">
        <v>3.8824024539316441E-3</v>
      </c>
      <c r="AI918" s="9">
        <v>7.8384845756409409E-3</v>
      </c>
      <c r="AJ918" s="9">
        <v>8.580906012123397E-3</v>
      </c>
      <c r="AK918" s="9">
        <v>4.1061672807312773E-2</v>
      </c>
      <c r="AL918" s="9">
        <v>4.5945719212040596E-3</v>
      </c>
      <c r="AM918" s="9">
        <v>4.7981520414273632E-4</v>
      </c>
      <c r="AN918" s="9">
        <v>4.5532471746766412E-4</v>
      </c>
      <c r="AO918" s="9">
        <v>2.11864263745155E-4</v>
      </c>
      <c r="AP918" s="9">
        <v>6.177477818664805E-4</v>
      </c>
      <c r="AQ918" s="9">
        <v>6.4826525885617237E-4</v>
      </c>
      <c r="AR918" s="9">
        <v>6.0152602565247029E-4</v>
      </c>
      <c r="AS918" s="9">
        <v>5.4401042518497766E-4</v>
      </c>
      <c r="AT918" s="9">
        <v>6.9226532871954308E-4</v>
      </c>
      <c r="AU918" s="9">
        <v>8.305010893330262E-4</v>
      </c>
      <c r="AV918" s="9">
        <v>6.9606734254122919E-4</v>
      </c>
      <c r="AW918" s="9">
        <v>8.4085219573136406E-4</v>
      </c>
      <c r="AX918" s="9">
        <v>1.3155650695661121E-3</v>
      </c>
      <c r="AY918" s="9">
        <v>1.0387747544345831E-3</v>
      </c>
      <c r="AZ918" s="9">
        <v>7.7188838524426984E-4</v>
      </c>
      <c r="BA918" s="9">
        <v>8.7623826286510468E-4</v>
      </c>
      <c r="BB918" s="9">
        <v>1.1973077623214741E-3</v>
      </c>
      <c r="BC918" s="9">
        <v>8.0773872038214869E-4</v>
      </c>
      <c r="BD918" s="9">
        <v>6.1947797464244651E-4</v>
      </c>
      <c r="BE918" s="9">
        <v>9.9713957775518221E-4</v>
      </c>
      <c r="BF918" s="9">
        <v>1.070112644404965E-3</v>
      </c>
      <c r="BG918" s="9">
        <v>6.8569847258765249E-4</v>
      </c>
      <c r="BH918" s="9">
        <v>7.4809974980087851E-4</v>
      </c>
      <c r="BI918" s="9">
        <v>4.498220150589851E-4</v>
      </c>
      <c r="BJ918" s="9">
        <v>1.358049157476894E-3</v>
      </c>
      <c r="BK918" s="9">
        <v>8.0947178772187306E-4</v>
      </c>
    </row>
    <row r="919" spans="1:63" s="95" customFormat="1" x14ac:dyDescent="0.25">
      <c r="A919" s="95" t="s">
        <v>1123</v>
      </c>
      <c r="B919" s="95" t="s">
        <v>519</v>
      </c>
      <c r="C919" s="95" t="s">
        <v>1124</v>
      </c>
      <c r="D919" s="95" t="s">
        <v>565</v>
      </c>
      <c r="E919" s="95" t="s">
        <v>1949</v>
      </c>
      <c r="F919" s="118" t="s">
        <v>1963</v>
      </c>
      <c r="G919" s="119">
        <v>61606001.9564</v>
      </c>
      <c r="H919" s="119">
        <v>159476</v>
      </c>
      <c r="I919" s="119">
        <v>35.700000000000003</v>
      </c>
      <c r="J919" s="95">
        <v>386.30265341744212</v>
      </c>
      <c r="K919" s="120">
        <v>0.44349328211769651</v>
      </c>
      <c r="L919" s="120">
        <v>0.37764433430974231</v>
      </c>
      <c r="M919" s="120">
        <v>0.17886238357256121</v>
      </c>
      <c r="N919" s="9">
        <v>7.7539437955918333E-2</v>
      </c>
      <c r="O919" s="9">
        <v>1.100871676000794E-2</v>
      </c>
      <c r="P919" s="9">
        <v>8.7347400533128415E-3</v>
      </c>
      <c r="Q919" s="9">
        <v>9.5857731536089699E-3</v>
      </c>
      <c r="R919" s="9">
        <v>2.004500683773747E-2</v>
      </c>
      <c r="S919" s="9">
        <v>3.463298580409159E-2</v>
      </c>
      <c r="T919" s="9">
        <v>1.30139852757275E-2</v>
      </c>
      <c r="U919" s="9">
        <v>3.2592206512905661E-2</v>
      </c>
      <c r="V919" s="9">
        <v>4.2733458568977242E-2</v>
      </c>
      <c r="W919" s="9">
        <v>4.7830581652711368E-2</v>
      </c>
      <c r="X919" s="9">
        <v>0.11655717211199471</v>
      </c>
      <c r="Y919" s="9">
        <v>4.6916510130475458E-2</v>
      </c>
      <c r="Z919" s="9">
        <v>6.1500173672202237E-2</v>
      </c>
      <c r="AA919" s="9">
        <v>3.8886100113968751E-2</v>
      </c>
      <c r="AB919" s="9">
        <v>2.0504121553217611E-2</v>
      </c>
      <c r="AC919" s="9">
        <v>0.25726679847467321</v>
      </c>
      <c r="AD919" s="9">
        <v>5.1376790145817742E-3</v>
      </c>
      <c r="AE919" s="9">
        <v>8.0812936935930377E-2</v>
      </c>
      <c r="AF919" s="9">
        <v>3.6886135562945942E-4</v>
      </c>
      <c r="AG919" s="9">
        <v>2.6689538505474779E-2</v>
      </c>
      <c r="AH919" s="9">
        <v>3.237516818458516E-3</v>
      </c>
      <c r="AI919" s="9">
        <v>5.8682224390663269E-3</v>
      </c>
      <c r="AJ919" s="9">
        <v>9.3160369274261027E-3</v>
      </c>
      <c r="AK919" s="9">
        <v>2.5817841316700691E-2</v>
      </c>
      <c r="AL919" s="9">
        <v>3.4035980552010489E-3</v>
      </c>
      <c r="AM919" s="9">
        <v>8.1951014450598635E-4</v>
      </c>
      <c r="AN919" s="9">
        <v>7.393890465313915E-4</v>
      </c>
      <c r="AO919" s="9">
        <v>8.0226037531086925E-4</v>
      </c>
      <c r="AP919" s="9">
        <v>1.1964391883477179E-3</v>
      </c>
      <c r="AQ919" s="9">
        <v>1.161806978043815E-3</v>
      </c>
      <c r="AR919" s="9">
        <v>7.410032524247577E-4</v>
      </c>
      <c r="AS919" s="9">
        <v>1.0238848935348341E-3</v>
      </c>
      <c r="AT919" s="9">
        <v>1.0766713774784901E-3</v>
      </c>
      <c r="AU919" s="9">
        <v>1.3332395331430811E-3</v>
      </c>
      <c r="AV919" s="9">
        <v>9.255303569212864E-4</v>
      </c>
      <c r="AW919" s="9">
        <v>1.294256212693983E-3</v>
      </c>
      <c r="AX919" s="9">
        <v>1.4569463000758209E-3</v>
      </c>
      <c r="AY919" s="9">
        <v>1.504698552778282E-3</v>
      </c>
      <c r="AZ919" s="9">
        <v>1.7747341368882651E-3</v>
      </c>
      <c r="BA919" s="9">
        <v>1.6385929991873101E-3</v>
      </c>
      <c r="BB919" s="9">
        <v>2.01378152833996E-3</v>
      </c>
      <c r="BC919" s="9">
        <v>1.624573006514501E-3</v>
      </c>
      <c r="BD919" s="9">
        <v>1.224640221627243E-3</v>
      </c>
      <c r="BE919" s="9">
        <v>1.70026953673132E-5</v>
      </c>
      <c r="BF919" s="9">
        <v>7.903725589767153E-4</v>
      </c>
      <c r="BG919" s="9">
        <v>8.4536841230172454E-4</v>
      </c>
      <c r="BH919" s="9">
        <v>8.2800950609519754E-4</v>
      </c>
      <c r="BI919" s="9">
        <v>7.2200485288135066E-4</v>
      </c>
      <c r="BJ919" s="9">
        <v>1.2624091487274051E-3</v>
      </c>
      <c r="BK919" s="9">
        <v>8.8653581111058661E-4</v>
      </c>
    </row>
    <row r="920" spans="1:63" s="95" customFormat="1" x14ac:dyDescent="0.25">
      <c r="A920" s="95" t="s">
        <v>1125</v>
      </c>
      <c r="B920" s="95" t="s">
        <v>519</v>
      </c>
      <c r="C920" s="95" t="s">
        <v>1126</v>
      </c>
      <c r="D920" s="95" t="s">
        <v>565</v>
      </c>
      <c r="E920" s="95" t="s">
        <v>1948</v>
      </c>
      <c r="F920" s="118" t="s">
        <v>1962</v>
      </c>
      <c r="G920" s="119">
        <v>43391339.857799999</v>
      </c>
      <c r="H920" s="119">
        <v>120138</v>
      </c>
      <c r="I920" s="119">
        <v>76.7</v>
      </c>
      <c r="J920" s="95">
        <v>361.17914280077912</v>
      </c>
      <c r="K920" s="120">
        <v>0.43148104651024782</v>
      </c>
      <c r="L920" s="120">
        <v>0.37305324668052958</v>
      </c>
      <c r="M920" s="120">
        <v>0.19546570680922259</v>
      </c>
      <c r="N920" s="9">
        <v>7.6657239458552323E-2</v>
      </c>
      <c r="O920" s="9">
        <v>8.2788005608248234E-3</v>
      </c>
      <c r="P920" s="9">
        <v>4.5281626433675672E-3</v>
      </c>
      <c r="Q920" s="9">
        <v>6.5638959552587863E-3</v>
      </c>
      <c r="R920" s="9">
        <v>1.57888784255035E-2</v>
      </c>
      <c r="S920" s="9">
        <v>4.1983764531393568E-2</v>
      </c>
      <c r="T920" s="9">
        <v>1.3437065148532429E-2</v>
      </c>
      <c r="U920" s="9">
        <v>3.1736212521609249E-2</v>
      </c>
      <c r="V920" s="9">
        <v>3.9658090115674928E-2</v>
      </c>
      <c r="W920" s="9">
        <v>5.0332834849776409E-2</v>
      </c>
      <c r="X920" s="9">
        <v>0.11823744412170541</v>
      </c>
      <c r="Y920" s="9">
        <v>5.4922052502075949E-2</v>
      </c>
      <c r="Z920" s="9">
        <v>6.2207285023753903E-2</v>
      </c>
      <c r="AA920" s="9">
        <v>2.6154727339957828E-2</v>
      </c>
      <c r="AB920" s="9">
        <v>1.623788289629096E-2</v>
      </c>
      <c r="AC920" s="9">
        <v>0.21667893360489029</v>
      </c>
      <c r="AD920" s="9">
        <v>3.9551386289187569E-3</v>
      </c>
      <c r="AE920" s="9">
        <v>7.5772114537531368E-2</v>
      </c>
      <c r="AF920" s="9">
        <v>1.4382153732366169E-2</v>
      </c>
      <c r="AG920" s="9">
        <v>5.1434841058381801E-2</v>
      </c>
      <c r="AH920" s="9">
        <v>4.1344070749970967E-3</v>
      </c>
      <c r="AI920" s="9">
        <v>1.071341032212097E-2</v>
      </c>
      <c r="AJ920" s="9">
        <v>1.43603809154128E-2</v>
      </c>
      <c r="AK920" s="9">
        <v>3.5202710493086653E-2</v>
      </c>
      <c r="AL920" s="9">
        <v>6.6415735380163671E-3</v>
      </c>
      <c r="AM920" s="9">
        <v>5.7053536098779353E-4</v>
      </c>
      <c r="AN920" s="9">
        <v>3.915628137130418E-4</v>
      </c>
      <c r="AO920" s="9">
        <v>2.9287687415098171E-4</v>
      </c>
      <c r="AP920" s="9">
        <v>5.7692967294853468E-4</v>
      </c>
      <c r="AQ920" s="9">
        <v>6.444314963433887E-4</v>
      </c>
      <c r="AR920" s="9">
        <v>6.3257097765004636E-4</v>
      </c>
      <c r="AS920" s="9">
        <v>7.4446271686724524E-4</v>
      </c>
      <c r="AT920" s="9">
        <v>7.3828187370181741E-4</v>
      </c>
      <c r="AU920" s="9">
        <v>8.7130386520076978E-4</v>
      </c>
      <c r="AV920" s="9">
        <v>6.8585783286706471E-4</v>
      </c>
      <c r="AW920" s="9">
        <v>9.2455764736569925E-4</v>
      </c>
      <c r="AX920" s="9">
        <v>1.2010533800327779E-3</v>
      </c>
      <c r="AY920" s="9">
        <v>1.071795956217849E-3</v>
      </c>
      <c r="AZ920" s="9">
        <v>8.4059502563697504E-4</v>
      </c>
      <c r="BA920" s="9">
        <v>9.1381238117903296E-4</v>
      </c>
      <c r="BB920" s="9">
        <v>1.1943813300607951E-3</v>
      </c>
      <c r="BC920" s="9">
        <v>8.8070747273328849E-4</v>
      </c>
      <c r="BD920" s="9">
        <v>8.0860187034692001E-4</v>
      </c>
      <c r="BE920" s="9">
        <v>4.668488013456944E-4</v>
      </c>
      <c r="BF920" s="9">
        <v>1.072620015935055E-3</v>
      </c>
      <c r="BG920" s="9">
        <v>7.6022986023983755E-4</v>
      </c>
      <c r="BH920" s="9">
        <v>1.064520917042298E-3</v>
      </c>
      <c r="BI920" s="9">
        <v>7.837410256309865E-4</v>
      </c>
      <c r="BJ920" s="9">
        <v>1.212143440767709E-3</v>
      </c>
      <c r="BK920" s="9">
        <v>1.218222756535178E-3</v>
      </c>
    </row>
    <row r="921" spans="1:63" s="95" customFormat="1" x14ac:dyDescent="0.25">
      <c r="A921" s="95" t="s">
        <v>1151</v>
      </c>
      <c r="B921" s="95" t="s">
        <v>519</v>
      </c>
      <c r="C921" s="95" t="s">
        <v>1152</v>
      </c>
      <c r="D921" s="95" t="s">
        <v>565</v>
      </c>
      <c r="E921" s="95" t="s">
        <v>1948</v>
      </c>
      <c r="F921" s="118" t="s">
        <v>1963</v>
      </c>
      <c r="G921" s="119">
        <v>44145670.653200001</v>
      </c>
      <c r="H921" s="119">
        <v>130566</v>
      </c>
      <c r="I921" s="119">
        <v>39.4</v>
      </c>
      <c r="J921" s="95">
        <v>338.11000301150375</v>
      </c>
      <c r="K921" s="120">
        <v>0.44055844457088239</v>
      </c>
      <c r="L921" s="120">
        <v>0.37125178492308247</v>
      </c>
      <c r="M921" s="120">
        <v>0.18818977050603519</v>
      </c>
      <c r="N921" s="9">
        <v>5.5026119677734547E-2</v>
      </c>
      <c r="O921" s="9">
        <v>7.6865011032069717E-3</v>
      </c>
      <c r="P921" s="9">
        <v>6.6837102086290991E-3</v>
      </c>
      <c r="Q921" s="9">
        <v>9.5330588144241953E-3</v>
      </c>
      <c r="R921" s="9">
        <v>2.4014777777814009E-2</v>
      </c>
      <c r="S921" s="9">
        <v>3.1637878912600448E-2</v>
      </c>
      <c r="T921" s="9">
        <v>1.0044470617813229E-2</v>
      </c>
      <c r="U921" s="9">
        <v>5.1572541035356141E-2</v>
      </c>
      <c r="V921" s="9">
        <v>3.8783523042869347E-2</v>
      </c>
      <c r="W921" s="9">
        <v>4.0615864659810652E-2</v>
      </c>
      <c r="X921" s="9">
        <v>0.1157400109592161</v>
      </c>
      <c r="Y921" s="9">
        <v>5.7068986947280527E-2</v>
      </c>
      <c r="Z921" s="9">
        <v>5.700825995207686E-2</v>
      </c>
      <c r="AA921" s="9">
        <v>2.6543418544825871E-2</v>
      </c>
      <c r="AB921" s="9">
        <v>1.670304722817122E-2</v>
      </c>
      <c r="AC921" s="9">
        <v>0.23245944423282849</v>
      </c>
      <c r="AD921" s="9">
        <v>6.2200339596741473E-3</v>
      </c>
      <c r="AE921" s="9">
        <v>7.3538929581612358E-2</v>
      </c>
      <c r="AF921" s="9">
        <v>8.1593094163707296E-3</v>
      </c>
      <c r="AG921" s="9">
        <v>5.6162180621378677E-2</v>
      </c>
      <c r="AH921" s="9">
        <v>6.6607782637764902E-3</v>
      </c>
      <c r="AI921" s="9">
        <v>1.019775846799941E-2</v>
      </c>
      <c r="AJ921" s="9">
        <v>1.244954877317405E-2</v>
      </c>
      <c r="AK921" s="9">
        <v>3.9100470696191061E-2</v>
      </c>
      <c r="AL921" s="9">
        <v>6.3893765051653674E-3</v>
      </c>
      <c r="AM921" s="9">
        <v>4.1681564360046081E-4</v>
      </c>
      <c r="AN921" s="9">
        <v>3.7000572592053811E-4</v>
      </c>
      <c r="AO921" s="9">
        <v>4.3997338478344097E-4</v>
      </c>
      <c r="AP921" s="9">
        <v>8.5278429018102199E-4</v>
      </c>
      <c r="AQ921" s="9">
        <v>9.9758470212039539E-4</v>
      </c>
      <c r="AR921" s="9">
        <v>4.8515551817214568E-4</v>
      </c>
      <c r="AS921" s="9">
        <v>5.6638443996439539E-4</v>
      </c>
      <c r="AT921" s="9">
        <v>1.221044160456572E-3</v>
      </c>
      <c r="AU921" s="9">
        <v>8.6722309183176775E-4</v>
      </c>
      <c r="AV921" s="9">
        <v>5.6327975904573661E-4</v>
      </c>
      <c r="AW921" s="9">
        <v>9.2110303214699876E-4</v>
      </c>
      <c r="AX921" s="9">
        <v>1.2701688125417541E-3</v>
      </c>
      <c r="AY921" s="9">
        <v>9.9966476061993156E-4</v>
      </c>
      <c r="AZ921" s="9">
        <v>8.6823883011380529E-4</v>
      </c>
      <c r="BA921" s="9">
        <v>9.5668523842474531E-4</v>
      </c>
      <c r="BB921" s="9">
        <v>1.3041250667002731E-3</v>
      </c>
      <c r="BC921" s="9">
        <v>1.4096407885269479E-3</v>
      </c>
      <c r="BD921" s="9">
        <v>7.987086160712117E-4</v>
      </c>
      <c r="BE921" s="9">
        <v>2.6955752179214949E-4</v>
      </c>
      <c r="BF921" s="9">
        <v>1.192005303286768E-3</v>
      </c>
      <c r="BG921" s="9">
        <v>1.2465290262323599E-3</v>
      </c>
      <c r="BH921" s="9">
        <v>1.031280754674067E-3</v>
      </c>
      <c r="BI921" s="9">
        <v>6.9152193878130222E-4</v>
      </c>
      <c r="BJ921" s="9">
        <v>1.370268354594883E-3</v>
      </c>
      <c r="BK921" s="9">
        <v>1.192778860454959E-3</v>
      </c>
    </row>
    <row r="922" spans="1:63" s="95" customFormat="1" x14ac:dyDescent="0.25">
      <c r="A922" s="95" t="s">
        <v>828</v>
      </c>
      <c r="B922" s="95" t="s">
        <v>380</v>
      </c>
      <c r="C922" s="95" t="s">
        <v>829</v>
      </c>
      <c r="D922" s="95" t="s">
        <v>382</v>
      </c>
      <c r="E922" s="95" t="s">
        <v>1948</v>
      </c>
      <c r="F922" s="118" t="s">
        <v>1962</v>
      </c>
      <c r="G922" s="119">
        <v>73050629.710599989</v>
      </c>
      <c r="H922" s="119">
        <v>189479</v>
      </c>
      <c r="I922" s="119">
        <v>58.8</v>
      </c>
      <c r="J922" s="95">
        <v>385.53417376384709</v>
      </c>
      <c r="K922" s="120">
        <v>0.52249779373392502</v>
      </c>
      <c r="L922" s="120">
        <v>0.32516895432716941</v>
      </c>
      <c r="M922" s="120">
        <v>0.1523332519389056</v>
      </c>
      <c r="N922" s="9">
        <v>7.306018122092435E-2</v>
      </c>
      <c r="O922" s="9">
        <v>1.52322313319634E-2</v>
      </c>
      <c r="P922" s="9">
        <v>1.503178344916554E-2</v>
      </c>
      <c r="Q922" s="9">
        <v>7.6025635233015554E-3</v>
      </c>
      <c r="R922" s="9">
        <v>2.3044549654790199E-2</v>
      </c>
      <c r="S922" s="9">
        <v>5.447190106169951E-2</v>
      </c>
      <c r="T922" s="9">
        <v>1.065622037676788E-2</v>
      </c>
      <c r="U922" s="9">
        <v>3.5778317669861837E-2</v>
      </c>
      <c r="V922" s="9">
        <v>3.2566180203243103E-2</v>
      </c>
      <c r="W922" s="9">
        <v>7.6162669906473648E-2</v>
      </c>
      <c r="X922" s="9">
        <v>0.1122966386749326</v>
      </c>
      <c r="Y922" s="9">
        <v>4.2243144601866747E-2</v>
      </c>
      <c r="Z922" s="9">
        <v>5.2713356887337609E-2</v>
      </c>
      <c r="AA922" s="9">
        <v>2.2582935111547069E-2</v>
      </c>
      <c r="AB922" s="9">
        <v>1.5813008671505469E-2</v>
      </c>
      <c r="AC922" s="9">
        <v>0.1858637553746689</v>
      </c>
      <c r="AD922" s="9">
        <v>7.0571151543922751E-3</v>
      </c>
      <c r="AE922" s="9">
        <v>7.153396519169769E-2</v>
      </c>
      <c r="AF922" s="9">
        <v>2.2380939172334888E-2</v>
      </c>
      <c r="AG922" s="9">
        <v>5.2769744979121569E-2</v>
      </c>
      <c r="AH922" s="9">
        <v>7.0984775556080177E-3</v>
      </c>
      <c r="AI922" s="9">
        <v>8.6542173439137712E-3</v>
      </c>
      <c r="AJ922" s="9">
        <v>1.8415758111180479E-2</v>
      </c>
      <c r="AK922" s="9">
        <v>3.0153355539284769E-2</v>
      </c>
      <c r="AL922" s="9">
        <v>6.816989232417147E-3</v>
      </c>
      <c r="AM922" s="9">
        <v>9.1733116005870583E-4</v>
      </c>
      <c r="AN922" s="9">
        <v>1.2153841177126689E-3</v>
      </c>
      <c r="AO922" s="9">
        <v>1.6401727177646969E-3</v>
      </c>
      <c r="AP922" s="9">
        <v>1.12729415566338E-3</v>
      </c>
      <c r="AQ922" s="9">
        <v>1.5867544057645859E-3</v>
      </c>
      <c r="AR922" s="9">
        <v>1.384574813685031E-3</v>
      </c>
      <c r="AS922" s="9">
        <v>9.9599631899037694E-4</v>
      </c>
      <c r="AT922" s="9">
        <v>1.404116153545229E-3</v>
      </c>
      <c r="AU922" s="9">
        <v>1.207037261035123E-3</v>
      </c>
      <c r="AV922" s="9">
        <v>1.750817509683363E-3</v>
      </c>
      <c r="AW922" s="9">
        <v>1.4813638037893069E-3</v>
      </c>
      <c r="AX922" s="9">
        <v>1.5584317966312539E-3</v>
      </c>
      <c r="AY922" s="9">
        <v>1.532172102215276E-3</v>
      </c>
      <c r="AZ922" s="9">
        <v>1.224427331474218E-3</v>
      </c>
      <c r="BA922" s="9">
        <v>1.5012677384302221E-3</v>
      </c>
      <c r="BB922" s="9">
        <v>1.7283712528248681E-3</v>
      </c>
      <c r="BC922" s="9">
        <v>2.6510211038721239E-3</v>
      </c>
      <c r="BD922" s="9">
        <v>1.2878154866381871E-3</v>
      </c>
      <c r="BE922" s="9">
        <v>1.2255940339214999E-3</v>
      </c>
      <c r="BF922" s="9">
        <v>1.85647668791937E-3</v>
      </c>
      <c r="BG922" s="9">
        <v>2.201977677425724E-3</v>
      </c>
      <c r="BH922" s="9">
        <v>1.450675473853033E-3</v>
      </c>
      <c r="BI922" s="9">
        <v>1.6955563699925351E-3</v>
      </c>
      <c r="BJ922" s="9">
        <v>1.751578356373919E-3</v>
      </c>
      <c r="BK922" s="9">
        <v>2.1094262208692159E-3</v>
      </c>
    </row>
    <row r="923" spans="1:63" s="95" customFormat="1" x14ac:dyDescent="0.25">
      <c r="A923" s="95" t="s">
        <v>53</v>
      </c>
      <c r="B923" s="95" t="s">
        <v>37</v>
      </c>
      <c r="C923" s="95" t="s">
        <v>54</v>
      </c>
      <c r="D923" s="95" t="s">
        <v>55</v>
      </c>
      <c r="E923" s="95" t="s">
        <v>1948</v>
      </c>
      <c r="F923" s="118" t="s">
        <v>1962</v>
      </c>
      <c r="G923" s="119">
        <v>65871726.302999996</v>
      </c>
      <c r="H923" s="119">
        <v>181793</v>
      </c>
      <c r="I923" s="119">
        <v>90.54</v>
      </c>
      <c r="J923" s="95">
        <v>362.34467940459751</v>
      </c>
      <c r="K923" s="120">
        <v>0.47697246586908221</v>
      </c>
      <c r="L923" s="120">
        <v>0.34941777890785392</v>
      </c>
      <c r="M923" s="120">
        <v>0.17360975522306391</v>
      </c>
      <c r="N923" s="9">
        <v>5.8477387401656623E-2</v>
      </c>
      <c r="O923" s="9">
        <v>1.174661573254566E-2</v>
      </c>
      <c r="P923" s="9">
        <v>6.7606980795750869E-3</v>
      </c>
      <c r="Q923" s="9">
        <v>6.2439830381760967E-3</v>
      </c>
      <c r="R923" s="9">
        <v>2.2369766415599991E-2</v>
      </c>
      <c r="S923" s="9">
        <v>4.1133186939336541E-2</v>
      </c>
      <c r="T923" s="9">
        <v>1.334628212771124E-2</v>
      </c>
      <c r="U923" s="9">
        <v>3.5778385650020603E-2</v>
      </c>
      <c r="V923" s="9">
        <v>3.034251184460077E-2</v>
      </c>
      <c r="W923" s="9">
        <v>4.7100614421307807E-2</v>
      </c>
      <c r="X923" s="9">
        <v>0.1163682035427199</v>
      </c>
      <c r="Y923" s="9">
        <v>5.6346493832847649E-2</v>
      </c>
      <c r="Z923" s="9">
        <v>6.1578271646703223E-2</v>
      </c>
      <c r="AA923" s="9">
        <v>2.399140504633154E-2</v>
      </c>
      <c r="AB923" s="9">
        <v>1.689583408615666E-2</v>
      </c>
      <c r="AC923" s="9">
        <v>0.22322820439030411</v>
      </c>
      <c r="AD923" s="9">
        <v>4.0138458189941826E-3</v>
      </c>
      <c r="AE923" s="9">
        <v>7.1051733564641159E-2</v>
      </c>
      <c r="AF923" s="9">
        <v>2.3230925320186301E-2</v>
      </c>
      <c r="AG923" s="9">
        <v>5.3922700471231669E-2</v>
      </c>
      <c r="AH923" s="9">
        <v>7.2279814484779107E-3</v>
      </c>
      <c r="AI923" s="9">
        <v>1.035423377627958E-2</v>
      </c>
      <c r="AJ923" s="9">
        <v>1.9238016473052299E-2</v>
      </c>
      <c r="AK923" s="9">
        <v>3.3559004586440587E-2</v>
      </c>
      <c r="AL923" s="9">
        <v>5.6937143451027926E-3</v>
      </c>
      <c r="AM923" s="9">
        <v>6.6185645080082099E-4</v>
      </c>
      <c r="AN923" s="9">
        <v>8.4487651041475738E-4</v>
      </c>
      <c r="AO923" s="9">
        <v>6.6496847785124191E-4</v>
      </c>
      <c r="AP923" s="9">
        <v>8.345826584062238E-4</v>
      </c>
      <c r="AQ923" s="9">
        <v>1.388460025018989E-3</v>
      </c>
      <c r="AR923" s="9">
        <v>9.4246818387296591E-4</v>
      </c>
      <c r="AS923" s="9">
        <v>1.124463298559898E-3</v>
      </c>
      <c r="AT923" s="9">
        <v>1.26571027215129E-3</v>
      </c>
      <c r="AU923" s="9">
        <v>1.0137615826044501E-3</v>
      </c>
      <c r="AV923" s="9">
        <v>9.7601330422396511E-4</v>
      </c>
      <c r="AW923" s="9">
        <v>1.3837567281956931E-3</v>
      </c>
      <c r="AX923" s="9">
        <v>1.87382445149496E-3</v>
      </c>
      <c r="AY923" s="9">
        <v>1.6134102647347849E-3</v>
      </c>
      <c r="AZ923" s="9">
        <v>1.172569937475072E-3</v>
      </c>
      <c r="BA923" s="9">
        <v>1.445951489149703E-3</v>
      </c>
      <c r="BB923" s="9">
        <v>1.871207011904437E-3</v>
      </c>
      <c r="BC923" s="9">
        <v>1.359180424549604E-3</v>
      </c>
      <c r="BD923" s="9">
        <v>1.1530455573590271E-3</v>
      </c>
      <c r="BE923" s="9">
        <v>1.1467408509023269E-3</v>
      </c>
      <c r="BF923" s="9">
        <v>1.7100412328676391E-3</v>
      </c>
      <c r="BG923" s="9">
        <v>2.021134296207303E-3</v>
      </c>
      <c r="BH923" s="9">
        <v>1.564555165272537E-3</v>
      </c>
      <c r="BI923" s="9">
        <v>1.596663388445486E-3</v>
      </c>
      <c r="BJ923" s="9">
        <v>1.7572495305374629E-3</v>
      </c>
      <c r="BK923" s="9">
        <v>1.5881731544583669E-3</v>
      </c>
    </row>
    <row r="924" spans="1:63" s="95" customFormat="1" x14ac:dyDescent="0.25">
      <c r="A924" s="95" t="s">
        <v>812</v>
      </c>
      <c r="B924" s="95" t="s">
        <v>37</v>
      </c>
      <c r="C924" s="95" t="s">
        <v>813</v>
      </c>
      <c r="D924" s="95" t="s">
        <v>55</v>
      </c>
      <c r="E924" s="95" t="s">
        <v>1948</v>
      </c>
      <c r="F924" s="118" t="s">
        <v>1963</v>
      </c>
      <c r="G924" s="119">
        <v>46860338.258199997</v>
      </c>
      <c r="H924" s="119">
        <v>130376</v>
      </c>
      <c r="I924" s="119">
        <v>33.1</v>
      </c>
      <c r="J924" s="95">
        <v>359.42457398754368</v>
      </c>
      <c r="K924" s="120">
        <v>0.45076307263534149</v>
      </c>
      <c r="L924" s="120">
        <v>0.35147125191751177</v>
      </c>
      <c r="M924" s="120">
        <v>0.1977656754471466</v>
      </c>
      <c r="N924" s="9">
        <v>8.793095901584852E-2</v>
      </c>
      <c r="O924" s="9">
        <v>1.362949395916096E-2</v>
      </c>
      <c r="P924" s="9">
        <v>6.142443789429553E-3</v>
      </c>
      <c r="Q924" s="9">
        <v>8.1976593254246936E-3</v>
      </c>
      <c r="R924" s="9">
        <v>2.2216117174284861E-2</v>
      </c>
      <c r="S924" s="9">
        <v>4.3918547087661582E-2</v>
      </c>
      <c r="T924" s="9">
        <v>1.743869154650984E-2</v>
      </c>
      <c r="U924" s="9">
        <v>2.8465881612008581E-2</v>
      </c>
      <c r="V924" s="9">
        <v>2.4507204281348029E-2</v>
      </c>
      <c r="W924" s="9">
        <v>6.0734039246161407E-2</v>
      </c>
      <c r="X924" s="9">
        <v>0.12558950197572871</v>
      </c>
      <c r="Y924" s="9">
        <v>6.1804461086377459E-2</v>
      </c>
      <c r="Z924" s="9">
        <v>6.3774154443563699E-2</v>
      </c>
      <c r="AA924" s="9">
        <v>2.6517302819708179E-2</v>
      </c>
      <c r="AB924" s="9">
        <v>1.709332033279613E-2</v>
      </c>
      <c r="AC924" s="9">
        <v>0.21958177560827799</v>
      </c>
      <c r="AD924" s="9">
        <v>4.9775660762627384E-3</v>
      </c>
      <c r="AE924" s="9">
        <v>6.1255438247000603E-2</v>
      </c>
      <c r="AF924" s="9">
        <v>6.1225600092235403E-4</v>
      </c>
      <c r="AG924" s="9">
        <v>4.4195509571496538E-2</v>
      </c>
      <c r="AH924" s="9">
        <v>4.1371429362290586E-3</v>
      </c>
      <c r="AI924" s="9">
        <v>8.6366639604760608E-3</v>
      </c>
      <c r="AJ924" s="9">
        <v>1.41990068361158E-2</v>
      </c>
      <c r="AK924" s="9">
        <v>3.2055155455311027E-2</v>
      </c>
      <c r="AL924" s="9">
        <v>2.3897076118956761E-3</v>
      </c>
      <c r="AM924" s="9">
        <v>7.0905910107624324E-4</v>
      </c>
      <c r="AN924" s="9">
        <v>6.984333790515608E-4</v>
      </c>
      <c r="AO924" s="9">
        <v>4.3044284089613762E-4</v>
      </c>
      <c r="AP924" s="9">
        <v>7.8066065049348544E-4</v>
      </c>
      <c r="AQ924" s="9">
        <v>9.824373611396417E-4</v>
      </c>
      <c r="AR924" s="9">
        <v>7.1694705373760931E-4</v>
      </c>
      <c r="AS924" s="9">
        <v>1.0467998725529201E-3</v>
      </c>
      <c r="AT924" s="9">
        <v>7.1746874027420649E-4</v>
      </c>
      <c r="AU924" s="9">
        <v>5.8336833381238129E-4</v>
      </c>
      <c r="AV924" s="9">
        <v>8.9665652289145725E-4</v>
      </c>
      <c r="AW924" s="9">
        <v>1.064004672613194E-3</v>
      </c>
      <c r="AX924" s="9">
        <v>1.464355793199347E-3</v>
      </c>
      <c r="AY924" s="9">
        <v>1.1904929035373121E-3</v>
      </c>
      <c r="AZ924" s="9">
        <v>9.2337306495440244E-4</v>
      </c>
      <c r="BA924" s="9">
        <v>1.042234150463869E-3</v>
      </c>
      <c r="BB924" s="9">
        <v>1.3113959684049961E-3</v>
      </c>
      <c r="BC924" s="9">
        <v>1.2008762062946049E-3</v>
      </c>
      <c r="BD924" s="9">
        <v>7.0824125505018884E-4</v>
      </c>
      <c r="BE924" s="9">
        <v>2.1532606648017041E-5</v>
      </c>
      <c r="BF924" s="9">
        <v>9.9856853092541585E-4</v>
      </c>
      <c r="BG924" s="9">
        <v>8.2422057086704035E-4</v>
      </c>
      <c r="BH924" s="9">
        <v>9.2978753146522725E-4</v>
      </c>
      <c r="BI924" s="9">
        <v>8.3960656216876663E-4</v>
      </c>
      <c r="BJ924" s="9">
        <v>1.195878434156247E-3</v>
      </c>
      <c r="BK924" s="9">
        <v>4.749104480209065E-4</v>
      </c>
    </row>
    <row r="925" spans="1:63" s="95" customFormat="1" x14ac:dyDescent="0.25">
      <c r="A925" s="95" t="s">
        <v>1499</v>
      </c>
      <c r="B925" s="95" t="s">
        <v>37</v>
      </c>
      <c r="C925" s="95" t="s">
        <v>1500</v>
      </c>
      <c r="D925" s="95" t="s">
        <v>55</v>
      </c>
      <c r="E925" s="95" t="s">
        <v>1948</v>
      </c>
      <c r="F925" s="118" t="s">
        <v>1963</v>
      </c>
      <c r="G925" s="119">
        <v>43286085.992999993</v>
      </c>
      <c r="H925" s="119">
        <v>119705</v>
      </c>
      <c r="I925" s="119">
        <v>49.9</v>
      </c>
      <c r="J925" s="95">
        <v>361.60633217493</v>
      </c>
      <c r="K925" s="120">
        <v>0.45935995557572679</v>
      </c>
      <c r="L925" s="120">
        <v>0.36839248758594251</v>
      </c>
      <c r="M925" s="120">
        <v>0.17224755683833079</v>
      </c>
      <c r="N925" s="9">
        <v>7.2503587456472895E-2</v>
      </c>
      <c r="O925" s="9">
        <v>1.162479410099072E-2</v>
      </c>
      <c r="P925" s="9">
        <v>1.6834083579369791E-2</v>
      </c>
      <c r="Q925" s="9">
        <v>6.2527429370711112E-3</v>
      </c>
      <c r="R925" s="9">
        <v>2.1705865141689071E-2</v>
      </c>
      <c r="S925" s="9">
        <v>5.5156437163060477E-2</v>
      </c>
      <c r="T925" s="9">
        <v>1.4416153443539441E-2</v>
      </c>
      <c r="U925" s="9">
        <v>3.5449905156957333E-2</v>
      </c>
      <c r="V925" s="9">
        <v>3.4966566794545392E-2</v>
      </c>
      <c r="W925" s="9">
        <v>5.1834643219533259E-2</v>
      </c>
      <c r="X925" s="9">
        <v>0.1115701594344528</v>
      </c>
      <c r="Y925" s="9">
        <v>4.7315226488128831E-2</v>
      </c>
      <c r="Z925" s="9">
        <v>6.093759525214415E-2</v>
      </c>
      <c r="AA925" s="9">
        <v>4.4228956643108767E-2</v>
      </c>
      <c r="AB925" s="9">
        <v>1.5994906016551059E-2</v>
      </c>
      <c r="AC925" s="9">
        <v>0.20033769623896591</v>
      </c>
      <c r="AD925" s="9">
        <v>7.6180054556195358E-3</v>
      </c>
      <c r="AE925" s="9">
        <v>6.8768019110498915E-2</v>
      </c>
      <c r="AF925" s="9">
        <v>4.7995501895837216E-3</v>
      </c>
      <c r="AG925" s="9">
        <v>5.1959336020391843E-2</v>
      </c>
      <c r="AH925" s="9">
        <v>3.53204560970745E-3</v>
      </c>
      <c r="AI925" s="9">
        <v>7.3326054909347996E-3</v>
      </c>
      <c r="AJ925" s="9">
        <v>1.903694671218251E-2</v>
      </c>
      <c r="AK925" s="9">
        <v>2.9974343063521661E-2</v>
      </c>
      <c r="AL925" s="9">
        <v>5.8498292809785859E-3</v>
      </c>
      <c r="AM925" s="9">
        <v>5.3940443688217817E-4</v>
      </c>
      <c r="AN925" s="9">
        <v>5.4959771343911776E-4</v>
      </c>
      <c r="AO925" s="9">
        <v>1.088374028643813E-3</v>
      </c>
      <c r="AP925" s="9">
        <v>5.4936044973698565E-4</v>
      </c>
      <c r="AQ925" s="9">
        <v>8.8558082737299397E-4</v>
      </c>
      <c r="AR925" s="9">
        <v>8.3071053412857321E-4</v>
      </c>
      <c r="AS925" s="9">
        <v>7.9838717859194203E-4</v>
      </c>
      <c r="AT925" s="9">
        <v>8.2434273580719473E-4</v>
      </c>
      <c r="AU925" s="9">
        <v>7.6792086166311765E-4</v>
      </c>
      <c r="AV925" s="9">
        <v>7.0603861225101484E-4</v>
      </c>
      <c r="AW925" s="9">
        <v>8.7207260362081674E-4</v>
      </c>
      <c r="AX925" s="9">
        <v>1.0342894664908751E-3</v>
      </c>
      <c r="AY925" s="9">
        <v>1.0494984614992161E-3</v>
      </c>
      <c r="AZ925" s="9">
        <v>1.42091775465681E-3</v>
      </c>
      <c r="BA925" s="9">
        <v>8.9977713579914693E-4</v>
      </c>
      <c r="BB925" s="9">
        <v>1.1038615840635419E-3</v>
      </c>
      <c r="BC925" s="9">
        <v>1.695652591669955E-3</v>
      </c>
      <c r="BD925" s="9">
        <v>7.3356309905789395E-4</v>
      </c>
      <c r="BE925" s="9">
        <v>1.557322242768094E-4</v>
      </c>
      <c r="BF925" s="9">
        <v>1.083122842855616E-3</v>
      </c>
      <c r="BG925" s="9">
        <v>6.4920763584643817E-4</v>
      </c>
      <c r="BH925" s="9">
        <v>7.2830016456311094E-4</v>
      </c>
      <c r="BI925" s="9">
        <v>1.0385551002178629E-3</v>
      </c>
      <c r="BJ925" s="9">
        <v>1.031699483093552E-3</v>
      </c>
      <c r="BK925" s="9">
        <v>1.0725672743267941E-3</v>
      </c>
    </row>
    <row r="926" spans="1:63" s="95" customFormat="1" x14ac:dyDescent="0.25">
      <c r="A926" s="95" t="s">
        <v>1551</v>
      </c>
      <c r="B926" s="95" t="s">
        <v>37</v>
      </c>
      <c r="C926" s="95" t="s">
        <v>1552</v>
      </c>
      <c r="D926" s="95" t="s">
        <v>55</v>
      </c>
      <c r="E926" s="95" t="s">
        <v>1948</v>
      </c>
      <c r="F926" s="118" t="s">
        <v>1963</v>
      </c>
      <c r="G926" s="119">
        <v>57728039.239199996</v>
      </c>
      <c r="H926" s="119">
        <v>133378</v>
      </c>
      <c r="I926" s="119">
        <v>41.3</v>
      </c>
      <c r="J926" s="95">
        <v>432.81530116810865</v>
      </c>
      <c r="K926" s="120">
        <v>0.51918669489480929</v>
      </c>
      <c r="L926" s="120">
        <v>0.33554668957308031</v>
      </c>
      <c r="M926" s="120">
        <v>0.14526661553211051</v>
      </c>
      <c r="N926" s="9">
        <v>6.4336230538027186E-2</v>
      </c>
      <c r="O926" s="9">
        <v>1.065223906742355E-2</v>
      </c>
      <c r="P926" s="9">
        <v>1.475404304084587E-2</v>
      </c>
      <c r="Q926" s="9">
        <v>5.2113615227554217E-3</v>
      </c>
      <c r="R926" s="9">
        <v>1.538327734669169E-2</v>
      </c>
      <c r="S926" s="9">
        <v>3.7457799606499878E-2</v>
      </c>
      <c r="T926" s="9">
        <v>1.3396518464692831E-2</v>
      </c>
      <c r="U926" s="9">
        <v>5.4688091181828012E-2</v>
      </c>
      <c r="V926" s="9">
        <v>3.5416066006808522E-2</v>
      </c>
      <c r="W926" s="9">
        <v>4.7706202639189961E-2</v>
      </c>
      <c r="X926" s="9">
        <v>0.1182502936079452</v>
      </c>
      <c r="Y926" s="9">
        <v>4.2433363151381E-2</v>
      </c>
      <c r="Z926" s="9">
        <v>5.9959450118910872E-2</v>
      </c>
      <c r="AA926" s="9">
        <v>2.22838082917645E-2</v>
      </c>
      <c r="AB926" s="9">
        <v>1.5581571253793249E-2</v>
      </c>
      <c r="AC926" s="9">
        <v>0.20720784585269361</v>
      </c>
      <c r="AD926" s="9">
        <v>5.9489890538543056E-3</v>
      </c>
      <c r="AE926" s="9">
        <v>6.6333292203627561E-2</v>
      </c>
      <c r="AF926" s="9">
        <v>1.319861917331586E-2</v>
      </c>
      <c r="AG926" s="9">
        <v>7.8924446457984646E-2</v>
      </c>
      <c r="AH926" s="9">
        <v>5.565932157901991E-3</v>
      </c>
      <c r="AI926" s="9">
        <v>1.191429482506279E-2</v>
      </c>
      <c r="AJ926" s="9">
        <v>1.5578627707301229E-2</v>
      </c>
      <c r="AK926" s="9">
        <v>2.781133514185357E-2</v>
      </c>
      <c r="AL926" s="9">
        <v>1.000630158784664E-2</v>
      </c>
      <c r="AM926" s="9">
        <v>6.3891121358024207E-4</v>
      </c>
      <c r="AN926" s="9">
        <v>6.7224941432267738E-4</v>
      </c>
      <c r="AO926" s="9">
        <v>1.273296709754725E-3</v>
      </c>
      <c r="AP926" s="9">
        <v>6.1117825997963784E-4</v>
      </c>
      <c r="AQ926" s="9">
        <v>8.3777974308444335E-4</v>
      </c>
      <c r="AR926" s="9">
        <v>7.5305319339326869E-4</v>
      </c>
      <c r="AS926" s="9">
        <v>9.9034379470062267E-4</v>
      </c>
      <c r="AT926" s="9">
        <v>1.69752188781241E-3</v>
      </c>
      <c r="AU926" s="9">
        <v>1.03823023311679E-3</v>
      </c>
      <c r="AV926" s="9">
        <v>8.6738731706453094E-4</v>
      </c>
      <c r="AW926" s="9">
        <v>1.2337770777902221E-3</v>
      </c>
      <c r="AX926" s="9">
        <v>1.2381649690596369E-3</v>
      </c>
      <c r="AY926" s="9">
        <v>1.378427775750795E-3</v>
      </c>
      <c r="AZ926" s="9">
        <v>9.5561187939552578E-4</v>
      </c>
      <c r="BA926" s="9">
        <v>1.170022977069328E-3</v>
      </c>
      <c r="BB926" s="9">
        <v>1.524010713376596E-3</v>
      </c>
      <c r="BC926" s="9">
        <v>1.7675375485770931E-3</v>
      </c>
      <c r="BD926" s="9">
        <v>9.4452268819637981E-4</v>
      </c>
      <c r="BE926" s="9">
        <v>5.7165805473299684E-4</v>
      </c>
      <c r="BF926" s="9">
        <v>2.196117370497705E-3</v>
      </c>
      <c r="BG926" s="9">
        <v>1.365605020409327E-3</v>
      </c>
      <c r="BH926" s="9">
        <v>1.579611588182163E-3</v>
      </c>
      <c r="BI926" s="9">
        <v>1.134465589418152E-3</v>
      </c>
      <c r="BJ926" s="9">
        <v>1.2777775630230829E-3</v>
      </c>
      <c r="BK926" s="9">
        <v>2.4489776300610968E-3</v>
      </c>
    </row>
    <row r="927" spans="1:63" s="95" customFormat="1" x14ac:dyDescent="0.25">
      <c r="A927" s="95" t="s">
        <v>98</v>
      </c>
      <c r="B927" s="95" t="s">
        <v>80</v>
      </c>
      <c r="C927" s="95" t="s">
        <v>99</v>
      </c>
      <c r="D927" s="95" t="s">
        <v>52</v>
      </c>
      <c r="E927" s="95" t="s">
        <v>1948</v>
      </c>
      <c r="F927" s="118" t="s">
        <v>1963</v>
      </c>
      <c r="G927" s="119">
        <v>10547608.7842</v>
      </c>
      <c r="H927" s="119">
        <v>48787</v>
      </c>
      <c r="I927" s="119">
        <v>21.5</v>
      </c>
      <c r="J927" s="95">
        <v>216.19711776087891</v>
      </c>
      <c r="K927" s="120">
        <v>0.35215366725525732</v>
      </c>
      <c r="L927" s="120">
        <v>0.36598469929881122</v>
      </c>
      <c r="M927" s="120">
        <v>0.2818616334459314</v>
      </c>
      <c r="N927" s="9">
        <v>7.9524007070538333E-2</v>
      </c>
      <c r="O927" s="9">
        <v>1.142038671360082E-2</v>
      </c>
      <c r="P927" s="9">
        <v>6.5270353901696878E-3</v>
      </c>
      <c r="Q927" s="9">
        <v>4.9679806830447504E-3</v>
      </c>
      <c r="R927" s="9">
        <v>2.7065328006081892E-2</v>
      </c>
      <c r="S927" s="9">
        <v>4.0877419950195913E-2</v>
      </c>
      <c r="T927" s="9">
        <v>1.3612895479357691E-2</v>
      </c>
      <c r="U927" s="9">
        <v>3.114652832319912E-2</v>
      </c>
      <c r="V927" s="9">
        <v>2.032618226887193E-2</v>
      </c>
      <c r="W927" s="9">
        <v>3.944212836583106E-2</v>
      </c>
      <c r="X927" s="9">
        <v>0.12920204595321699</v>
      </c>
      <c r="Y927" s="9">
        <v>6.7320660825632067E-2</v>
      </c>
      <c r="Z927" s="9">
        <v>6.204344248710196E-2</v>
      </c>
      <c r="AA927" s="9">
        <v>2.6525835490526759E-2</v>
      </c>
      <c r="AB927" s="9">
        <v>1.9318015476839829E-2</v>
      </c>
      <c r="AC927" s="9">
        <v>0.2024339621649226</v>
      </c>
      <c r="AD927" s="9">
        <v>2.6793085742290181E-3</v>
      </c>
      <c r="AE927" s="9">
        <v>6.8199230538424527E-2</v>
      </c>
      <c r="AF927" s="9">
        <v>0</v>
      </c>
      <c r="AG927" s="9">
        <v>6.0320235727743053E-2</v>
      </c>
      <c r="AH927" s="9">
        <v>8.6704009022629241E-3</v>
      </c>
      <c r="AI927" s="9">
        <v>6.049426469676847E-3</v>
      </c>
      <c r="AJ927" s="9">
        <v>2.054622397668502E-2</v>
      </c>
      <c r="AK927" s="9">
        <v>4.2418652821874923E-2</v>
      </c>
      <c r="AL927" s="9">
        <v>9.3626663399723354E-3</v>
      </c>
      <c r="AM927" s="9">
        <v>1.4402331894986011E-4</v>
      </c>
      <c r="AN927" s="9">
        <v>1.3143771454464861E-4</v>
      </c>
      <c r="AO927" s="9">
        <v>1.0272690395454091E-4</v>
      </c>
      <c r="AP927" s="9">
        <v>1.062542365327361E-4</v>
      </c>
      <c r="AQ927" s="9">
        <v>2.6880908394576278E-4</v>
      </c>
      <c r="AR927" s="9">
        <v>1.4987062911577711E-4</v>
      </c>
      <c r="AS927" s="9">
        <v>1.835245672587993E-4</v>
      </c>
      <c r="AT927" s="9">
        <v>1.7631202143228531E-4</v>
      </c>
      <c r="AU927" s="9">
        <v>1.0866728826451191E-4</v>
      </c>
      <c r="AV927" s="9">
        <v>1.3078207457523899E-4</v>
      </c>
      <c r="AW927" s="9">
        <v>2.4584055145986171E-4</v>
      </c>
      <c r="AX927" s="9">
        <v>3.5823588683178069E-4</v>
      </c>
      <c r="AY927" s="9">
        <v>2.6011890795502003E-4</v>
      </c>
      <c r="AZ927" s="9">
        <v>2.0744876764156221E-4</v>
      </c>
      <c r="BA927" s="9">
        <v>2.6454241337115143E-4</v>
      </c>
      <c r="BB927" s="9">
        <v>2.7152815001710003E-4</v>
      </c>
      <c r="BC927" s="9">
        <v>1.451770186698586E-4</v>
      </c>
      <c r="BD927" s="9">
        <v>1.7709649984087679E-4</v>
      </c>
      <c r="BE927" s="9">
        <v>0</v>
      </c>
      <c r="BF927" s="9">
        <v>3.0609532278601882E-4</v>
      </c>
      <c r="BG927" s="9">
        <v>3.8795025001993197E-4</v>
      </c>
      <c r="BH927" s="9">
        <v>1.4626682411019229E-4</v>
      </c>
      <c r="BI927" s="9">
        <v>2.7286247098819611E-4</v>
      </c>
      <c r="BJ927" s="9">
        <v>3.5541843640012088E-4</v>
      </c>
      <c r="BK927" s="9">
        <v>4.1788851693399262E-4</v>
      </c>
    </row>
    <row r="928" spans="1:63" s="95" customFormat="1" x14ac:dyDescent="0.25">
      <c r="A928" s="95" t="s">
        <v>808</v>
      </c>
      <c r="B928" s="95" t="s">
        <v>37</v>
      </c>
      <c r="C928" s="95" t="s">
        <v>809</v>
      </c>
      <c r="D928" s="95" t="s">
        <v>52</v>
      </c>
      <c r="E928" s="95" t="s">
        <v>1949</v>
      </c>
      <c r="F928" s="118" t="s">
        <v>1963</v>
      </c>
      <c r="G928" s="119">
        <v>29118362.877</v>
      </c>
      <c r="H928" s="119">
        <v>120611</v>
      </c>
      <c r="I928" s="119">
        <v>20.94</v>
      </c>
      <c r="J928" s="95">
        <v>241.42377458938239</v>
      </c>
      <c r="K928" s="120">
        <v>0.368535437505358</v>
      </c>
      <c r="L928" s="120">
        <v>0.38255508559367668</v>
      </c>
      <c r="M928" s="120">
        <v>0.24890947690096529</v>
      </c>
      <c r="N928" s="9">
        <v>5.668732601759624E-2</v>
      </c>
      <c r="O928" s="9">
        <v>8.2202743860295881E-3</v>
      </c>
      <c r="P928" s="9">
        <v>4.4191100542062553E-3</v>
      </c>
      <c r="Q928" s="9">
        <v>5.5706450715428627E-3</v>
      </c>
      <c r="R928" s="9">
        <v>2.8366033267434081E-2</v>
      </c>
      <c r="S928" s="9">
        <v>4.2388604091913452E-2</v>
      </c>
      <c r="T928" s="9">
        <v>1.43237662974858E-2</v>
      </c>
      <c r="U928" s="9">
        <v>2.863023545218257E-2</v>
      </c>
      <c r="V928" s="9">
        <v>3.1580401641842712E-2</v>
      </c>
      <c r="W928" s="9">
        <v>4.3597623960463953E-2</v>
      </c>
      <c r="X928" s="9">
        <v>0.1019036441799618</v>
      </c>
      <c r="Y928" s="9">
        <v>9.0793998118013794E-2</v>
      </c>
      <c r="Z928" s="9">
        <v>5.8608664803894053E-2</v>
      </c>
      <c r="AA928" s="9">
        <v>1.9617182874348639E-2</v>
      </c>
      <c r="AB928" s="9">
        <v>1.3895584040966181E-2</v>
      </c>
      <c r="AC928" s="9">
        <v>0.25140739721050182</v>
      </c>
      <c r="AD928" s="9">
        <v>4.5760613227454937E-3</v>
      </c>
      <c r="AE928" s="9">
        <v>6.5710677829747918E-2</v>
      </c>
      <c r="AF928" s="9">
        <v>3.200795276253875E-3</v>
      </c>
      <c r="AG928" s="9">
        <v>5.2286749386995852E-2</v>
      </c>
      <c r="AH928" s="9">
        <v>4.253804450087691E-3</v>
      </c>
      <c r="AI928" s="9">
        <v>8.1723791704258059E-3</v>
      </c>
      <c r="AJ928" s="9">
        <v>1.197114891310651E-2</v>
      </c>
      <c r="AK928" s="9">
        <v>4.2096361724370271E-2</v>
      </c>
      <c r="AL928" s="9">
        <v>7.7215304578829346E-3</v>
      </c>
      <c r="AM928" s="9">
        <v>2.8383639697910051E-4</v>
      </c>
      <c r="AN928" s="9">
        <v>2.615610410211743E-4</v>
      </c>
      <c r="AO928" s="9">
        <v>1.922873009279647E-4</v>
      </c>
      <c r="AP928" s="9">
        <v>3.2939681795550717E-4</v>
      </c>
      <c r="AQ928" s="9">
        <v>7.7889121993538217E-4</v>
      </c>
      <c r="AR928" s="9">
        <v>4.2966474749520382E-4</v>
      </c>
      <c r="AS928" s="9">
        <v>5.3388593472977893E-4</v>
      </c>
      <c r="AT928" s="9">
        <v>4.480688499024173E-4</v>
      </c>
      <c r="AU928" s="9">
        <v>4.667756767061945E-4</v>
      </c>
      <c r="AV928" s="9">
        <v>3.9966696762518339E-4</v>
      </c>
      <c r="AW928" s="9">
        <v>5.3606987199683489E-4</v>
      </c>
      <c r="AX928" s="9">
        <v>1.335750711887494E-3</v>
      </c>
      <c r="AY928" s="9">
        <v>6.7933723173182613E-4</v>
      </c>
      <c r="AZ928" s="9">
        <v>4.2415635884943381E-4</v>
      </c>
      <c r="BA928" s="9">
        <v>5.2608650424895795E-4</v>
      </c>
      <c r="BB928" s="9">
        <v>9.3230302052534531E-4</v>
      </c>
      <c r="BC928" s="9">
        <v>6.8551116023085569E-4</v>
      </c>
      <c r="BD928" s="9">
        <v>4.717522763097962E-4</v>
      </c>
      <c r="BE928" s="9">
        <v>6.98977090523734E-5</v>
      </c>
      <c r="BF928" s="9">
        <v>7.335553024231514E-4</v>
      </c>
      <c r="BG928" s="9">
        <v>5.2621343574641441E-4</v>
      </c>
      <c r="BH928" s="9">
        <v>5.4629558638797282E-4</v>
      </c>
      <c r="BI928" s="9">
        <v>4.3953673416607708E-4</v>
      </c>
      <c r="BJ928" s="9">
        <v>9.7515846955676343E-4</v>
      </c>
      <c r="BK928" s="9">
        <v>9.52822126747731E-4</v>
      </c>
    </row>
    <row r="929" spans="1:63" s="95" customFormat="1" x14ac:dyDescent="0.25">
      <c r="A929" s="95" t="s">
        <v>1299</v>
      </c>
      <c r="B929" s="95" t="s">
        <v>693</v>
      </c>
      <c r="C929" s="95" t="s">
        <v>1300</v>
      </c>
      <c r="D929" s="95" t="s">
        <v>52</v>
      </c>
      <c r="E929" s="95" t="s">
        <v>1952</v>
      </c>
      <c r="F929" s="118" t="s">
        <v>1963</v>
      </c>
      <c r="G929" s="119">
        <v>6875544.945199999</v>
      </c>
      <c r="H929" s="119">
        <v>30229</v>
      </c>
      <c r="I929" s="119">
        <v>3</v>
      </c>
      <c r="J929" s="95">
        <v>227.4486402196566</v>
      </c>
      <c r="K929" s="120">
        <v>0.37888460742153612</v>
      </c>
      <c r="L929" s="120">
        <v>0.38157400681930381</v>
      </c>
      <c r="M929" s="120">
        <v>0.23954138575916009</v>
      </c>
      <c r="N929" s="9">
        <v>3.0605114347373889E-2</v>
      </c>
      <c r="O929" s="9">
        <v>5.1278661301624832E-3</v>
      </c>
      <c r="P929" s="9">
        <v>2.0225428084502121E-2</v>
      </c>
      <c r="Q929" s="9">
        <v>9.1049354783913176E-3</v>
      </c>
      <c r="R929" s="9">
        <v>3.9780398140548998E-2</v>
      </c>
      <c r="S929" s="9">
        <v>1.4471235022716199E-2</v>
      </c>
      <c r="T929" s="9">
        <v>8.1987630133035852E-3</v>
      </c>
      <c r="U929" s="9">
        <v>9.4982251204886667E-3</v>
      </c>
      <c r="V929" s="9">
        <v>5.4113927408980531E-3</v>
      </c>
      <c r="W929" s="9">
        <v>2.32382287839135E-2</v>
      </c>
      <c r="X929" s="9">
        <v>0.1021939040666003</v>
      </c>
      <c r="Y929" s="9">
        <v>3.9570256733346028E-2</v>
      </c>
      <c r="Z929" s="9">
        <v>5.5636554825736907E-2</v>
      </c>
      <c r="AA929" s="9">
        <v>3.5189634648604973E-2</v>
      </c>
      <c r="AB929" s="9">
        <v>4.6079693909054878E-2</v>
      </c>
      <c r="AC929" s="9">
        <v>0.38689659180056862</v>
      </c>
      <c r="AD929" s="9">
        <v>1.1549379938638369E-3</v>
      </c>
      <c r="AE929" s="9">
        <v>5.5752027709911507E-2</v>
      </c>
      <c r="AF929" s="9">
        <v>5.7382138399946902E-4</v>
      </c>
      <c r="AG929" s="9">
        <v>3.2916410477980648E-2</v>
      </c>
      <c r="AH929" s="9">
        <v>6.2999755128883657E-3</v>
      </c>
      <c r="AI929" s="9">
        <v>5.7742507498720428E-3</v>
      </c>
      <c r="AJ929" s="9">
        <v>5.1704076708998792E-3</v>
      </c>
      <c r="AK929" s="9">
        <v>5.1286828691820482E-2</v>
      </c>
      <c r="AL929" s="9">
        <v>9.8431169625534023E-3</v>
      </c>
      <c r="AM929" s="9">
        <v>3.5930076241012347E-5</v>
      </c>
      <c r="AN929" s="9">
        <v>3.8256518099835428E-5</v>
      </c>
      <c r="AO929" s="9">
        <v>2.0634574937086151E-4</v>
      </c>
      <c r="AP929" s="9">
        <v>1.2623297043166769E-4</v>
      </c>
      <c r="AQ929" s="9">
        <v>2.5611165603998319E-4</v>
      </c>
      <c r="AR929" s="9">
        <v>3.4392854560387858E-5</v>
      </c>
      <c r="AS929" s="9">
        <v>7.165089253879467E-5</v>
      </c>
      <c r="AT929" s="9">
        <v>3.4853332549678949E-5</v>
      </c>
      <c r="AU929" s="9">
        <v>1.8753470144030811E-5</v>
      </c>
      <c r="AV929" s="9">
        <v>4.9948272896350378E-5</v>
      </c>
      <c r="AW929" s="9">
        <v>1.2604879373054301E-4</v>
      </c>
      <c r="AX929" s="9">
        <v>1.364957597303717E-4</v>
      </c>
      <c r="AY929" s="9">
        <v>1.5120489032386091E-4</v>
      </c>
      <c r="AZ929" s="9">
        <v>1.7839641305746279E-4</v>
      </c>
      <c r="BA929" s="9">
        <v>4.0904582078069192E-4</v>
      </c>
      <c r="BB929" s="9">
        <v>3.3639998048861611E-4</v>
      </c>
      <c r="BC929" s="9">
        <v>4.0566111582580663E-5</v>
      </c>
      <c r="BD929" s="9">
        <v>9.3847075429019894E-5</v>
      </c>
      <c r="BE929" s="9">
        <v>2.938081180446293E-6</v>
      </c>
      <c r="BF929" s="9">
        <v>1.082768731649418E-4</v>
      </c>
      <c r="BG929" s="9">
        <v>1.8272808018600771E-4</v>
      </c>
      <c r="BH929" s="9">
        <v>9.0501721753157247E-5</v>
      </c>
      <c r="BI929" s="9">
        <v>4.4510876823672241E-5</v>
      </c>
      <c r="BJ929" s="9">
        <v>2.7855983625159228E-4</v>
      </c>
      <c r="BK929" s="9">
        <v>2.8478893354688971E-4</v>
      </c>
    </row>
    <row r="930" spans="1:63" s="95" customFormat="1" x14ac:dyDescent="0.25">
      <c r="A930" s="95" t="s">
        <v>1667</v>
      </c>
      <c r="B930" s="95" t="s">
        <v>134</v>
      </c>
      <c r="C930" s="95" t="s">
        <v>1668</v>
      </c>
      <c r="D930" s="95" t="s">
        <v>52</v>
      </c>
      <c r="E930" s="95" t="s">
        <v>1951</v>
      </c>
      <c r="F930" s="118" t="s">
        <v>1963</v>
      </c>
      <c r="G930" s="119">
        <v>19718896.470199998</v>
      </c>
      <c r="H930" s="119">
        <v>80122</v>
      </c>
      <c r="I930" s="119">
        <v>43.08</v>
      </c>
      <c r="J930" s="95">
        <v>246.11088677516784</v>
      </c>
      <c r="K930" s="120">
        <v>0.36017947688559848</v>
      </c>
      <c r="L930" s="120">
        <v>0.39727120753461409</v>
      </c>
      <c r="M930" s="120">
        <v>0.24254931557978751</v>
      </c>
      <c r="N930" s="9">
        <v>8.1557096888000294E-2</v>
      </c>
      <c r="O930" s="9">
        <v>8.9207957732897192E-3</v>
      </c>
      <c r="P930" s="9">
        <v>1.048041966165354E-2</v>
      </c>
      <c r="Q930" s="9">
        <v>6.9651538093284124E-3</v>
      </c>
      <c r="R930" s="9">
        <v>2.9940397811514849E-2</v>
      </c>
      <c r="S930" s="9">
        <v>4.1360192655618452E-2</v>
      </c>
      <c r="T930" s="9">
        <v>1.14069652056931E-2</v>
      </c>
      <c r="U930" s="9">
        <v>2.513209571068804E-2</v>
      </c>
      <c r="V930" s="9">
        <v>4.0801826212397793E-2</v>
      </c>
      <c r="W930" s="9">
        <v>5.0217666319193249E-2</v>
      </c>
      <c r="X930" s="9">
        <v>0.1179095769635537</v>
      </c>
      <c r="Y930" s="9">
        <v>6.7895843562080491E-2</v>
      </c>
      <c r="Z930" s="9">
        <v>4.6304904138666433E-2</v>
      </c>
      <c r="AA930" s="9">
        <v>2.3828395029060839E-2</v>
      </c>
      <c r="AB930" s="9">
        <v>2.020784425816935E-2</v>
      </c>
      <c r="AC930" s="9">
        <v>0.25996526529566161</v>
      </c>
      <c r="AD930" s="9">
        <v>2.5821594754039771E-3</v>
      </c>
      <c r="AE930" s="9">
        <v>5.8608454186353257E-2</v>
      </c>
      <c r="AF930" s="9">
        <v>9.4825556757973956E-4</v>
      </c>
      <c r="AG930" s="9">
        <v>3.4194916776827643E-2</v>
      </c>
      <c r="AH930" s="9">
        <v>5.5891006336952972E-3</v>
      </c>
      <c r="AI930" s="9">
        <v>7.040052665908428E-3</v>
      </c>
      <c r="AJ930" s="9">
        <v>1.2585281805772159E-2</v>
      </c>
      <c r="AK930" s="9">
        <v>3.2493805998400668E-2</v>
      </c>
      <c r="AL930" s="9">
        <v>3.0635335954889691E-3</v>
      </c>
      <c r="AM930" s="9">
        <v>2.7635649209861371E-4</v>
      </c>
      <c r="AN930" s="9">
        <v>1.9209503477463221E-4</v>
      </c>
      <c r="AO930" s="9">
        <v>3.0861729373702018E-4</v>
      </c>
      <c r="AP930" s="9">
        <v>2.787214684783805E-4</v>
      </c>
      <c r="AQ930" s="9">
        <v>5.5636726081959194E-4</v>
      </c>
      <c r="AR930" s="9">
        <v>2.8371935265099921E-4</v>
      </c>
      <c r="AS930" s="9">
        <v>2.8773134058110818E-4</v>
      </c>
      <c r="AT930" s="9">
        <v>2.6617933591869831E-4</v>
      </c>
      <c r="AU930" s="9">
        <v>4.0812760370941481E-4</v>
      </c>
      <c r="AV930" s="9">
        <v>3.115428297290448E-4</v>
      </c>
      <c r="AW930" s="9">
        <v>4.197653296629868E-4</v>
      </c>
      <c r="AX930" s="9">
        <v>6.7598531506659688E-4</v>
      </c>
      <c r="AY930" s="9">
        <v>3.6322554028782078E-4</v>
      </c>
      <c r="AZ930" s="9">
        <v>3.4866626718999628E-4</v>
      </c>
      <c r="BA930" s="9">
        <v>5.1775719321442838E-4</v>
      </c>
      <c r="BB930" s="9">
        <v>6.5240933020956169E-4</v>
      </c>
      <c r="BC930" s="9">
        <v>2.6177704095140881E-4</v>
      </c>
      <c r="BD930" s="9">
        <v>2.847502562630286E-4</v>
      </c>
      <c r="BE930" s="9">
        <v>1.4013810642858259E-5</v>
      </c>
      <c r="BF930" s="9">
        <v>3.2465983840931098E-4</v>
      </c>
      <c r="BG930" s="9">
        <v>4.6789902492599581E-4</v>
      </c>
      <c r="BH930" s="9">
        <v>3.1847906609881082E-4</v>
      </c>
      <c r="BI930" s="9">
        <v>3.1271454942635322E-4</v>
      </c>
      <c r="BJ930" s="9">
        <v>5.0939774391789243E-4</v>
      </c>
      <c r="BK930" s="9">
        <v>2.5583319331014102E-4</v>
      </c>
    </row>
    <row r="931" spans="1:63" s="95" customFormat="1" x14ac:dyDescent="0.25">
      <c r="A931" s="95" t="s">
        <v>1845</v>
      </c>
      <c r="B931" s="95" t="s">
        <v>80</v>
      </c>
      <c r="C931" s="95" t="s">
        <v>1846</v>
      </c>
      <c r="D931" s="95" t="s">
        <v>52</v>
      </c>
      <c r="E931" s="95" t="s">
        <v>1948</v>
      </c>
      <c r="F931" s="118" t="s">
        <v>1963</v>
      </c>
      <c r="G931" s="119">
        <v>6682960.3987999996</v>
      </c>
      <c r="H931" s="119">
        <v>27929</v>
      </c>
      <c r="I931" s="119">
        <v>25.8</v>
      </c>
      <c r="J931" s="95">
        <v>239.28391273586593</v>
      </c>
      <c r="K931" s="120">
        <v>0.36947100338931138</v>
      </c>
      <c r="L931" s="120">
        <v>0.37947566857704101</v>
      </c>
      <c r="M931" s="120">
        <v>0.2510533280336476</v>
      </c>
      <c r="N931" s="9">
        <v>0.10499053677458819</v>
      </c>
      <c r="O931" s="9">
        <v>2.275315938234208E-2</v>
      </c>
      <c r="P931" s="9">
        <v>7.0881724553296891E-3</v>
      </c>
      <c r="Q931" s="9">
        <v>1.6333328285662089E-2</v>
      </c>
      <c r="R931" s="9">
        <v>2.6504437421699469E-2</v>
      </c>
      <c r="S931" s="9">
        <v>5.6183805806726841E-2</v>
      </c>
      <c r="T931" s="9">
        <v>1.7433485655091591E-2</v>
      </c>
      <c r="U931" s="9">
        <v>3.7931497153344547E-2</v>
      </c>
      <c r="V931" s="9">
        <v>3.8382321055946828E-2</v>
      </c>
      <c r="W931" s="9">
        <v>4.9082673878981152E-2</v>
      </c>
      <c r="X931" s="9">
        <v>0.13632652709862669</v>
      </c>
      <c r="Y931" s="9">
        <v>4.2134759257626823E-2</v>
      </c>
      <c r="Z931" s="9">
        <v>4.7272111778568653E-2</v>
      </c>
      <c r="AA931" s="9">
        <v>2.4027391021088241E-2</v>
      </c>
      <c r="AB931" s="9">
        <v>1.5667882340726288E-2</v>
      </c>
      <c r="AC931" s="9">
        <v>0.17689843888008741</v>
      </c>
      <c r="AD931" s="9">
        <v>3.8493027698507029E-3</v>
      </c>
      <c r="AE931" s="9">
        <v>7.9938303086861562E-2</v>
      </c>
      <c r="AF931" s="9">
        <v>0</v>
      </c>
      <c r="AG931" s="9">
        <v>3.2664077656281758E-2</v>
      </c>
      <c r="AH931" s="9">
        <v>3.8743630747537618E-3</v>
      </c>
      <c r="AI931" s="9">
        <v>9.8586191149184939E-3</v>
      </c>
      <c r="AJ931" s="9">
        <v>2.136006601854774E-2</v>
      </c>
      <c r="AK931" s="9">
        <v>2.5806203412500062E-2</v>
      </c>
      <c r="AL931" s="9">
        <v>3.6385366198492808E-3</v>
      </c>
      <c r="AM931" s="9">
        <v>2.5820457047190002E-4</v>
      </c>
      <c r="AN931" s="9">
        <v>3.5559865331591828E-4</v>
      </c>
      <c r="AO931" s="9">
        <v>1.5148921564016199E-4</v>
      </c>
      <c r="AP931" s="9">
        <v>4.7437332249526502E-4</v>
      </c>
      <c r="AQ931" s="9">
        <v>3.5746081923575241E-4</v>
      </c>
      <c r="AR931" s="9">
        <v>2.797199343988718E-4</v>
      </c>
      <c r="AS931" s="9">
        <v>3.1915903053804791E-4</v>
      </c>
      <c r="AT931" s="9">
        <v>2.9157579808154749E-4</v>
      </c>
      <c r="AU931" s="9">
        <v>2.7864641350305467E-4</v>
      </c>
      <c r="AV931" s="9">
        <v>2.2100154183673509E-4</v>
      </c>
      <c r="AW931" s="9">
        <v>3.5224408706416212E-4</v>
      </c>
      <c r="AX931" s="9">
        <v>3.0446715285248609E-4</v>
      </c>
      <c r="AY931" s="9">
        <v>2.6912884591236927E-4</v>
      </c>
      <c r="AZ931" s="9">
        <v>2.5516882469516731E-4</v>
      </c>
      <c r="BA931" s="9">
        <v>2.9135489087026158E-4</v>
      </c>
      <c r="BB931" s="9">
        <v>3.222067952083594E-4</v>
      </c>
      <c r="BC931" s="9">
        <v>2.8322815392155281E-4</v>
      </c>
      <c r="BD931" s="9">
        <v>2.8188024335968042E-4</v>
      </c>
      <c r="BE931" s="9">
        <v>0</v>
      </c>
      <c r="BF931" s="9">
        <v>2.2508329938983749E-4</v>
      </c>
      <c r="BG931" s="9">
        <v>2.3540537993187689E-4</v>
      </c>
      <c r="BH931" s="9">
        <v>3.2368824448628352E-4</v>
      </c>
      <c r="BI931" s="9">
        <v>3.8520648509674508E-4</v>
      </c>
      <c r="BJ931" s="9">
        <v>2.9362052192498752E-4</v>
      </c>
      <c r="BK931" s="9">
        <v>2.2052958023988141E-4</v>
      </c>
    </row>
    <row r="932" spans="1:63" s="95" customFormat="1" x14ac:dyDescent="0.25">
      <c r="A932" s="95" t="s">
        <v>267</v>
      </c>
      <c r="B932" s="95" t="s">
        <v>134</v>
      </c>
      <c r="C932" s="95" t="s">
        <v>268</v>
      </c>
      <c r="D932" s="95" t="s">
        <v>39</v>
      </c>
      <c r="E932" s="95" t="s">
        <v>1951</v>
      </c>
      <c r="F932" s="118" t="s">
        <v>1963</v>
      </c>
      <c r="G932" s="119">
        <v>17844380.030200001</v>
      </c>
      <c r="H932" s="119">
        <v>65351</v>
      </c>
      <c r="I932" s="119">
        <v>40</v>
      </c>
      <c r="J932" s="95">
        <v>273.05442962158196</v>
      </c>
      <c r="K932" s="120">
        <v>0.3704630263792143</v>
      </c>
      <c r="L932" s="120">
        <v>0.39096175618894241</v>
      </c>
      <c r="M932" s="120">
        <v>0.2385752174318434</v>
      </c>
      <c r="N932" s="9">
        <v>6.998950755156734E-2</v>
      </c>
      <c r="O932" s="9">
        <v>7.1929562738660864E-3</v>
      </c>
      <c r="P932" s="9">
        <v>8.6799315777995514E-3</v>
      </c>
      <c r="Q932" s="9">
        <v>7.6966894116750279E-3</v>
      </c>
      <c r="R932" s="9">
        <v>2.79293394437072E-2</v>
      </c>
      <c r="S932" s="9">
        <v>3.4946269862330973E-2</v>
      </c>
      <c r="T932" s="9">
        <v>1.2063125253994699E-2</v>
      </c>
      <c r="U932" s="9">
        <v>2.4909363027802889E-2</v>
      </c>
      <c r="V932" s="9">
        <v>3.8532490452502392E-2</v>
      </c>
      <c r="W932" s="9">
        <v>4.4398701874891117E-2</v>
      </c>
      <c r="X932" s="9">
        <v>0.12407889117074559</v>
      </c>
      <c r="Y932" s="9">
        <v>6.6244362364908521E-2</v>
      </c>
      <c r="Z932" s="9">
        <v>4.802714460663577E-2</v>
      </c>
      <c r="AA932" s="9">
        <v>2.137059762855353E-2</v>
      </c>
      <c r="AB932" s="9">
        <v>2.303524313953266E-2</v>
      </c>
      <c r="AC932" s="9">
        <v>0.27426962695605323</v>
      </c>
      <c r="AD932" s="9">
        <v>3.258383363706182E-3</v>
      </c>
      <c r="AE932" s="9">
        <v>5.5707795572306838E-2</v>
      </c>
      <c r="AF932" s="9">
        <v>6.3608340490842462E-5</v>
      </c>
      <c r="AG932" s="9">
        <v>3.7621935053068913E-2</v>
      </c>
      <c r="AH932" s="9">
        <v>4.2996992227882962E-3</v>
      </c>
      <c r="AI932" s="9">
        <v>1.7622558382720799E-2</v>
      </c>
      <c r="AJ932" s="9">
        <v>8.9649258196204378E-3</v>
      </c>
      <c r="AK932" s="9">
        <v>3.5565973116909469E-2</v>
      </c>
      <c r="AL932" s="9">
        <v>3.5308805318215539E-3</v>
      </c>
      <c r="AM932" s="9">
        <v>2.1424882974726829E-4</v>
      </c>
      <c r="AN932" s="9">
        <v>1.3992572638553199E-4</v>
      </c>
      <c r="AO932" s="9">
        <v>2.3090614703852731E-4</v>
      </c>
      <c r="AP932" s="9">
        <v>2.7824109850549329E-4</v>
      </c>
      <c r="AQ932" s="9">
        <v>4.6885901579192399E-4</v>
      </c>
      <c r="AR932" s="9">
        <v>2.1656329021375439E-4</v>
      </c>
      <c r="AS932" s="9">
        <v>2.7488718696197268E-4</v>
      </c>
      <c r="AT932" s="9">
        <v>2.3833392310516701E-4</v>
      </c>
      <c r="AU932" s="9">
        <v>3.4819381663189899E-4</v>
      </c>
      <c r="AV932" s="9">
        <v>2.4883365201062242E-4</v>
      </c>
      <c r="AW932" s="9">
        <v>3.990552192801729E-4</v>
      </c>
      <c r="AX932" s="9">
        <v>5.9582758330607548E-4</v>
      </c>
      <c r="AY932" s="9">
        <v>3.403406025482382E-4</v>
      </c>
      <c r="AZ932" s="9">
        <v>2.8249412208715099E-4</v>
      </c>
      <c r="BA932" s="9">
        <v>5.331833306428176E-4</v>
      </c>
      <c r="BB932" s="9">
        <v>6.2181352210505258E-4</v>
      </c>
      <c r="BC932" s="9">
        <v>2.9842024351821648E-4</v>
      </c>
      <c r="BD932" s="9">
        <v>2.44510456999129E-4</v>
      </c>
      <c r="BE932" s="9">
        <v>8.4922450250547125E-7</v>
      </c>
      <c r="BF932" s="9">
        <v>3.2269018340424062E-4</v>
      </c>
      <c r="BG932" s="9">
        <v>3.251815484053171E-4</v>
      </c>
      <c r="BH932" s="9">
        <v>7.201973988404367E-4</v>
      </c>
      <c r="BI932" s="9">
        <v>2.0123774910996931E-4</v>
      </c>
      <c r="BJ932" s="9">
        <v>5.0369627287238092E-4</v>
      </c>
      <c r="BK932" s="9">
        <v>2.6637586638024832E-4</v>
      </c>
    </row>
    <row r="933" spans="1:63" s="95" customFormat="1" x14ac:dyDescent="0.25">
      <c r="A933" s="95" t="s">
        <v>277</v>
      </c>
      <c r="B933" s="95" t="s">
        <v>185</v>
      </c>
      <c r="C933" s="95" t="s">
        <v>278</v>
      </c>
      <c r="D933" s="95" t="s">
        <v>39</v>
      </c>
      <c r="E933" s="95" t="s">
        <v>1949</v>
      </c>
      <c r="F933" s="118" t="s">
        <v>1962</v>
      </c>
      <c r="G933" s="119">
        <v>34079689.559599996</v>
      </c>
      <c r="H933" s="119">
        <v>128632</v>
      </c>
      <c r="I933" s="119">
        <v>25</v>
      </c>
      <c r="J933" s="95">
        <v>264.93943621804834</v>
      </c>
      <c r="K933" s="120">
        <v>0.3552055131832334</v>
      </c>
      <c r="L933" s="120">
        <v>0.39135953019565212</v>
      </c>
      <c r="M933" s="120">
        <v>0.25343495662111443</v>
      </c>
      <c r="N933" s="9">
        <v>0.10188649110598311</v>
      </c>
      <c r="O933" s="9">
        <v>1.36717023039E-2</v>
      </c>
      <c r="P933" s="9">
        <v>5.7534588764594496E-3</v>
      </c>
      <c r="Q933" s="9">
        <v>6.1144610737051677E-3</v>
      </c>
      <c r="R933" s="9">
        <v>2.2795910437770319E-2</v>
      </c>
      <c r="S933" s="9">
        <v>4.3920771967383351E-2</v>
      </c>
      <c r="T933" s="9">
        <v>1.201746639399448E-2</v>
      </c>
      <c r="U933" s="9">
        <v>3.3948143355596823E-2</v>
      </c>
      <c r="V933" s="9">
        <v>4.2234073211175407E-2</v>
      </c>
      <c r="W933" s="9">
        <v>4.0603561199886611E-2</v>
      </c>
      <c r="X933" s="9">
        <v>0.1066551781623104</v>
      </c>
      <c r="Y933" s="9">
        <v>7.0166253033356996E-2</v>
      </c>
      <c r="Z933" s="9">
        <v>5.6424013288371898E-2</v>
      </c>
      <c r="AA933" s="9">
        <v>2.0926189094935869E-2</v>
      </c>
      <c r="AB933" s="9">
        <v>1.490758863998925E-2</v>
      </c>
      <c r="AC933" s="9">
        <v>0.22123245984922829</v>
      </c>
      <c r="AD933" s="9">
        <v>3.6341727652473049E-3</v>
      </c>
      <c r="AE933" s="9">
        <v>6.6798332946770941E-2</v>
      </c>
      <c r="AF933" s="9">
        <v>2.21338542421685E-4</v>
      </c>
      <c r="AG933" s="9">
        <v>4.5878768477051253E-2</v>
      </c>
      <c r="AH933" s="9">
        <v>6.8578076583177654E-3</v>
      </c>
      <c r="AI933" s="9">
        <v>4.9121444865095881E-3</v>
      </c>
      <c r="AJ933" s="9">
        <v>1.558167930555358E-2</v>
      </c>
      <c r="AK933" s="9">
        <v>3.7701807032122357E-2</v>
      </c>
      <c r="AL933" s="9">
        <v>5.156226791958078E-3</v>
      </c>
      <c r="AM933" s="9">
        <v>5.9599652819920768E-4</v>
      </c>
      <c r="AN933" s="9">
        <v>5.0822303648824399E-4</v>
      </c>
      <c r="AO933" s="9">
        <v>2.9247571387630561E-4</v>
      </c>
      <c r="AP933" s="9">
        <v>4.223933825871233E-4</v>
      </c>
      <c r="AQ933" s="9">
        <v>7.3127403398070493E-4</v>
      </c>
      <c r="AR933" s="9">
        <v>5.2011045407595376E-4</v>
      </c>
      <c r="AS933" s="9">
        <v>5.2329812620721466E-4</v>
      </c>
      <c r="AT933" s="9">
        <v>6.2069874986933095E-4</v>
      </c>
      <c r="AU933" s="9">
        <v>7.2928712579349206E-4</v>
      </c>
      <c r="AV933" s="9">
        <v>4.3485510252201919E-4</v>
      </c>
      <c r="AW933" s="9">
        <v>6.5547878596312469E-4</v>
      </c>
      <c r="AX933" s="9">
        <v>1.205984064741642E-3</v>
      </c>
      <c r="AY933" s="9">
        <v>7.6406898832961001E-4</v>
      </c>
      <c r="AZ933" s="9">
        <v>5.2859676067789144E-4</v>
      </c>
      <c r="BA933" s="9">
        <v>6.5937543954069726E-4</v>
      </c>
      <c r="BB933" s="9">
        <v>9.5845758365731737E-4</v>
      </c>
      <c r="BC933" s="9">
        <v>6.3602366299688026E-4</v>
      </c>
      <c r="BD933" s="9">
        <v>5.6025880657677174E-4</v>
      </c>
      <c r="BE933" s="9">
        <v>5.6468610362059897E-6</v>
      </c>
      <c r="BF933" s="9">
        <v>7.5196561076888951E-4</v>
      </c>
      <c r="BG933" s="9">
        <v>9.9109371501690958E-4</v>
      </c>
      <c r="BH933" s="9">
        <v>3.8361477584359608E-4</v>
      </c>
      <c r="BI933" s="9">
        <v>6.6837256651111935E-4</v>
      </c>
      <c r="BJ933" s="9">
        <v>1.020323316312164E-3</v>
      </c>
      <c r="BK933" s="9">
        <v>7.4333651393975679E-4</v>
      </c>
    </row>
    <row r="934" spans="1:63" s="95" customFormat="1" x14ac:dyDescent="0.25">
      <c r="A934" s="95" t="s">
        <v>668</v>
      </c>
      <c r="B934" s="95" t="s">
        <v>80</v>
      </c>
      <c r="C934" s="95" t="s">
        <v>669</v>
      </c>
      <c r="D934" s="95" t="s">
        <v>39</v>
      </c>
      <c r="E934" s="95" t="s">
        <v>1949</v>
      </c>
      <c r="F934" s="118" t="s">
        <v>1962</v>
      </c>
      <c r="G934" s="119">
        <v>8285262.2423999989</v>
      </c>
      <c r="H934" s="119">
        <v>31121</v>
      </c>
      <c r="I934" s="119">
        <v>30.3</v>
      </c>
      <c r="J934" s="95">
        <v>266.22737837473085</v>
      </c>
      <c r="K934" s="120">
        <v>0.35372416644461979</v>
      </c>
      <c r="L934" s="120">
        <v>0.40406698242771621</v>
      </c>
      <c r="M934" s="120">
        <v>0.24220885112766399</v>
      </c>
      <c r="N934" s="9">
        <v>4.9709520305333543E-2</v>
      </c>
      <c r="O934" s="9">
        <v>5.5793383398879586E-3</v>
      </c>
      <c r="P934" s="9">
        <v>6.1196535747000047E-3</v>
      </c>
      <c r="Q934" s="9">
        <v>5.3484292211386838E-3</v>
      </c>
      <c r="R934" s="9">
        <v>2.2944983536309509E-2</v>
      </c>
      <c r="S934" s="9">
        <v>2.9147629531076649E-2</v>
      </c>
      <c r="T934" s="9">
        <v>9.6954165734673328E-3</v>
      </c>
      <c r="U934" s="9">
        <v>3.1167803356210701E-2</v>
      </c>
      <c r="V934" s="9">
        <v>3.7965574163209219E-2</v>
      </c>
      <c r="W934" s="9">
        <v>3.5971162568470987E-2</v>
      </c>
      <c r="X934" s="9">
        <v>0.1203510222501433</v>
      </c>
      <c r="Y934" s="9">
        <v>9.0871329672325585E-2</v>
      </c>
      <c r="Z934" s="9">
        <v>6.5330249869843676E-2</v>
      </c>
      <c r="AA934" s="9">
        <v>2.440495852599044E-2</v>
      </c>
      <c r="AB934" s="9">
        <v>2.5566160803429699E-2</v>
      </c>
      <c r="AC934" s="9">
        <v>0.21771398098192729</v>
      </c>
      <c r="AD934" s="9">
        <v>5.1960170997029029E-3</v>
      </c>
      <c r="AE934" s="9">
        <v>6.6676456083682584E-2</v>
      </c>
      <c r="AF934" s="9">
        <v>7.9868101253352912E-3</v>
      </c>
      <c r="AG934" s="9">
        <v>6.359864760531804E-2</v>
      </c>
      <c r="AH934" s="9">
        <v>4.621121689862887E-3</v>
      </c>
      <c r="AI934" s="9">
        <v>1.512709756598586E-3</v>
      </c>
      <c r="AJ934" s="9">
        <v>9.7782360926593221E-3</v>
      </c>
      <c r="AK934" s="9">
        <v>3.9602945450783633E-2</v>
      </c>
      <c r="AL934" s="9">
        <v>2.3139842822592131E-2</v>
      </c>
      <c r="AM934" s="9">
        <v>7.0594160707361192E-5</v>
      </c>
      <c r="AN934" s="9">
        <v>5.0351977883608757E-5</v>
      </c>
      <c r="AO934" s="9">
        <v>7.5524823201508483E-5</v>
      </c>
      <c r="AP934" s="9">
        <v>8.9698928868204325E-5</v>
      </c>
      <c r="AQ934" s="9">
        <v>1.7869526466280481E-4</v>
      </c>
      <c r="AR934" s="9">
        <v>8.3797476828879682E-5</v>
      </c>
      <c r="AS934" s="9">
        <v>1.0249550507941099E-4</v>
      </c>
      <c r="AT934" s="9">
        <v>1.383480751929035E-4</v>
      </c>
      <c r="AU934" s="9">
        <v>1.5915769235211549E-4</v>
      </c>
      <c r="AV934" s="9">
        <v>9.3526999507781986E-5</v>
      </c>
      <c r="AW934" s="9">
        <v>1.79567841198815E-4</v>
      </c>
      <c r="AX934" s="9">
        <v>3.7917723016835678E-4</v>
      </c>
      <c r="AY934" s="9">
        <v>2.147756302360444E-4</v>
      </c>
      <c r="AZ934" s="9">
        <v>1.496630214923172E-4</v>
      </c>
      <c r="BA934" s="9">
        <v>2.7453199445233841E-4</v>
      </c>
      <c r="BB934" s="9">
        <v>2.2898785649706321E-4</v>
      </c>
      <c r="BC934" s="9">
        <v>2.20770153074921E-4</v>
      </c>
      <c r="BD934" s="9">
        <v>1.3576807462874381E-4</v>
      </c>
      <c r="BE934" s="9">
        <v>4.946813044670269E-5</v>
      </c>
      <c r="BF934" s="9">
        <v>2.5306739325648542E-4</v>
      </c>
      <c r="BG934" s="9">
        <v>1.6213579666123629E-4</v>
      </c>
      <c r="BH934" s="9">
        <v>2.8680180803986271E-5</v>
      </c>
      <c r="BI934" s="9">
        <v>1.018279395442688E-4</v>
      </c>
      <c r="BJ934" s="9">
        <v>2.6019875570825938E-4</v>
      </c>
      <c r="BK934" s="9">
        <v>8.0987117724237994E-4</v>
      </c>
    </row>
    <row r="935" spans="1:63" s="95" customFormat="1" x14ac:dyDescent="0.25">
      <c r="A935" s="95" t="s">
        <v>916</v>
      </c>
      <c r="B935" s="95" t="s">
        <v>134</v>
      </c>
      <c r="C935" s="95" t="s">
        <v>917</v>
      </c>
      <c r="D935" s="95" t="s">
        <v>39</v>
      </c>
      <c r="E935" s="95" t="s">
        <v>1951</v>
      </c>
      <c r="F935" s="118" t="s">
        <v>1963</v>
      </c>
      <c r="G935" s="119">
        <v>8527788.3875999991</v>
      </c>
      <c r="H935" s="119">
        <v>32441</v>
      </c>
      <c r="I935" s="119">
        <v>70.400000000000006</v>
      </c>
      <c r="J935" s="95">
        <v>262.87070027434419</v>
      </c>
      <c r="K935" s="120">
        <v>0.33785094936589638</v>
      </c>
      <c r="L935" s="120">
        <v>0.41490297862303799</v>
      </c>
      <c r="M935" s="120">
        <v>0.2472460720110656</v>
      </c>
      <c r="N935" s="9">
        <v>5.404952675889884E-2</v>
      </c>
      <c r="O935" s="9">
        <v>5.1927469705170589E-3</v>
      </c>
      <c r="P935" s="9">
        <v>7.436453822044665E-3</v>
      </c>
      <c r="Q935" s="9">
        <v>3.5048770581736629E-3</v>
      </c>
      <c r="R935" s="9">
        <v>2.088052317718218E-2</v>
      </c>
      <c r="S935" s="9">
        <v>2.8982433362015871E-2</v>
      </c>
      <c r="T935" s="9">
        <v>7.7396529031434841E-3</v>
      </c>
      <c r="U935" s="9">
        <v>2.5935558538422811E-2</v>
      </c>
      <c r="V935" s="9">
        <v>2.0541148845008871E-2</v>
      </c>
      <c r="W935" s="9">
        <v>3.9525222342431367E-2</v>
      </c>
      <c r="X935" s="9">
        <v>0.14331849556896409</v>
      </c>
      <c r="Y935" s="9">
        <v>8.2370913773617147E-2</v>
      </c>
      <c r="Z935" s="9">
        <v>5.9369223622140123E-2</v>
      </c>
      <c r="AA935" s="9">
        <v>2.303594559038984E-2</v>
      </c>
      <c r="AB935" s="9">
        <v>1.8773104480865482E-2</v>
      </c>
      <c r="AC935" s="9">
        <v>0.28398659033583251</v>
      </c>
      <c r="AD935" s="9">
        <v>5.0616747817401556E-3</v>
      </c>
      <c r="AE935" s="9">
        <v>7.1488521631533158E-2</v>
      </c>
      <c r="AF935" s="9">
        <v>1.3292301557606371E-5</v>
      </c>
      <c r="AG935" s="9">
        <v>3.4740747572971277E-2</v>
      </c>
      <c r="AH935" s="9">
        <v>4.4557813904877444E-3</v>
      </c>
      <c r="AI935" s="9">
        <v>3.9584137524588271E-3</v>
      </c>
      <c r="AJ935" s="9">
        <v>1.1709339873379019E-2</v>
      </c>
      <c r="AK935" s="9">
        <v>3.9161576940641783E-2</v>
      </c>
      <c r="AL935" s="9">
        <v>4.7682346055823643E-3</v>
      </c>
      <c r="AM935" s="9">
        <v>7.8876058449292886E-5</v>
      </c>
      <c r="AN935" s="9">
        <v>4.8156519924507531E-5</v>
      </c>
      <c r="AO935" s="9">
        <v>9.4308939680089009E-5</v>
      </c>
      <c r="AP935" s="9">
        <v>6.0402913921448593E-5</v>
      </c>
      <c r="AQ935" s="9">
        <v>1.6710550878927419E-4</v>
      </c>
      <c r="AR935" s="9">
        <v>8.5622251638695898E-5</v>
      </c>
      <c r="AS935" s="9">
        <v>8.4078301170714687E-5</v>
      </c>
      <c r="AT935" s="9">
        <v>1.183005132158675E-4</v>
      </c>
      <c r="AU935" s="9">
        <v>8.8488429719150045E-5</v>
      </c>
      <c r="AV935" s="9">
        <v>1.056041405721029E-4</v>
      </c>
      <c r="AW935" s="9">
        <v>2.1973797404333071E-4</v>
      </c>
      <c r="AX935" s="9">
        <v>3.5319402505988671E-4</v>
      </c>
      <c r="AY935" s="9">
        <v>2.0056546273989251E-4</v>
      </c>
      <c r="AZ935" s="9">
        <v>1.4516655691390791E-4</v>
      </c>
      <c r="BA935" s="9">
        <v>2.0715129068903741E-4</v>
      </c>
      <c r="BB935" s="9">
        <v>3.069361656482938E-4</v>
      </c>
      <c r="BC935" s="9">
        <v>2.209978874934397E-4</v>
      </c>
      <c r="BD935" s="9">
        <v>1.4958414518438919E-4</v>
      </c>
      <c r="BE935" s="9">
        <v>8.4601179946951103E-8</v>
      </c>
      <c r="BF935" s="9">
        <v>1.4205337875470479E-4</v>
      </c>
      <c r="BG935" s="9">
        <v>1.606495366925902E-4</v>
      </c>
      <c r="BH935" s="9">
        <v>7.7120806217234093E-5</v>
      </c>
      <c r="BI935" s="9">
        <v>1.2530342626100279E-4</v>
      </c>
      <c r="BJ935" s="9">
        <v>2.6440033229792358E-4</v>
      </c>
      <c r="BK935" s="9">
        <v>1.7148938820673381E-4</v>
      </c>
    </row>
    <row r="936" spans="1:63" s="95" customFormat="1" x14ac:dyDescent="0.25">
      <c r="A936" s="95" t="s">
        <v>928</v>
      </c>
      <c r="B936" s="95" t="s">
        <v>519</v>
      </c>
      <c r="C936" s="95" t="s">
        <v>929</v>
      </c>
      <c r="D936" s="95" t="s">
        <v>39</v>
      </c>
      <c r="E936" s="95" t="s">
        <v>1949</v>
      </c>
      <c r="F936" s="118" t="s">
        <v>1962</v>
      </c>
      <c r="G936" s="119">
        <v>28741588.454999998</v>
      </c>
      <c r="H936" s="119">
        <v>94987</v>
      </c>
      <c r="I936" s="119">
        <v>36.299999999999997</v>
      </c>
      <c r="J936" s="95">
        <v>302.58444266057461</v>
      </c>
      <c r="K936" s="120">
        <v>0.36782399774215241</v>
      </c>
      <c r="L936" s="120">
        <v>0.38733300284068062</v>
      </c>
      <c r="M936" s="120">
        <v>0.24484299941716689</v>
      </c>
      <c r="N936" s="9">
        <v>5.6637389084957308E-2</v>
      </c>
      <c r="O936" s="9">
        <v>6.9173967474319151E-3</v>
      </c>
      <c r="P936" s="9">
        <v>6.0579179984489228E-3</v>
      </c>
      <c r="Q936" s="9">
        <v>6.6313570900435178E-3</v>
      </c>
      <c r="R936" s="9">
        <v>2.5232777112110059E-2</v>
      </c>
      <c r="S936" s="9">
        <v>4.8579289786592018E-2</v>
      </c>
      <c r="T936" s="9">
        <v>1.007475760030872E-2</v>
      </c>
      <c r="U936" s="9">
        <v>3.3466260174934849E-2</v>
      </c>
      <c r="V936" s="9">
        <v>5.4825033133132819E-2</v>
      </c>
      <c r="W936" s="9">
        <v>4.1790642197276739E-2</v>
      </c>
      <c r="X936" s="9">
        <v>0.1131546756953572</v>
      </c>
      <c r="Y936" s="9">
        <v>6.307035548578481E-2</v>
      </c>
      <c r="Z936" s="9">
        <v>6.8688781141704111E-2</v>
      </c>
      <c r="AA936" s="9">
        <v>2.4388106706923401E-2</v>
      </c>
      <c r="AB936" s="9">
        <v>1.7648525853202361E-2</v>
      </c>
      <c r="AC936" s="9">
        <v>0.22068243424044329</v>
      </c>
      <c r="AD936" s="9">
        <v>4.0145721428285798E-3</v>
      </c>
      <c r="AE936" s="9">
        <v>7.5841368879548052E-2</v>
      </c>
      <c r="AF936" s="9">
        <v>2.4933566332114008E-3</v>
      </c>
      <c r="AG936" s="9">
        <v>4.9979206218052102E-2</v>
      </c>
      <c r="AH936" s="9">
        <v>6.5161004109641251E-3</v>
      </c>
      <c r="AI936" s="9">
        <v>4.8421916952210188E-3</v>
      </c>
      <c r="AJ936" s="9">
        <v>1.3859993028551501E-2</v>
      </c>
      <c r="AK936" s="9">
        <v>3.6476344972927587E-2</v>
      </c>
      <c r="AL936" s="9">
        <v>8.1311659700435222E-3</v>
      </c>
      <c r="AM936" s="9">
        <v>2.7869456349211832E-4</v>
      </c>
      <c r="AN936" s="9">
        <v>2.163080025447105E-4</v>
      </c>
      <c r="AO936" s="9">
        <v>2.5904924737204978E-4</v>
      </c>
      <c r="AP936" s="9">
        <v>3.8535365637092659E-4</v>
      </c>
      <c r="AQ936" s="9">
        <v>6.8090482299244044E-4</v>
      </c>
      <c r="AR936" s="9">
        <v>4.8392151110026753E-4</v>
      </c>
      <c r="AS936" s="9">
        <v>3.6903624041848188E-4</v>
      </c>
      <c r="AT936" s="9">
        <v>5.1471896991089037E-4</v>
      </c>
      <c r="AU936" s="9">
        <v>7.9636585235239282E-4</v>
      </c>
      <c r="AV936" s="9">
        <v>3.7649363444771061E-4</v>
      </c>
      <c r="AW936" s="9">
        <v>5.8498852554010193E-4</v>
      </c>
      <c r="AX936" s="9">
        <v>9.118779432052787E-4</v>
      </c>
      <c r="AY936" s="9">
        <v>7.8244272722849048E-4</v>
      </c>
      <c r="AZ936" s="9">
        <v>5.1821572422679966E-4</v>
      </c>
      <c r="BA936" s="9">
        <v>6.5664697776850309E-4</v>
      </c>
      <c r="BB936" s="9">
        <v>8.0424795216305848E-4</v>
      </c>
      <c r="BC936" s="9">
        <v>5.9102400306203532E-4</v>
      </c>
      <c r="BD936" s="9">
        <v>5.3509067044674912E-4</v>
      </c>
      <c r="BE936" s="9">
        <v>5.350971086594058E-5</v>
      </c>
      <c r="BF936" s="9">
        <v>6.8908648223377027E-4</v>
      </c>
      <c r="BG936" s="9">
        <v>7.9216443055390496E-4</v>
      </c>
      <c r="BH936" s="9">
        <v>3.1810047722224748E-4</v>
      </c>
      <c r="BI936" s="9">
        <v>5.0010997185200663E-4</v>
      </c>
      <c r="BJ936" s="9">
        <v>8.3039573026759915E-4</v>
      </c>
      <c r="BK936" s="9">
        <v>9.8606246934962644E-4</v>
      </c>
    </row>
    <row r="937" spans="1:63" s="95" customFormat="1" x14ac:dyDescent="0.25">
      <c r="A937" s="95" t="s">
        <v>1197</v>
      </c>
      <c r="B937" s="95" t="s">
        <v>693</v>
      </c>
      <c r="C937" s="95" t="s">
        <v>1198</v>
      </c>
      <c r="D937" s="95" t="s">
        <v>39</v>
      </c>
      <c r="E937" s="95" t="s">
        <v>1949</v>
      </c>
      <c r="F937" s="118" t="s">
        <v>1962</v>
      </c>
      <c r="G937" s="119">
        <v>15760130.1866</v>
      </c>
      <c r="H937" s="119">
        <v>55028</v>
      </c>
      <c r="I937" s="119">
        <v>55.4</v>
      </c>
      <c r="J937" s="95">
        <v>286.40201691139055</v>
      </c>
      <c r="K937" s="120">
        <v>0.37291517355622772</v>
      </c>
      <c r="L937" s="120">
        <v>0.37831628923668198</v>
      </c>
      <c r="M937" s="120">
        <v>0.2487685372070903</v>
      </c>
      <c r="N937" s="9">
        <v>6.3136024290456477E-2</v>
      </c>
      <c r="O937" s="9">
        <v>6.6190483638228206E-3</v>
      </c>
      <c r="P937" s="9">
        <v>7.0251701296762982E-3</v>
      </c>
      <c r="Q937" s="9">
        <v>5.2578085744247492E-3</v>
      </c>
      <c r="R937" s="9">
        <v>1.5635278863365059E-2</v>
      </c>
      <c r="S937" s="9">
        <v>3.7918244630119502E-2</v>
      </c>
      <c r="T937" s="9">
        <v>1.119976003849522E-2</v>
      </c>
      <c r="U937" s="9">
        <v>2.9802082516955021E-2</v>
      </c>
      <c r="V937" s="9">
        <v>3.4255251773797728E-2</v>
      </c>
      <c r="W937" s="9">
        <v>3.7845111800826343E-2</v>
      </c>
      <c r="X937" s="9">
        <v>0.13856963930431279</v>
      </c>
      <c r="Y937" s="9">
        <v>7.1209598622385503E-2</v>
      </c>
      <c r="Z937" s="9">
        <v>5.8395073168209251E-2</v>
      </c>
      <c r="AA937" s="9">
        <v>2.0511967571557939E-2</v>
      </c>
      <c r="AB937" s="9">
        <v>1.8557864555132659E-2</v>
      </c>
      <c r="AC937" s="9">
        <v>0.26101000675757707</v>
      </c>
      <c r="AD937" s="9">
        <v>4.5482546631636211E-3</v>
      </c>
      <c r="AE937" s="9">
        <v>7.4815775343687177E-2</v>
      </c>
      <c r="AF937" s="9">
        <v>2.7365715585828652E-4</v>
      </c>
      <c r="AG937" s="9">
        <v>3.9397766133727412E-2</v>
      </c>
      <c r="AH937" s="9">
        <v>3.34370859739404E-3</v>
      </c>
      <c r="AI937" s="9">
        <v>9.3817673636099538E-3</v>
      </c>
      <c r="AJ937" s="9">
        <v>1.0758726529170121E-2</v>
      </c>
      <c r="AK937" s="9">
        <v>3.6285363292552643E-2</v>
      </c>
      <c r="AL937" s="9">
        <v>4.2470499597222584E-3</v>
      </c>
      <c r="AM937" s="9">
        <v>1.705152852011366E-4</v>
      </c>
      <c r="AN937" s="9">
        <v>1.1360207622914411E-4</v>
      </c>
      <c r="AO937" s="9">
        <v>1.6488327438559541E-4</v>
      </c>
      <c r="AP937" s="9">
        <v>1.6769598024282919E-4</v>
      </c>
      <c r="AQ937" s="9">
        <v>2.315729367201623E-4</v>
      </c>
      <c r="AR937" s="9">
        <v>2.073159915977223E-4</v>
      </c>
      <c r="AS937" s="9">
        <v>2.2516658546094481E-4</v>
      </c>
      <c r="AT937" s="9">
        <v>2.5157670057295619E-4</v>
      </c>
      <c r="AU937" s="9">
        <v>2.7310000204396881E-4</v>
      </c>
      <c r="AV937" s="9">
        <v>1.8713249075588001E-4</v>
      </c>
      <c r="AW937" s="9">
        <v>3.9319115768170009E-4</v>
      </c>
      <c r="AX937" s="9">
        <v>5.6508110118313104E-4</v>
      </c>
      <c r="AY937" s="9">
        <v>3.6509321995543351E-4</v>
      </c>
      <c r="AZ937" s="9">
        <v>2.3922173405935821E-4</v>
      </c>
      <c r="BA937" s="9">
        <v>3.7897654119003538E-4</v>
      </c>
      <c r="BB937" s="9">
        <v>5.2208374129766974E-4</v>
      </c>
      <c r="BC937" s="9">
        <v>3.6751192758814968E-4</v>
      </c>
      <c r="BD937" s="9">
        <v>2.8971782068182311E-4</v>
      </c>
      <c r="BE937" s="9">
        <v>3.2234120460800359E-6</v>
      </c>
      <c r="BF937" s="9">
        <v>2.9813762458030818E-4</v>
      </c>
      <c r="BG937" s="9">
        <v>2.2310885357903801E-4</v>
      </c>
      <c r="BH937" s="9">
        <v>3.3827337358013828E-4</v>
      </c>
      <c r="BI937" s="9">
        <v>2.1307092127612791E-4</v>
      </c>
      <c r="BJ937" s="9">
        <v>4.5338388703941639E-4</v>
      </c>
      <c r="BK937" s="9">
        <v>2.8268306152967159E-4</v>
      </c>
    </row>
    <row r="938" spans="1:63" s="95" customFormat="1" x14ac:dyDescent="0.25">
      <c r="A938" s="95" t="s">
        <v>1293</v>
      </c>
      <c r="B938" s="95" t="s">
        <v>693</v>
      </c>
      <c r="C938" s="95" t="s">
        <v>1294</v>
      </c>
      <c r="D938" s="95" t="s">
        <v>39</v>
      </c>
      <c r="E938" s="95" t="s">
        <v>1950</v>
      </c>
      <c r="F938" s="118" t="s">
        <v>1963</v>
      </c>
      <c r="G938" s="119">
        <v>17964495.331</v>
      </c>
      <c r="H938" s="119">
        <v>67689</v>
      </c>
      <c r="I938" s="119">
        <v>60</v>
      </c>
      <c r="J938" s="95">
        <v>265.39755840683125</v>
      </c>
      <c r="K938" s="120">
        <v>0.37045017382415563</v>
      </c>
      <c r="L938" s="120">
        <v>0.35355334242150432</v>
      </c>
      <c r="M938" s="120">
        <v>0.27599648375434022</v>
      </c>
      <c r="N938" s="9">
        <v>6.630758902496868E-2</v>
      </c>
      <c r="O938" s="9">
        <v>1.1310812417286001E-2</v>
      </c>
      <c r="P938" s="9">
        <v>5.4433002241197027E-3</v>
      </c>
      <c r="Q938" s="9">
        <v>7.6988321782755168E-3</v>
      </c>
      <c r="R938" s="9">
        <v>2.2378980307855741E-2</v>
      </c>
      <c r="S938" s="9">
        <v>3.8362678380252049E-2</v>
      </c>
      <c r="T938" s="9">
        <v>8.4051545538671359E-3</v>
      </c>
      <c r="U938" s="9">
        <v>4.0146407954558552E-2</v>
      </c>
      <c r="V938" s="9">
        <v>2.709406951715107E-2</v>
      </c>
      <c r="W938" s="9">
        <v>3.9889446044684473E-2</v>
      </c>
      <c r="X938" s="9">
        <v>0.1128298508154346</v>
      </c>
      <c r="Y938" s="9">
        <v>6.0019131895228693E-2</v>
      </c>
      <c r="Z938" s="9">
        <v>5.1369519125314921E-2</v>
      </c>
      <c r="AA938" s="9">
        <v>2.3496086176414532E-2</v>
      </c>
      <c r="AB938" s="9">
        <v>1.9292073892538252E-2</v>
      </c>
      <c r="AC938" s="9">
        <v>0.26188007409087533</v>
      </c>
      <c r="AD938" s="9">
        <v>8.3695384787752253E-3</v>
      </c>
      <c r="AE938" s="9">
        <v>7.1937652213777389E-2</v>
      </c>
      <c r="AF938" s="9">
        <v>9.4096594137620983E-4</v>
      </c>
      <c r="AG938" s="9">
        <v>4.5583139035784967E-2</v>
      </c>
      <c r="AH938" s="9">
        <v>4.6528505665118817E-3</v>
      </c>
      <c r="AI938" s="9">
        <v>1.013909257616601E-2</v>
      </c>
      <c r="AJ938" s="9">
        <v>1.8263080639165999E-2</v>
      </c>
      <c r="AK938" s="9">
        <v>3.9477111149767007E-2</v>
      </c>
      <c r="AL938" s="9">
        <v>4.712562799850082E-3</v>
      </c>
      <c r="AM938" s="9">
        <v>2.0422463964598871E-4</v>
      </c>
      <c r="AN938" s="9">
        <v>2.213825219681598E-4</v>
      </c>
      <c r="AO938" s="9">
        <v>1.4569372996984221E-4</v>
      </c>
      <c r="AP938" s="9">
        <v>2.8002805972601567E-4</v>
      </c>
      <c r="AQ938" s="9">
        <v>3.7799084573193449E-4</v>
      </c>
      <c r="AR938" s="9">
        <v>2.3919512068460409E-4</v>
      </c>
      <c r="AS938" s="9">
        <v>1.9270800000931431E-4</v>
      </c>
      <c r="AT938" s="9">
        <v>3.8648203736162861E-4</v>
      </c>
      <c r="AU938" s="9">
        <v>2.463358363274876E-4</v>
      </c>
      <c r="AV938" s="9">
        <v>2.2493458042595229E-4</v>
      </c>
      <c r="AW938" s="9">
        <v>3.6510559331580329E-4</v>
      </c>
      <c r="AX938" s="9">
        <v>5.4315123431344849E-4</v>
      </c>
      <c r="AY938" s="9">
        <v>3.662620125556429E-4</v>
      </c>
      <c r="AZ938" s="9">
        <v>3.1249829743733759E-4</v>
      </c>
      <c r="BA938" s="9">
        <v>4.4928514558804168E-4</v>
      </c>
      <c r="BB938" s="9">
        <v>5.9737120169190544E-4</v>
      </c>
      <c r="BC938" s="9">
        <v>7.7123546428865646E-4</v>
      </c>
      <c r="BD938" s="9">
        <v>3.1768528922887149E-4</v>
      </c>
      <c r="BE938" s="9">
        <v>1.263984464447929E-5</v>
      </c>
      <c r="BF938" s="9">
        <v>3.9337633916361101E-4</v>
      </c>
      <c r="BG938" s="9">
        <v>3.5405139000036423E-4</v>
      </c>
      <c r="BH938" s="9">
        <v>4.1690879755239279E-4</v>
      </c>
      <c r="BI938" s="9">
        <v>4.1247361042313549E-4</v>
      </c>
      <c r="BJ938" s="9">
        <v>5.6252106014634772E-4</v>
      </c>
      <c r="BK938" s="9">
        <v>3.577077778212516E-4</v>
      </c>
    </row>
    <row r="939" spans="1:63" s="95" customFormat="1" x14ac:dyDescent="0.25">
      <c r="A939" s="95" t="s">
        <v>1611</v>
      </c>
      <c r="B939" s="95" t="s">
        <v>693</v>
      </c>
      <c r="C939" s="95" t="s">
        <v>1612</v>
      </c>
      <c r="D939" s="95" t="s">
        <v>39</v>
      </c>
      <c r="E939" s="95" t="s">
        <v>1953</v>
      </c>
      <c r="F939" s="118" t="s">
        <v>1963</v>
      </c>
      <c r="G939" s="119">
        <v>16979217.0988</v>
      </c>
      <c r="H939" s="119">
        <v>71527</v>
      </c>
      <c r="I939" s="119">
        <v>31.8</v>
      </c>
      <c r="J939" s="95">
        <v>237.38192708767318</v>
      </c>
      <c r="K939" s="120">
        <v>0.36189106289652889</v>
      </c>
      <c r="L939" s="120">
        <v>0.37940418707717571</v>
      </c>
      <c r="M939" s="120">
        <v>0.25870475002629539</v>
      </c>
      <c r="N939" s="9">
        <v>5.2513028206616762E-2</v>
      </c>
      <c r="O939" s="9">
        <v>6.2382665643369419E-3</v>
      </c>
      <c r="P939" s="9">
        <v>3.7030005441986988E-3</v>
      </c>
      <c r="Q939" s="9">
        <v>8.4050070232247875E-3</v>
      </c>
      <c r="R939" s="9">
        <v>1.7374918256770889E-2</v>
      </c>
      <c r="S939" s="9">
        <v>2.6372193776670539E-2</v>
      </c>
      <c r="T939" s="9">
        <v>6.617781338393627E-3</v>
      </c>
      <c r="U939" s="9">
        <v>2.1727636197884981E-2</v>
      </c>
      <c r="V939" s="9">
        <v>3.4970546372280371E-2</v>
      </c>
      <c r="W939" s="9">
        <v>3.4030966991363633E-2</v>
      </c>
      <c r="X939" s="9">
        <v>0.1031190031245697</v>
      </c>
      <c r="Y939" s="9">
        <v>8.8555397114905413E-2</v>
      </c>
      <c r="Z939" s="9">
        <v>5.3597422246965357E-2</v>
      </c>
      <c r="AA939" s="9">
        <v>2.243759363370321E-2</v>
      </c>
      <c r="AB939" s="9">
        <v>1.364732770508835E-2</v>
      </c>
      <c r="AC939" s="9">
        <v>0.27183065669598538</v>
      </c>
      <c r="AD939" s="9">
        <v>5.1890310924535086E-3</v>
      </c>
      <c r="AE939" s="9">
        <v>8.2389390778594099E-2</v>
      </c>
      <c r="AF939" s="9">
        <v>2.0765110639261342E-2</v>
      </c>
      <c r="AG939" s="9">
        <v>5.3373327784865511E-2</v>
      </c>
      <c r="AH939" s="9">
        <v>6.7980487696712192E-3</v>
      </c>
      <c r="AI939" s="9">
        <v>3.4177328536765059E-3</v>
      </c>
      <c r="AJ939" s="9">
        <v>1.383945347147993E-2</v>
      </c>
      <c r="AK939" s="9">
        <v>3.7461488840704757E-2</v>
      </c>
      <c r="AL939" s="9">
        <v>1.162566997633443E-2</v>
      </c>
      <c r="AM939" s="9">
        <v>1.5295765953281799E-4</v>
      </c>
      <c r="AN939" s="9">
        <v>1.154709461634835E-4</v>
      </c>
      <c r="AO939" s="9">
        <v>9.3732805243054273E-5</v>
      </c>
      <c r="AP939" s="9">
        <v>2.8911727667648649E-4</v>
      </c>
      <c r="AQ939" s="9">
        <v>2.7753836364848591E-4</v>
      </c>
      <c r="AR939" s="9">
        <v>1.555066332659125E-4</v>
      </c>
      <c r="AS939" s="9">
        <v>1.4349134921190561E-4</v>
      </c>
      <c r="AT939" s="9">
        <v>1.9781278924574459E-4</v>
      </c>
      <c r="AU939" s="9">
        <v>3.0068726773440577E-4</v>
      </c>
      <c r="AV939" s="9">
        <v>1.8148125628279771E-4</v>
      </c>
      <c r="AW939" s="9">
        <v>3.1556762670481038E-4</v>
      </c>
      <c r="AX939" s="9">
        <v>7.578885772189228E-4</v>
      </c>
      <c r="AY939" s="9">
        <v>3.6140116270864432E-4</v>
      </c>
      <c r="AZ939" s="9">
        <v>2.8221992543566029E-4</v>
      </c>
      <c r="BA939" s="9">
        <v>3.0057304347096668E-4</v>
      </c>
      <c r="BB939" s="9">
        <v>5.8640751414417325E-4</v>
      </c>
      <c r="BC939" s="9">
        <v>4.5220048081798448E-4</v>
      </c>
      <c r="BD939" s="9">
        <v>3.4408948539388411E-4</v>
      </c>
      <c r="BE939" s="9">
        <v>2.6379183357965347E-4</v>
      </c>
      <c r="BF939" s="9">
        <v>4.3559968013250191E-4</v>
      </c>
      <c r="BG939" s="9">
        <v>4.892048345630617E-4</v>
      </c>
      <c r="BH939" s="9">
        <v>1.329043971123575E-4</v>
      </c>
      <c r="BI939" s="9">
        <v>2.9559721409124222E-4</v>
      </c>
      <c r="BJ939" s="9">
        <v>5.0482135843297224E-4</v>
      </c>
      <c r="BK939" s="9">
        <v>8.3454255716823664E-4</v>
      </c>
    </row>
    <row r="940" spans="1:63" s="95" customFormat="1" x14ac:dyDescent="0.25">
      <c r="A940" s="95" t="s">
        <v>1685</v>
      </c>
      <c r="B940" s="95" t="s">
        <v>134</v>
      </c>
      <c r="C940" s="95" t="s">
        <v>1686</v>
      </c>
      <c r="D940" s="95" t="s">
        <v>39</v>
      </c>
      <c r="E940" s="95" t="s">
        <v>1951</v>
      </c>
      <c r="F940" s="118" t="s">
        <v>1963</v>
      </c>
      <c r="G940" s="119">
        <v>12167285.264999999</v>
      </c>
      <c r="H940" s="119">
        <v>52353</v>
      </c>
      <c r="I940" s="119">
        <v>25</v>
      </c>
      <c r="J940" s="95">
        <v>232.40855853532747</v>
      </c>
      <c r="K940" s="120">
        <v>0.28883315765238282</v>
      </c>
      <c r="L940" s="120">
        <v>0.39194906443143129</v>
      </c>
      <c r="M940" s="120">
        <v>0.31921777791618589</v>
      </c>
      <c r="N940" s="9">
        <v>9.794188265314889E-2</v>
      </c>
      <c r="O940" s="9">
        <v>1.119722556810848E-2</v>
      </c>
      <c r="P940" s="9">
        <v>6.6899778229290918E-3</v>
      </c>
      <c r="Q940" s="9">
        <v>4.6146456771304521E-3</v>
      </c>
      <c r="R940" s="9">
        <v>4.1593383559071141E-2</v>
      </c>
      <c r="S940" s="9">
        <v>5.2625045391558267E-2</v>
      </c>
      <c r="T940" s="9">
        <v>1.301015669613771E-2</v>
      </c>
      <c r="U940" s="9">
        <v>2.5935616745913149E-2</v>
      </c>
      <c r="V940" s="9">
        <v>3.721803468832794E-2</v>
      </c>
      <c r="W940" s="9">
        <v>4.318236782631666E-2</v>
      </c>
      <c r="X940" s="9">
        <v>0.12176299769742011</v>
      </c>
      <c r="Y940" s="9">
        <v>7.9502679148164362E-2</v>
      </c>
      <c r="Z940" s="9">
        <v>3.9517446437227051E-2</v>
      </c>
      <c r="AA940" s="9">
        <v>1.6254360122563451E-2</v>
      </c>
      <c r="AB940" s="9">
        <v>1.6783562624638652E-2</v>
      </c>
      <c r="AC940" s="9">
        <v>0.24200010836706831</v>
      </c>
      <c r="AD940" s="9">
        <v>1.951312056482443E-3</v>
      </c>
      <c r="AE940" s="9">
        <v>5.5676180404444109E-2</v>
      </c>
      <c r="AF940" s="9">
        <v>0</v>
      </c>
      <c r="AG940" s="9">
        <v>3.6139741830877772E-2</v>
      </c>
      <c r="AH940" s="9">
        <v>5.2039687015936571E-3</v>
      </c>
      <c r="AI940" s="9">
        <v>8.0330058484443956E-3</v>
      </c>
      <c r="AJ940" s="9">
        <v>7.886068326758134E-3</v>
      </c>
      <c r="AK940" s="9">
        <v>3.1674104690517298E-2</v>
      </c>
      <c r="AL940" s="9">
        <v>3.6061271151585118E-3</v>
      </c>
      <c r="AM940" s="9">
        <v>2.0472170820218171E-4</v>
      </c>
      <c r="AN940" s="9">
        <v>1.487340847217981E-4</v>
      </c>
      <c r="AO940" s="9">
        <v>1.215216895893628E-4</v>
      </c>
      <c r="AP940" s="9">
        <v>1.1391098477255681E-4</v>
      </c>
      <c r="AQ940" s="9">
        <v>4.76777537738001E-4</v>
      </c>
      <c r="AR940" s="9">
        <v>2.226826732840907E-4</v>
      </c>
      <c r="AS940" s="9">
        <v>2.024357053687905E-4</v>
      </c>
      <c r="AT940" s="9">
        <v>1.6944538612986959E-4</v>
      </c>
      <c r="AU940" s="9">
        <v>2.2964518266479651E-4</v>
      </c>
      <c r="AV940" s="9">
        <v>1.65255233334426E-4</v>
      </c>
      <c r="AW940" s="9">
        <v>2.6739935250931859E-4</v>
      </c>
      <c r="AX940" s="9">
        <v>4.8827374540874428E-4</v>
      </c>
      <c r="AY940" s="9">
        <v>1.9121669077208479E-4</v>
      </c>
      <c r="AZ940" s="9">
        <v>1.4671433657379601E-4</v>
      </c>
      <c r="BA940" s="9">
        <v>2.6526371292510378E-4</v>
      </c>
      <c r="BB940" s="9">
        <v>3.7463464316506661E-4</v>
      </c>
      <c r="BC940" s="9">
        <v>1.220289169681723E-4</v>
      </c>
      <c r="BD940" s="9">
        <v>1.668632990420404E-4</v>
      </c>
      <c r="BE940" s="9">
        <v>0</v>
      </c>
      <c r="BF940" s="9">
        <v>2.1166039316910449E-4</v>
      </c>
      <c r="BG940" s="9">
        <v>2.6874006780008109E-4</v>
      </c>
      <c r="BH940" s="9">
        <v>2.2416644360384781E-4</v>
      </c>
      <c r="BI940" s="9">
        <v>1.208740891446379E-4</v>
      </c>
      <c r="BJ940" s="9">
        <v>3.0630093141939042E-4</v>
      </c>
      <c r="BK940" s="9">
        <v>1.8576453788666909E-4</v>
      </c>
    </row>
    <row r="941" spans="1:63" s="95" customFormat="1" x14ac:dyDescent="0.25">
      <c r="A941" s="95" t="s">
        <v>1235</v>
      </c>
      <c r="B941" s="95" t="s">
        <v>693</v>
      </c>
      <c r="C941" s="95" t="s">
        <v>1236</v>
      </c>
      <c r="D941" s="95" t="s">
        <v>114</v>
      </c>
      <c r="E941" s="95" t="s">
        <v>1950</v>
      </c>
      <c r="F941" s="118" t="s">
        <v>1963</v>
      </c>
      <c r="G941" s="119">
        <v>13208350.1852</v>
      </c>
      <c r="H941" s="119">
        <v>51046</v>
      </c>
      <c r="I941" s="119">
        <v>10</v>
      </c>
      <c r="J941" s="95">
        <v>258.75387268738001</v>
      </c>
      <c r="K941" s="120">
        <v>0.37207891481358107</v>
      </c>
      <c r="L941" s="120">
        <v>0.37856938101049609</v>
      </c>
      <c r="M941" s="120">
        <v>0.24935170417592281</v>
      </c>
      <c r="N941" s="9">
        <v>6.8725141458375175E-2</v>
      </c>
      <c r="O941" s="9">
        <v>1.2165934637441859E-2</v>
      </c>
      <c r="P941" s="9">
        <v>8.6338733483568662E-3</v>
      </c>
      <c r="Q941" s="9">
        <v>7.0329955438563716E-3</v>
      </c>
      <c r="R941" s="9">
        <v>3.8095551654295769E-2</v>
      </c>
      <c r="S941" s="9">
        <v>3.7238229154657472E-2</v>
      </c>
      <c r="T941" s="9">
        <v>1.094588834042117E-2</v>
      </c>
      <c r="U941" s="9">
        <v>2.85345613790648E-2</v>
      </c>
      <c r="V941" s="9">
        <v>3.3374381237358877E-2</v>
      </c>
      <c r="W941" s="9">
        <v>3.7502770973294283E-2</v>
      </c>
      <c r="X941" s="9">
        <v>0.1266785714354686</v>
      </c>
      <c r="Y941" s="9">
        <v>6.2476219526229261E-2</v>
      </c>
      <c r="Z941" s="9">
        <v>5.5081495078349363E-2</v>
      </c>
      <c r="AA941" s="9">
        <v>1.8534637607208089E-2</v>
      </c>
      <c r="AB941" s="9">
        <v>1.6426481363608782E-2</v>
      </c>
      <c r="AC941" s="9">
        <v>0.25737219396485189</v>
      </c>
      <c r="AD941" s="9">
        <v>2.1751059484938651E-3</v>
      </c>
      <c r="AE941" s="9">
        <v>8.8900271418842672E-2</v>
      </c>
      <c r="AF941" s="9">
        <v>2.509691731413954E-4</v>
      </c>
      <c r="AG941" s="9">
        <v>3.107070403751138E-2</v>
      </c>
      <c r="AH941" s="9">
        <v>3.2984891879275289E-3</v>
      </c>
      <c r="AI941" s="9">
        <v>5.0126513872644357E-3</v>
      </c>
      <c r="AJ941" s="9">
        <v>1.561440101562186E-2</v>
      </c>
      <c r="AK941" s="9">
        <v>3.3195804931578102E-2</v>
      </c>
      <c r="AL941" s="9">
        <v>1.662676196780168E-3</v>
      </c>
      <c r="AM941" s="9">
        <v>1.5553740352359851E-4</v>
      </c>
      <c r="AN941" s="9">
        <v>1.7497230394480939E-4</v>
      </c>
      <c r="AO941" s="9">
        <v>1.698081569066182E-4</v>
      </c>
      <c r="AP941" s="9">
        <v>1.879712119669914E-4</v>
      </c>
      <c r="AQ941" s="9">
        <v>4.7281315987495208E-4</v>
      </c>
      <c r="AR941" s="9">
        <v>1.7061087743972561E-4</v>
      </c>
      <c r="AS941" s="9">
        <v>1.8440782901394019E-4</v>
      </c>
      <c r="AT941" s="9">
        <v>2.0184970663088351E-4</v>
      </c>
      <c r="AU941" s="9">
        <v>2.2296714827087639E-4</v>
      </c>
      <c r="AV941" s="9">
        <v>1.5539458483047969E-4</v>
      </c>
      <c r="AW941" s="9">
        <v>3.0121176467276821E-4</v>
      </c>
      <c r="AX941" s="9">
        <v>4.154512829155225E-4</v>
      </c>
      <c r="AY941" s="9">
        <v>2.8858011220642788E-4</v>
      </c>
      <c r="AZ941" s="9">
        <v>1.8113840077860739E-4</v>
      </c>
      <c r="BA941" s="9">
        <v>2.8110074045461332E-4</v>
      </c>
      <c r="BB941" s="9">
        <v>4.3139762780852341E-4</v>
      </c>
      <c r="BC941" s="9">
        <v>1.4727878696463881E-4</v>
      </c>
      <c r="BD941" s="9">
        <v>2.8848167615133251E-4</v>
      </c>
      <c r="BE941" s="9">
        <v>2.4772082209276869E-6</v>
      </c>
      <c r="BF941" s="9">
        <v>1.9702865848008979E-4</v>
      </c>
      <c r="BG941" s="9">
        <v>1.8443212273781459E-4</v>
      </c>
      <c r="BH941" s="9">
        <v>1.5145505537738409E-4</v>
      </c>
      <c r="BI941" s="9">
        <v>2.5913242619923652E-4</v>
      </c>
      <c r="BJ941" s="9">
        <v>3.4757691720822852E-4</v>
      </c>
      <c r="BK941" s="9">
        <v>9.2737036390422932E-5</v>
      </c>
    </row>
    <row r="942" spans="1:63" s="95" customFormat="1" x14ac:dyDescent="0.25">
      <c r="A942" s="95" t="s">
        <v>1273</v>
      </c>
      <c r="B942" s="95" t="s">
        <v>693</v>
      </c>
      <c r="C942" s="95" t="s">
        <v>1274</v>
      </c>
      <c r="D942" s="95" t="s">
        <v>114</v>
      </c>
      <c r="E942" s="95" t="s">
        <v>1948</v>
      </c>
      <c r="F942" s="118" t="s">
        <v>1963</v>
      </c>
      <c r="G942" s="119">
        <v>19805373.660799999</v>
      </c>
      <c r="H942" s="119">
        <v>77765</v>
      </c>
      <c r="I942" s="119">
        <v>29</v>
      </c>
      <c r="J942" s="95">
        <v>254.68235916929208</v>
      </c>
      <c r="K942" s="120">
        <v>0.36210651208457489</v>
      </c>
      <c r="L942" s="120">
        <v>0.38159882040450432</v>
      </c>
      <c r="M942" s="120">
        <v>0.25629466751092073</v>
      </c>
      <c r="N942" s="9">
        <v>7.4223379544341966E-2</v>
      </c>
      <c r="O942" s="9">
        <v>9.4297719399691355E-3</v>
      </c>
      <c r="P942" s="9">
        <v>9.9932657304736099E-3</v>
      </c>
      <c r="Q942" s="9">
        <v>8.6367979836268101E-3</v>
      </c>
      <c r="R942" s="9">
        <v>2.0810611147263101E-2</v>
      </c>
      <c r="S942" s="9">
        <v>3.6193623170892412E-2</v>
      </c>
      <c r="T942" s="9">
        <v>1.2118266443185321E-2</v>
      </c>
      <c r="U942" s="9">
        <v>2.9159698287177991E-2</v>
      </c>
      <c r="V942" s="9">
        <v>3.6454486493258442E-2</v>
      </c>
      <c r="W942" s="9">
        <v>4.7047873544098312E-2</v>
      </c>
      <c r="X942" s="9">
        <v>0.12467906696513791</v>
      </c>
      <c r="Y942" s="9">
        <v>6.2951904196773378E-2</v>
      </c>
      <c r="Z942" s="9">
        <v>4.5826243049919342E-2</v>
      </c>
      <c r="AA942" s="9">
        <v>2.17354154570014E-2</v>
      </c>
      <c r="AB942" s="9">
        <v>1.7204564437838389E-2</v>
      </c>
      <c r="AC942" s="9">
        <v>0.26883424821338242</v>
      </c>
      <c r="AD942" s="9">
        <v>2.82694046848924E-3</v>
      </c>
      <c r="AE942" s="9">
        <v>6.7032598842580463E-2</v>
      </c>
      <c r="AF942" s="9">
        <v>1.926525131749365E-3</v>
      </c>
      <c r="AG942" s="9">
        <v>3.8106524057935208E-2</v>
      </c>
      <c r="AH942" s="9">
        <v>5.6162983084051656E-3</v>
      </c>
      <c r="AI942" s="9">
        <v>8.8851019746756885E-3</v>
      </c>
      <c r="AJ942" s="9">
        <v>8.2873958547577311E-3</v>
      </c>
      <c r="AK942" s="9">
        <v>3.7493805838072519E-2</v>
      </c>
      <c r="AL942" s="9">
        <v>4.5255929189946739E-3</v>
      </c>
      <c r="AM942" s="9">
        <v>2.5226111980326018E-4</v>
      </c>
      <c r="AN942" s="9">
        <v>2.0366453648145149E-4</v>
      </c>
      <c r="AO942" s="9">
        <v>2.9515537915789162E-4</v>
      </c>
      <c r="AP942" s="9">
        <v>3.4665235344240292E-4</v>
      </c>
      <c r="AQ942" s="9">
        <v>3.8787386294249991E-4</v>
      </c>
      <c r="AR942" s="9">
        <v>2.4902339459407591E-4</v>
      </c>
      <c r="AS942" s="9">
        <v>3.0659087908149811E-4</v>
      </c>
      <c r="AT942" s="9">
        <v>3.0976356910369538E-4</v>
      </c>
      <c r="AU942" s="9">
        <v>3.6573711425042172E-4</v>
      </c>
      <c r="AV942" s="9">
        <v>2.9275405145935321E-4</v>
      </c>
      <c r="AW942" s="9">
        <v>4.451974919383853E-4</v>
      </c>
      <c r="AX942" s="9">
        <v>6.2864378409644101E-4</v>
      </c>
      <c r="AY942" s="9">
        <v>3.6054985433625142E-4</v>
      </c>
      <c r="AZ942" s="9">
        <v>3.1899565535331489E-4</v>
      </c>
      <c r="BA942" s="9">
        <v>4.4213156210958919E-4</v>
      </c>
      <c r="BB942" s="9">
        <v>6.7669211357438601E-4</v>
      </c>
      <c r="BC942" s="9">
        <v>2.8745299469865211E-4</v>
      </c>
      <c r="BD942" s="9">
        <v>3.2665671871598889E-4</v>
      </c>
      <c r="BE942" s="9">
        <v>2.8556646385637949E-5</v>
      </c>
      <c r="BF942" s="9">
        <v>3.6288417889157061E-4</v>
      </c>
      <c r="BG942" s="9">
        <v>4.7158725486778111E-4</v>
      </c>
      <c r="BH942" s="9">
        <v>4.0315224343853749E-4</v>
      </c>
      <c r="BI942" s="9">
        <v>2.065403498448045E-4</v>
      </c>
      <c r="BJ942" s="9">
        <v>5.8954592430132549E-4</v>
      </c>
      <c r="BK942" s="9">
        <v>3.7906301445562692E-4</v>
      </c>
    </row>
    <row r="943" spans="1:63" s="95" customFormat="1" x14ac:dyDescent="0.25">
      <c r="A943" s="95" t="s">
        <v>1075</v>
      </c>
      <c r="B943" s="95" t="s">
        <v>519</v>
      </c>
      <c r="C943" s="95" t="s">
        <v>1076</v>
      </c>
      <c r="D943" s="95" t="s">
        <v>565</v>
      </c>
      <c r="E943" s="95" t="s">
        <v>1948</v>
      </c>
      <c r="F943" s="118" t="s">
        <v>1963</v>
      </c>
      <c r="G943" s="119">
        <v>17284196.888799999</v>
      </c>
      <c r="H943" s="119">
        <v>59897</v>
      </c>
      <c r="I943" s="119">
        <v>19.8</v>
      </c>
      <c r="J943" s="95">
        <v>288.56531861028094</v>
      </c>
      <c r="K943" s="120">
        <v>0.34546669109249267</v>
      </c>
      <c r="L943" s="120">
        <v>0.39994414186796129</v>
      </c>
      <c r="M943" s="120">
        <v>0.25458916703954598</v>
      </c>
      <c r="N943" s="9">
        <v>7.3403685965474072E-2</v>
      </c>
      <c r="O943" s="9">
        <v>7.2053356375035987E-3</v>
      </c>
      <c r="P943" s="9">
        <v>4.4786544283825528E-3</v>
      </c>
      <c r="Q943" s="9">
        <v>8.2134614771301791E-3</v>
      </c>
      <c r="R943" s="9">
        <v>2.2257025042404059E-2</v>
      </c>
      <c r="S943" s="9">
        <v>4.1294914828245162E-2</v>
      </c>
      <c r="T943" s="9">
        <v>1.4129414725294991E-2</v>
      </c>
      <c r="U943" s="9">
        <v>2.780002680517369E-2</v>
      </c>
      <c r="V943" s="9">
        <v>2.6813419244918792E-2</v>
      </c>
      <c r="W943" s="9">
        <v>4.5213920071069322E-2</v>
      </c>
      <c r="X943" s="9">
        <v>0.11821347863742381</v>
      </c>
      <c r="Y943" s="9">
        <v>7.6982282165800123E-2</v>
      </c>
      <c r="Z943" s="9">
        <v>6.7703246790825497E-2</v>
      </c>
      <c r="AA943" s="9">
        <v>2.3671346295298171E-2</v>
      </c>
      <c r="AB943" s="9">
        <v>1.6875985973573541E-2</v>
      </c>
      <c r="AC943" s="9">
        <v>0.23886529585934671</v>
      </c>
      <c r="AD943" s="9">
        <v>4.6615473800493568E-3</v>
      </c>
      <c r="AE943" s="9">
        <v>7.3725793455452937E-2</v>
      </c>
      <c r="AF943" s="9">
        <v>0</v>
      </c>
      <c r="AG943" s="9">
        <v>3.8291344165367829E-2</v>
      </c>
      <c r="AH943" s="9">
        <v>2.8147386926063249E-3</v>
      </c>
      <c r="AI943" s="9">
        <v>1.227334676745801E-2</v>
      </c>
      <c r="AJ943" s="9">
        <v>1.2610268261867679E-2</v>
      </c>
      <c r="AK943" s="9">
        <v>3.798697173945121E-2</v>
      </c>
      <c r="AL943" s="9">
        <v>4.5144955898823932E-3</v>
      </c>
      <c r="AM943" s="9">
        <v>2.1762526042942631E-4</v>
      </c>
      <c r="AN943" s="9">
        <v>1.3575326399559829E-4</v>
      </c>
      <c r="AO943" s="9">
        <v>1.153911924130636E-4</v>
      </c>
      <c r="AP943" s="9">
        <v>2.875738931314592E-4</v>
      </c>
      <c r="AQ943" s="9">
        <v>3.6187171307970779E-4</v>
      </c>
      <c r="AR943" s="9">
        <v>2.4784861938445248E-4</v>
      </c>
      <c r="AS943" s="9">
        <v>3.1183492017062571E-4</v>
      </c>
      <c r="AT943" s="9">
        <v>2.5761691134885267E-4</v>
      </c>
      <c r="AU943" s="9">
        <v>2.346670362317464E-4</v>
      </c>
      <c r="AV943" s="9">
        <v>2.4542393664535691E-4</v>
      </c>
      <c r="AW943" s="9">
        <v>3.6822053414380009E-4</v>
      </c>
      <c r="AX943" s="9">
        <v>6.7060745471070359E-4</v>
      </c>
      <c r="AY943" s="9">
        <v>4.6466761714968302E-4</v>
      </c>
      <c r="AZ943" s="9">
        <v>3.0305511744490812E-4</v>
      </c>
      <c r="BA943" s="9">
        <v>3.7831959232473148E-4</v>
      </c>
      <c r="BB943" s="9">
        <v>5.2449507882474863E-4</v>
      </c>
      <c r="BC943" s="9">
        <v>4.1348724584955792E-4</v>
      </c>
      <c r="BD943" s="9">
        <v>3.1340565901148189E-4</v>
      </c>
      <c r="BE943" s="9">
        <v>0</v>
      </c>
      <c r="BF943" s="9">
        <v>3.1809083129600511E-4</v>
      </c>
      <c r="BG943" s="9">
        <v>2.0617301223182461E-4</v>
      </c>
      <c r="BH943" s="9">
        <v>4.8579328786225101E-4</v>
      </c>
      <c r="BI943" s="9">
        <v>2.7415299256737633E-4</v>
      </c>
      <c r="BJ943" s="9">
        <v>5.2104427657510854E-4</v>
      </c>
      <c r="BK943" s="9">
        <v>3.2985798347492468E-4</v>
      </c>
    </row>
    <row r="944" spans="1:63" s="95" customFormat="1" x14ac:dyDescent="0.25">
      <c r="A944" s="95" t="s">
        <v>942</v>
      </c>
      <c r="B944" s="95" t="s">
        <v>519</v>
      </c>
      <c r="C944" s="95" t="s">
        <v>943</v>
      </c>
      <c r="D944" s="95" t="s">
        <v>55</v>
      </c>
      <c r="E944" s="95" t="s">
        <v>1949</v>
      </c>
      <c r="F944" s="118" t="s">
        <v>1962</v>
      </c>
      <c r="G944" s="119">
        <v>18884250.105599999</v>
      </c>
      <c r="H944" s="119">
        <v>65046</v>
      </c>
      <c r="I944" s="119">
        <v>47</v>
      </c>
      <c r="J944" s="95">
        <v>290.32146643298586</v>
      </c>
      <c r="K944" s="120">
        <v>0.37565876587689823</v>
      </c>
      <c r="L944" s="120">
        <v>0.38533190832719211</v>
      </c>
      <c r="M944" s="120">
        <v>0.2390093257959098</v>
      </c>
      <c r="N944" s="9">
        <v>6.6533402260999949E-2</v>
      </c>
      <c r="O944" s="9">
        <v>9.8686099747136574E-3</v>
      </c>
      <c r="P944" s="9">
        <v>4.9766260064400573E-3</v>
      </c>
      <c r="Q944" s="9">
        <v>7.1136442407811343E-3</v>
      </c>
      <c r="R944" s="9">
        <v>2.073150246992287E-2</v>
      </c>
      <c r="S944" s="9">
        <v>4.3634321764818233E-2</v>
      </c>
      <c r="T944" s="9">
        <v>1.4072032099146431E-2</v>
      </c>
      <c r="U944" s="9">
        <v>3.3342476593119563E-2</v>
      </c>
      <c r="V944" s="9">
        <v>3.9276247194446057E-2</v>
      </c>
      <c r="W944" s="9">
        <v>4.8622486216335817E-2</v>
      </c>
      <c r="X944" s="9">
        <v>0.11369697269513621</v>
      </c>
      <c r="Y944" s="9">
        <v>6.2936670320858701E-2</v>
      </c>
      <c r="Z944" s="9">
        <v>6.1836778482017053E-2</v>
      </c>
      <c r="AA944" s="9">
        <v>2.613857378071727E-2</v>
      </c>
      <c r="AB944" s="9">
        <v>1.63760065643303E-2</v>
      </c>
      <c r="AC944" s="9">
        <v>0.20431080142373451</v>
      </c>
      <c r="AD944" s="9">
        <v>2.4754969710668569E-3</v>
      </c>
      <c r="AE944" s="9">
        <v>7.9170106199827284E-2</v>
      </c>
      <c r="AF944" s="9">
        <v>2.1315093031193211E-3</v>
      </c>
      <c r="AG944" s="9">
        <v>6.7271836982047251E-2</v>
      </c>
      <c r="AH944" s="9">
        <v>4.771058760263935E-3</v>
      </c>
      <c r="AI944" s="9">
        <v>1.307348943954101E-2</v>
      </c>
      <c r="AJ944" s="9">
        <v>9.5178266953222825E-3</v>
      </c>
      <c r="AK944" s="9">
        <v>3.886306977519232E-2</v>
      </c>
      <c r="AL944" s="9">
        <v>9.2584537861018674E-3</v>
      </c>
      <c r="AM944" s="9">
        <v>2.1559227294369761E-4</v>
      </c>
      <c r="AN944" s="9">
        <v>2.0321421013674891E-4</v>
      </c>
      <c r="AO944" s="9">
        <v>1.401400073799523E-4</v>
      </c>
      <c r="AP944" s="9">
        <v>2.7221835050545259E-4</v>
      </c>
      <c r="AQ944" s="9">
        <v>3.6840059542296339E-4</v>
      </c>
      <c r="AR944" s="9">
        <v>2.8623331672213772E-4</v>
      </c>
      <c r="AS944" s="9">
        <v>3.3943718359755019E-4</v>
      </c>
      <c r="AT944" s="9">
        <v>3.3769842342902588E-4</v>
      </c>
      <c r="AU944" s="9">
        <v>3.7569195749379241E-4</v>
      </c>
      <c r="AV944" s="9">
        <v>2.8845889891352322E-4</v>
      </c>
      <c r="AW944" s="9">
        <v>3.8707215583877599E-4</v>
      </c>
      <c r="AX944" s="9">
        <v>5.9921597304594823E-4</v>
      </c>
      <c r="AY944" s="9">
        <v>4.6385451783983501E-4</v>
      </c>
      <c r="AZ944" s="9">
        <v>3.6574851711861068E-4</v>
      </c>
      <c r="BA944" s="9">
        <v>4.0123582685873898E-4</v>
      </c>
      <c r="BB944" s="9">
        <v>4.9032237510017484E-4</v>
      </c>
      <c r="BC944" s="9">
        <v>2.3999181955048309E-4</v>
      </c>
      <c r="BD944" s="9">
        <v>3.6783294992816012E-4</v>
      </c>
      <c r="BE944" s="9">
        <v>3.0123374566174531E-5</v>
      </c>
      <c r="BF944" s="9">
        <v>6.1078146597813587E-4</v>
      </c>
      <c r="BG944" s="9">
        <v>3.8195352469664218E-4</v>
      </c>
      <c r="BH944" s="9">
        <v>5.6556438012090779E-4</v>
      </c>
      <c r="BI944" s="9">
        <v>2.2615619142225411E-4</v>
      </c>
      <c r="BJ944" s="9">
        <v>5.8261153942239209E-4</v>
      </c>
      <c r="BK944" s="9">
        <v>7.3936391950911505E-4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CB1B9-BC31-4B18-A89C-44AFCA351205}">
  <dimension ref="A1:B65"/>
  <sheetViews>
    <sheetView zoomScale="80" zoomScaleNormal="80" workbookViewId="0">
      <selection activeCell="H46" sqref="H46"/>
    </sheetView>
  </sheetViews>
  <sheetFormatPr defaultRowHeight="15" x14ac:dyDescent="0.25"/>
  <cols>
    <col min="1" max="1" width="33.5703125" style="96" customWidth="1"/>
    <col min="2" max="2" width="70.5703125" customWidth="1"/>
  </cols>
  <sheetData>
    <row r="1" spans="1:2" ht="15.75" thickBot="1" x14ac:dyDescent="0.3">
      <c r="A1" s="98" t="s">
        <v>2026</v>
      </c>
      <c r="B1" s="99" t="s">
        <v>2027</v>
      </c>
    </row>
    <row r="2" spans="1:2" x14ac:dyDescent="0.25">
      <c r="A2" s="106" t="s">
        <v>0</v>
      </c>
      <c r="B2" s="107" t="s">
        <v>2028</v>
      </c>
    </row>
    <row r="3" spans="1:2" x14ac:dyDescent="0.25">
      <c r="A3" s="108" t="s">
        <v>1</v>
      </c>
      <c r="B3" s="109" t="s">
        <v>2029</v>
      </c>
    </row>
    <row r="4" spans="1:2" x14ac:dyDescent="0.25">
      <c r="A4" s="108" t="s">
        <v>2</v>
      </c>
      <c r="B4" s="109" t="s">
        <v>2030</v>
      </c>
    </row>
    <row r="5" spans="1:2" x14ac:dyDescent="0.25">
      <c r="A5" s="108" t="s">
        <v>3</v>
      </c>
      <c r="B5" s="109" t="s">
        <v>2031</v>
      </c>
    </row>
    <row r="6" spans="1:2" x14ac:dyDescent="0.25">
      <c r="A6" s="110" t="s">
        <v>1947</v>
      </c>
      <c r="B6" s="109" t="s">
        <v>2032</v>
      </c>
    </row>
    <row r="7" spans="1:2" x14ac:dyDescent="0.25">
      <c r="A7" s="108" t="s">
        <v>1966</v>
      </c>
      <c r="B7" s="109" t="s">
        <v>2033</v>
      </c>
    </row>
    <row r="8" spans="1:2" x14ac:dyDescent="0.25">
      <c r="A8" s="111" t="s">
        <v>33</v>
      </c>
      <c r="B8" s="109" t="s">
        <v>2034</v>
      </c>
    </row>
    <row r="9" spans="1:2" x14ac:dyDescent="0.25">
      <c r="A9" s="111" t="s">
        <v>34</v>
      </c>
      <c r="B9" s="109" t="s">
        <v>2035</v>
      </c>
    </row>
    <row r="10" spans="1:2" x14ac:dyDescent="0.25">
      <c r="A10" s="111" t="s">
        <v>35</v>
      </c>
      <c r="B10" s="109" t="s">
        <v>2036</v>
      </c>
    </row>
    <row r="11" spans="1:2" x14ac:dyDescent="0.25">
      <c r="A11" s="110" t="s">
        <v>2038</v>
      </c>
      <c r="B11" s="109" t="s">
        <v>2037</v>
      </c>
    </row>
    <row r="12" spans="1:2" x14ac:dyDescent="0.25">
      <c r="A12" s="112" t="s">
        <v>30</v>
      </c>
      <c r="B12" s="109" t="s">
        <v>2039</v>
      </c>
    </row>
    <row r="13" spans="1:2" x14ac:dyDescent="0.25">
      <c r="A13" s="112" t="s">
        <v>32</v>
      </c>
      <c r="B13" s="109" t="s">
        <v>2040</v>
      </c>
    </row>
    <row r="14" spans="1:2" ht="15.75" thickBot="1" x14ac:dyDescent="0.3">
      <c r="A14" s="113" t="s">
        <v>31</v>
      </c>
      <c r="B14" s="114" t="s">
        <v>2041</v>
      </c>
    </row>
    <row r="15" spans="1:2" x14ac:dyDescent="0.25">
      <c r="A15" s="100" t="s">
        <v>26</v>
      </c>
      <c r="B15" s="101" t="s">
        <v>2042</v>
      </c>
    </row>
    <row r="16" spans="1:2" x14ac:dyDescent="0.25">
      <c r="A16" s="102" t="s">
        <v>29</v>
      </c>
      <c r="B16" s="103"/>
    </row>
    <row r="17" spans="1:2" x14ac:dyDescent="0.25">
      <c r="A17" s="102" t="s">
        <v>19</v>
      </c>
      <c r="B17" s="103"/>
    </row>
    <row r="18" spans="1:2" x14ac:dyDescent="0.25">
      <c r="A18" s="102" t="s">
        <v>9</v>
      </c>
      <c r="B18" s="103"/>
    </row>
    <row r="19" spans="1:2" x14ac:dyDescent="0.25">
      <c r="A19" s="102" t="s">
        <v>13</v>
      </c>
      <c r="B19" s="103"/>
    </row>
    <row r="20" spans="1:2" x14ac:dyDescent="0.25">
      <c r="A20" s="102" t="s">
        <v>11</v>
      </c>
      <c r="B20" s="103"/>
    </row>
    <row r="21" spans="1:2" x14ac:dyDescent="0.25">
      <c r="A21" s="102" t="s">
        <v>22</v>
      </c>
      <c r="B21" s="103"/>
    </row>
    <row r="22" spans="1:2" x14ac:dyDescent="0.25">
      <c r="A22" s="102" t="s">
        <v>17</v>
      </c>
      <c r="B22" s="103"/>
    </row>
    <row r="23" spans="1:2" x14ac:dyDescent="0.25">
      <c r="A23" s="102" t="s">
        <v>7</v>
      </c>
      <c r="B23" s="103"/>
    </row>
    <row r="24" spans="1:2" x14ac:dyDescent="0.25">
      <c r="A24" s="102" t="s">
        <v>18</v>
      </c>
      <c r="B24" s="103"/>
    </row>
    <row r="25" spans="1:2" x14ac:dyDescent="0.25">
      <c r="A25" s="102" t="s">
        <v>23</v>
      </c>
      <c r="B25" s="103"/>
    </row>
    <row r="26" spans="1:2" x14ac:dyDescent="0.25">
      <c r="A26" s="102" t="s">
        <v>21</v>
      </c>
      <c r="B26" s="103"/>
    </row>
    <row r="27" spans="1:2" x14ac:dyDescent="0.25">
      <c r="A27" s="102" t="s">
        <v>8</v>
      </c>
      <c r="B27" s="103"/>
    </row>
    <row r="28" spans="1:2" x14ac:dyDescent="0.25">
      <c r="A28" s="102" t="s">
        <v>10</v>
      </c>
      <c r="B28" s="103"/>
    </row>
    <row r="29" spans="1:2" x14ac:dyDescent="0.25">
      <c r="A29" s="102" t="s">
        <v>20</v>
      </c>
      <c r="B29" s="103"/>
    </row>
    <row r="30" spans="1:2" x14ac:dyDescent="0.25">
      <c r="A30" s="102" t="s">
        <v>25</v>
      </c>
      <c r="B30" s="103"/>
    </row>
    <row r="31" spans="1:2" x14ac:dyDescent="0.25">
      <c r="A31" s="102" t="s">
        <v>5</v>
      </c>
      <c r="B31" s="103"/>
    </row>
    <row r="32" spans="1:2" x14ac:dyDescent="0.25">
      <c r="A32" s="102" t="s">
        <v>6</v>
      </c>
      <c r="B32" s="103"/>
    </row>
    <row r="33" spans="1:2" x14ac:dyDescent="0.25">
      <c r="A33" s="102" t="s">
        <v>12</v>
      </c>
      <c r="B33" s="103"/>
    </row>
    <row r="34" spans="1:2" x14ac:dyDescent="0.25">
      <c r="A34" s="102" t="s">
        <v>14</v>
      </c>
      <c r="B34" s="103"/>
    </row>
    <row r="35" spans="1:2" x14ac:dyDescent="0.25">
      <c r="A35" s="102" t="s">
        <v>27</v>
      </c>
      <c r="B35" s="103"/>
    </row>
    <row r="36" spans="1:2" x14ac:dyDescent="0.25">
      <c r="A36" s="102" t="s">
        <v>28</v>
      </c>
      <c r="B36" s="103"/>
    </row>
    <row r="37" spans="1:2" x14ac:dyDescent="0.25">
      <c r="A37" s="102" t="s">
        <v>16</v>
      </c>
      <c r="B37" s="103"/>
    </row>
    <row r="38" spans="1:2" x14ac:dyDescent="0.25">
      <c r="A38" s="102" t="s">
        <v>15</v>
      </c>
      <c r="B38" s="103"/>
    </row>
    <row r="39" spans="1:2" ht="15.75" thickBot="1" x14ac:dyDescent="0.3">
      <c r="A39" s="104" t="s">
        <v>24</v>
      </c>
      <c r="B39" s="105"/>
    </row>
    <row r="40" spans="1:2" x14ac:dyDescent="0.25">
      <c r="A40" s="115" t="s">
        <v>2022</v>
      </c>
      <c r="B40" s="101" t="s">
        <v>2043</v>
      </c>
    </row>
    <row r="41" spans="1:2" x14ac:dyDescent="0.25">
      <c r="A41" s="116" t="s">
        <v>2025</v>
      </c>
      <c r="B41" s="103"/>
    </row>
    <row r="42" spans="1:2" x14ac:dyDescent="0.25">
      <c r="A42" s="116" t="s">
        <v>2015</v>
      </c>
      <c r="B42" s="103"/>
    </row>
    <row r="43" spans="1:2" x14ac:dyDescent="0.25">
      <c r="A43" s="116" t="s">
        <v>2005</v>
      </c>
      <c r="B43" s="103"/>
    </row>
    <row r="44" spans="1:2" x14ac:dyDescent="0.25">
      <c r="A44" s="116" t="s">
        <v>2009</v>
      </c>
      <c r="B44" s="103"/>
    </row>
    <row r="45" spans="1:2" x14ac:dyDescent="0.25">
      <c r="A45" s="116" t="s">
        <v>2007</v>
      </c>
      <c r="B45" s="103"/>
    </row>
    <row r="46" spans="1:2" x14ac:dyDescent="0.25">
      <c r="A46" s="116" t="s">
        <v>2018</v>
      </c>
      <c r="B46" s="103"/>
    </row>
    <row r="47" spans="1:2" x14ac:dyDescent="0.25">
      <c r="A47" s="116" t="s">
        <v>2013</v>
      </c>
      <c r="B47" s="103"/>
    </row>
    <row r="48" spans="1:2" x14ac:dyDescent="0.25">
      <c r="A48" s="116" t="s">
        <v>2003</v>
      </c>
      <c r="B48" s="103"/>
    </row>
    <row r="49" spans="1:2" x14ac:dyDescent="0.25">
      <c r="A49" s="116" t="s">
        <v>2014</v>
      </c>
      <c r="B49" s="103"/>
    </row>
    <row r="50" spans="1:2" x14ac:dyDescent="0.25">
      <c r="A50" s="116" t="s">
        <v>2019</v>
      </c>
      <c r="B50" s="103"/>
    </row>
    <row r="51" spans="1:2" x14ac:dyDescent="0.25">
      <c r="A51" s="116" t="s">
        <v>2017</v>
      </c>
      <c r="B51" s="103"/>
    </row>
    <row r="52" spans="1:2" x14ac:dyDescent="0.25">
      <c r="A52" s="116" t="s">
        <v>2004</v>
      </c>
      <c r="B52" s="103"/>
    </row>
    <row r="53" spans="1:2" x14ac:dyDescent="0.25">
      <c r="A53" s="116" t="s">
        <v>2006</v>
      </c>
      <c r="B53" s="103"/>
    </row>
    <row r="54" spans="1:2" x14ac:dyDescent="0.25">
      <c r="A54" s="116" t="s">
        <v>2016</v>
      </c>
      <c r="B54" s="103"/>
    </row>
    <row r="55" spans="1:2" x14ac:dyDescent="0.25">
      <c r="A55" s="116" t="s">
        <v>2021</v>
      </c>
      <c r="B55" s="103"/>
    </row>
    <row r="56" spans="1:2" x14ac:dyDescent="0.25">
      <c r="A56" s="116" t="s">
        <v>2001</v>
      </c>
      <c r="B56" s="103"/>
    </row>
    <row r="57" spans="1:2" x14ac:dyDescent="0.25">
      <c r="A57" s="116" t="s">
        <v>2002</v>
      </c>
      <c r="B57" s="103"/>
    </row>
    <row r="58" spans="1:2" x14ac:dyDescent="0.25">
      <c r="A58" s="116" t="s">
        <v>2008</v>
      </c>
      <c r="B58" s="103"/>
    </row>
    <row r="59" spans="1:2" x14ac:dyDescent="0.25">
      <c r="A59" s="116" t="s">
        <v>2010</v>
      </c>
      <c r="B59" s="103"/>
    </row>
    <row r="60" spans="1:2" x14ac:dyDescent="0.25">
      <c r="A60" s="116" t="s">
        <v>2023</v>
      </c>
      <c r="B60" s="103"/>
    </row>
    <row r="61" spans="1:2" x14ac:dyDescent="0.25">
      <c r="A61" s="116" t="s">
        <v>2024</v>
      </c>
      <c r="B61" s="103"/>
    </row>
    <row r="62" spans="1:2" x14ac:dyDescent="0.25">
      <c r="A62" s="116" t="s">
        <v>2012</v>
      </c>
      <c r="B62" s="103"/>
    </row>
    <row r="63" spans="1:2" x14ac:dyDescent="0.25">
      <c r="A63" s="116" t="s">
        <v>2011</v>
      </c>
      <c r="B63" s="103"/>
    </row>
    <row r="64" spans="1:2" ht="15.75" thickBot="1" x14ac:dyDescent="0.3">
      <c r="A64" s="117" t="s">
        <v>2020</v>
      </c>
      <c r="B64" s="105"/>
    </row>
    <row r="65" spans="1:1" x14ac:dyDescent="0.25">
      <c r="A65" s="97"/>
    </row>
  </sheetData>
  <mergeCells count="2">
    <mergeCell ref="B15:B39"/>
    <mergeCell ref="B40:B6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62806B-BFEB-4697-B86A-1D674ED2FE95}">
  <dimension ref="A1:B8"/>
  <sheetViews>
    <sheetView workbookViewId="0">
      <selection activeCell="E2" sqref="E2"/>
    </sheetView>
  </sheetViews>
  <sheetFormatPr defaultRowHeight="15" x14ac:dyDescent="0.25"/>
  <cols>
    <col min="1" max="1" width="17.28515625" bestFit="1" customWidth="1"/>
    <col min="2" max="2" width="43.5703125" customWidth="1"/>
  </cols>
  <sheetData>
    <row r="1" spans="1:2" x14ac:dyDescent="0.25">
      <c r="A1" s="91" t="s">
        <v>1947</v>
      </c>
      <c r="B1" s="91" t="s">
        <v>2027</v>
      </c>
    </row>
    <row r="2" spans="1:2" x14ac:dyDescent="0.25">
      <c r="A2" s="95" t="s">
        <v>1948</v>
      </c>
      <c r="B2" s="95" t="s">
        <v>2044</v>
      </c>
    </row>
    <row r="3" spans="1:2" x14ac:dyDescent="0.25">
      <c r="A3" s="95" t="s">
        <v>1952</v>
      </c>
      <c r="B3" s="95" t="s">
        <v>2050</v>
      </c>
    </row>
    <row r="4" spans="1:2" x14ac:dyDescent="0.25">
      <c r="A4" s="95" t="s">
        <v>1949</v>
      </c>
      <c r="B4" s="95" t="s">
        <v>2045</v>
      </c>
    </row>
    <row r="5" spans="1:2" x14ac:dyDescent="0.25">
      <c r="A5" s="95" t="s">
        <v>1951</v>
      </c>
      <c r="B5" s="95" t="s">
        <v>2046</v>
      </c>
    </row>
    <row r="6" spans="1:2" x14ac:dyDescent="0.25">
      <c r="A6" s="95" t="s">
        <v>1950</v>
      </c>
      <c r="B6" s="95" t="s">
        <v>2047</v>
      </c>
    </row>
    <row r="7" spans="1:2" x14ac:dyDescent="0.25">
      <c r="A7" s="95" t="s">
        <v>1953</v>
      </c>
      <c r="B7" s="95" t="s">
        <v>2048</v>
      </c>
    </row>
    <row r="8" spans="1:2" x14ac:dyDescent="0.25">
      <c r="A8" s="95" t="s">
        <v>1954</v>
      </c>
      <c r="B8" s="95" t="s">
        <v>2049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BD2DE8-F19F-4A4F-83D1-6BE374F59C5E}">
  <dimension ref="A1:B3"/>
  <sheetViews>
    <sheetView workbookViewId="0"/>
  </sheetViews>
  <sheetFormatPr defaultRowHeight="15" x14ac:dyDescent="0.25"/>
  <cols>
    <col min="1" max="1" width="13.140625" customWidth="1"/>
    <col min="2" max="2" width="12.7109375" customWidth="1"/>
  </cols>
  <sheetData>
    <row r="1" spans="1:2" x14ac:dyDescent="0.25">
      <c r="A1" s="3" t="s">
        <v>1966</v>
      </c>
      <c r="B1" s="3" t="s">
        <v>2027</v>
      </c>
    </row>
    <row r="2" spans="1:2" x14ac:dyDescent="0.25">
      <c r="A2" s="1" t="s">
        <v>1962</v>
      </c>
      <c r="B2" t="s">
        <v>2051</v>
      </c>
    </row>
    <row r="3" spans="1:2" x14ac:dyDescent="0.25">
      <c r="A3" s="1" t="s">
        <v>1963</v>
      </c>
      <c r="B3" t="s">
        <v>2052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FV38"/>
  <sheetViews>
    <sheetView zoomScale="84" zoomScaleNormal="84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AT36" sqref="AT36"/>
    </sheetView>
  </sheetViews>
  <sheetFormatPr defaultRowHeight="15" outlineLevelCol="1" x14ac:dyDescent="0.25"/>
  <cols>
    <col min="1" max="1" width="11.7109375" customWidth="1"/>
    <col min="2" max="2" width="5.85546875" customWidth="1"/>
    <col min="3" max="5" width="7.5703125" customWidth="1"/>
    <col min="6" max="9" width="7.5703125" hidden="1" customWidth="1" outlineLevel="1"/>
    <col min="10" max="10" width="7.5703125" customWidth="1" collapsed="1"/>
    <col min="11" max="12" width="7.5703125" customWidth="1"/>
    <col min="13" max="16" width="7.5703125" hidden="1" customWidth="1" outlineLevel="1"/>
    <col min="17" max="17" width="7.5703125" customWidth="1" collapsed="1"/>
    <col min="18" max="19" width="7.5703125" customWidth="1"/>
    <col min="20" max="23" width="7.5703125" hidden="1" customWidth="1" outlineLevel="1"/>
    <col min="24" max="24" width="7.5703125" customWidth="1" collapsed="1"/>
    <col min="25" max="26" width="7.5703125" customWidth="1"/>
    <col min="27" max="30" width="7.5703125" hidden="1" customWidth="1" outlineLevel="1"/>
    <col min="31" max="31" width="7.5703125" customWidth="1" collapsed="1"/>
    <col min="32" max="33" width="7.5703125" customWidth="1"/>
    <col min="34" max="37" width="7.5703125" hidden="1" customWidth="1" outlineLevel="1"/>
    <col min="38" max="38" width="7.5703125" customWidth="1" collapsed="1"/>
    <col min="39" max="40" width="7.5703125" customWidth="1"/>
    <col min="41" max="44" width="7.5703125" hidden="1" customWidth="1" outlineLevel="1"/>
    <col min="45" max="45" width="7.5703125" customWidth="1" collapsed="1"/>
    <col min="46" max="46" width="7.7109375" customWidth="1"/>
    <col min="47" max="47" width="7.5703125" customWidth="1"/>
    <col min="48" max="51" width="7.5703125" hidden="1" customWidth="1" outlineLevel="1"/>
    <col min="52" max="52" width="7.5703125" customWidth="1" collapsed="1"/>
    <col min="53" max="54" width="7.5703125" customWidth="1"/>
    <col min="55" max="58" width="7.5703125" hidden="1" customWidth="1" outlineLevel="1"/>
    <col min="59" max="59" width="7.5703125" customWidth="1" collapsed="1"/>
    <col min="60" max="61" width="7.5703125" customWidth="1"/>
    <col min="62" max="65" width="7.5703125" hidden="1" customWidth="1" outlineLevel="1"/>
    <col min="66" max="66" width="7.5703125" customWidth="1" collapsed="1"/>
    <col min="67" max="68" width="7.5703125" customWidth="1"/>
    <col min="69" max="72" width="7.5703125" hidden="1" customWidth="1" outlineLevel="1"/>
    <col min="73" max="73" width="7.5703125" customWidth="1" collapsed="1"/>
    <col min="74" max="75" width="7.5703125" customWidth="1"/>
    <col min="76" max="79" width="7.5703125" hidden="1" customWidth="1" outlineLevel="1"/>
    <col min="80" max="80" width="7.5703125" customWidth="1" collapsed="1"/>
    <col min="81" max="82" width="7.5703125" customWidth="1"/>
    <col min="83" max="86" width="7.5703125" hidden="1" customWidth="1" outlineLevel="1"/>
    <col min="87" max="87" width="7.5703125" customWidth="1" collapsed="1"/>
    <col min="88" max="89" width="7.5703125" customWidth="1"/>
    <col min="90" max="93" width="7.5703125" hidden="1" customWidth="1" outlineLevel="1"/>
    <col min="94" max="94" width="7.5703125" customWidth="1" collapsed="1"/>
    <col min="95" max="96" width="7.5703125" customWidth="1"/>
    <col min="97" max="100" width="7.5703125" hidden="1" customWidth="1" outlineLevel="1"/>
    <col min="101" max="101" width="7.5703125" customWidth="1" collapsed="1"/>
    <col min="102" max="103" width="7.5703125" customWidth="1"/>
    <col min="104" max="107" width="7.5703125" hidden="1" customWidth="1" outlineLevel="1"/>
    <col min="108" max="108" width="7.5703125" customWidth="1" collapsed="1"/>
    <col min="109" max="110" width="7.5703125" customWidth="1"/>
    <col min="111" max="114" width="7.5703125" hidden="1" customWidth="1" outlineLevel="1"/>
    <col min="115" max="115" width="7.5703125" customWidth="1" collapsed="1"/>
    <col min="116" max="117" width="7.5703125" customWidth="1"/>
    <col min="118" max="121" width="7.5703125" hidden="1" customWidth="1" outlineLevel="1"/>
    <col min="122" max="122" width="7.5703125" customWidth="1" collapsed="1"/>
    <col min="123" max="124" width="7.5703125" customWidth="1"/>
    <col min="125" max="128" width="7.5703125" hidden="1" customWidth="1" outlineLevel="1"/>
    <col min="129" max="129" width="7.5703125" customWidth="1" collapsed="1"/>
    <col min="130" max="131" width="7.5703125" customWidth="1"/>
    <col min="132" max="135" width="7.5703125" hidden="1" customWidth="1" outlineLevel="1"/>
    <col min="136" max="136" width="7.5703125" customWidth="1" collapsed="1"/>
    <col min="137" max="138" width="7.5703125" customWidth="1"/>
    <col min="139" max="142" width="7.5703125" hidden="1" customWidth="1" outlineLevel="1"/>
    <col min="143" max="143" width="7.5703125" customWidth="1" collapsed="1"/>
    <col min="144" max="145" width="7.5703125" customWidth="1"/>
    <col min="146" max="149" width="7.5703125" hidden="1" customWidth="1" outlineLevel="1"/>
    <col min="150" max="150" width="7.5703125" customWidth="1" collapsed="1"/>
    <col min="151" max="152" width="7.5703125" customWidth="1"/>
    <col min="153" max="156" width="7.5703125" hidden="1" customWidth="1" outlineLevel="1"/>
    <col min="157" max="157" width="7.5703125" customWidth="1" collapsed="1"/>
    <col min="158" max="159" width="7.5703125" customWidth="1"/>
    <col min="160" max="163" width="7.5703125" hidden="1" customWidth="1" outlineLevel="1"/>
    <col min="164" max="164" width="7.5703125" customWidth="1" collapsed="1"/>
    <col min="165" max="166" width="7.5703125" customWidth="1"/>
    <col min="167" max="170" width="7.5703125" hidden="1" customWidth="1" outlineLevel="1"/>
    <col min="171" max="171" width="7.5703125" customWidth="1" collapsed="1"/>
    <col min="172" max="173" width="7.5703125" customWidth="1"/>
    <col min="174" max="177" width="5.42578125" hidden="1" customWidth="1" outlineLevel="1"/>
    <col min="178" max="178" width="9.140625" collapsed="1"/>
    <col min="179" max="190" width="5.5703125" customWidth="1"/>
    <col min="199" max="222" width="5.5703125" customWidth="1"/>
    <col min="231" max="246" width="5.5703125" customWidth="1"/>
  </cols>
  <sheetData>
    <row r="1" spans="1:177" s="5" customFormat="1" x14ac:dyDescent="0.25">
      <c r="C1" s="14" t="s">
        <v>26</v>
      </c>
      <c r="D1" s="15"/>
      <c r="E1" s="16"/>
      <c r="J1" s="5" t="s">
        <v>29</v>
      </c>
      <c r="Q1" s="14" t="s">
        <v>19</v>
      </c>
      <c r="R1" s="15"/>
      <c r="S1" s="16"/>
      <c r="X1" s="5" t="s">
        <v>9</v>
      </c>
      <c r="AE1" s="14" t="s">
        <v>13</v>
      </c>
      <c r="AF1" s="15"/>
      <c r="AG1" s="16"/>
      <c r="AL1" s="5" t="s">
        <v>11</v>
      </c>
      <c r="AS1" s="14" t="s">
        <v>22</v>
      </c>
      <c r="AT1" s="15"/>
      <c r="AU1" s="16"/>
      <c r="AZ1" s="5" t="s">
        <v>17</v>
      </c>
      <c r="BG1" s="14" t="s">
        <v>7</v>
      </c>
      <c r="BH1" s="15"/>
      <c r="BI1" s="16"/>
      <c r="BN1" s="5" t="s">
        <v>18</v>
      </c>
      <c r="BU1" s="14" t="s">
        <v>23</v>
      </c>
      <c r="BV1" s="15"/>
      <c r="BW1" s="16"/>
      <c r="CB1" s="5" t="s">
        <v>21</v>
      </c>
      <c r="CI1" s="14" t="s">
        <v>8</v>
      </c>
      <c r="CJ1" s="15"/>
      <c r="CK1" s="16"/>
      <c r="CP1" s="5" t="s">
        <v>10</v>
      </c>
      <c r="CW1" s="14" t="s">
        <v>20</v>
      </c>
      <c r="CX1" s="15"/>
      <c r="CY1" s="16"/>
      <c r="DD1" s="5" t="s">
        <v>25</v>
      </c>
      <c r="DK1" s="14" t="s">
        <v>5</v>
      </c>
      <c r="DL1" s="15"/>
      <c r="DM1" s="16"/>
      <c r="DR1" s="5" t="s">
        <v>6</v>
      </c>
      <c r="DY1" s="14" t="s">
        <v>12</v>
      </c>
      <c r="DZ1" s="15"/>
      <c r="EA1" s="16"/>
      <c r="EF1" s="5" t="s">
        <v>14</v>
      </c>
      <c r="EM1" s="14" t="s">
        <v>27</v>
      </c>
      <c r="EN1" s="15"/>
      <c r="EO1" s="16"/>
      <c r="ET1" s="5" t="s">
        <v>28</v>
      </c>
      <c r="FA1" s="14" t="s">
        <v>16</v>
      </c>
      <c r="FB1" s="15"/>
      <c r="FC1" s="16"/>
      <c r="FH1" s="5" t="s">
        <v>15</v>
      </c>
      <c r="FO1" s="14" t="s">
        <v>24</v>
      </c>
      <c r="FP1" s="15"/>
      <c r="FQ1" s="16"/>
    </row>
    <row r="2" spans="1:177" s="5" customFormat="1" x14ac:dyDescent="0.25">
      <c r="B2" s="5" t="s">
        <v>1942</v>
      </c>
      <c r="C2" s="17" t="s">
        <v>1945</v>
      </c>
      <c r="D2" s="5" t="s">
        <v>1943</v>
      </c>
      <c r="E2" s="18" t="s">
        <v>1946</v>
      </c>
      <c r="F2" s="5" t="s">
        <v>1944</v>
      </c>
      <c r="G2" s="19">
        <v>0.25</v>
      </c>
      <c r="H2" s="19">
        <v>0.5</v>
      </c>
      <c r="I2" s="19">
        <v>0.75</v>
      </c>
      <c r="J2" s="5" t="s">
        <v>1945</v>
      </c>
      <c r="K2" s="5" t="s">
        <v>1943</v>
      </c>
      <c r="L2" s="5" t="s">
        <v>1946</v>
      </c>
      <c r="M2" s="5" t="s">
        <v>1944</v>
      </c>
      <c r="N2" s="19">
        <v>0.25</v>
      </c>
      <c r="O2" s="19">
        <v>0.5</v>
      </c>
      <c r="P2" s="19">
        <v>0.75</v>
      </c>
      <c r="Q2" s="17" t="s">
        <v>1945</v>
      </c>
      <c r="R2" s="5" t="s">
        <v>1943</v>
      </c>
      <c r="S2" s="18" t="s">
        <v>1946</v>
      </c>
      <c r="T2" s="5" t="s">
        <v>1944</v>
      </c>
      <c r="U2" s="19">
        <v>0.25</v>
      </c>
      <c r="V2" s="19">
        <v>0.5</v>
      </c>
      <c r="W2" s="19">
        <v>0.75</v>
      </c>
      <c r="X2" s="5" t="s">
        <v>1945</v>
      </c>
      <c r="Y2" s="5" t="s">
        <v>1943</v>
      </c>
      <c r="Z2" s="5" t="s">
        <v>1946</v>
      </c>
      <c r="AA2" s="5" t="s">
        <v>1944</v>
      </c>
      <c r="AB2" s="19">
        <v>0.25</v>
      </c>
      <c r="AC2" s="19">
        <v>0.5</v>
      </c>
      <c r="AD2" s="19">
        <v>0.75</v>
      </c>
      <c r="AE2" s="17" t="s">
        <v>1945</v>
      </c>
      <c r="AF2" s="5" t="s">
        <v>1943</v>
      </c>
      <c r="AG2" s="18" t="s">
        <v>1946</v>
      </c>
      <c r="AH2" s="5" t="s">
        <v>1944</v>
      </c>
      <c r="AI2" s="19">
        <v>0.25</v>
      </c>
      <c r="AJ2" s="19">
        <v>0.5</v>
      </c>
      <c r="AK2" s="19">
        <v>0.75</v>
      </c>
      <c r="AL2" s="5" t="s">
        <v>1945</v>
      </c>
      <c r="AM2" s="5" t="s">
        <v>1943</v>
      </c>
      <c r="AN2" s="5" t="s">
        <v>1946</v>
      </c>
      <c r="AO2" s="5" t="s">
        <v>1944</v>
      </c>
      <c r="AP2" s="19">
        <v>0.25</v>
      </c>
      <c r="AQ2" s="19">
        <v>0.5</v>
      </c>
      <c r="AR2" s="19">
        <v>0.75</v>
      </c>
      <c r="AS2" s="17" t="s">
        <v>1945</v>
      </c>
      <c r="AT2" s="5" t="s">
        <v>1943</v>
      </c>
      <c r="AU2" s="18" t="s">
        <v>1946</v>
      </c>
      <c r="AV2" s="5" t="s">
        <v>1944</v>
      </c>
      <c r="AW2" s="19">
        <v>0.25</v>
      </c>
      <c r="AX2" s="19">
        <v>0.5</v>
      </c>
      <c r="AY2" s="19">
        <v>0.75</v>
      </c>
      <c r="AZ2" s="5" t="s">
        <v>1945</v>
      </c>
      <c r="BA2" s="5" t="s">
        <v>1943</v>
      </c>
      <c r="BB2" s="5" t="s">
        <v>1946</v>
      </c>
      <c r="BC2" s="5" t="s">
        <v>1944</v>
      </c>
      <c r="BD2" s="19">
        <v>0.25</v>
      </c>
      <c r="BE2" s="19">
        <v>0.5</v>
      </c>
      <c r="BF2" s="19">
        <v>0.75</v>
      </c>
      <c r="BG2" s="17" t="s">
        <v>1945</v>
      </c>
      <c r="BH2" s="5" t="s">
        <v>1943</v>
      </c>
      <c r="BI2" s="18" t="s">
        <v>1946</v>
      </c>
      <c r="BJ2" s="5" t="s">
        <v>1944</v>
      </c>
      <c r="BK2" s="19">
        <v>0.25</v>
      </c>
      <c r="BL2" s="19">
        <v>0.5</v>
      </c>
      <c r="BM2" s="19">
        <v>0.75</v>
      </c>
      <c r="BN2" s="5" t="s">
        <v>1945</v>
      </c>
      <c r="BO2" s="5" t="s">
        <v>1943</v>
      </c>
      <c r="BP2" s="5" t="s">
        <v>1946</v>
      </c>
      <c r="BQ2" s="5" t="s">
        <v>1944</v>
      </c>
      <c r="BR2" s="19">
        <v>0.25</v>
      </c>
      <c r="BS2" s="19">
        <v>0.5</v>
      </c>
      <c r="BT2" s="19">
        <v>0.75</v>
      </c>
      <c r="BU2" s="17" t="s">
        <v>1945</v>
      </c>
      <c r="BV2" s="5" t="s">
        <v>1943</v>
      </c>
      <c r="BW2" s="18" t="s">
        <v>1946</v>
      </c>
      <c r="BX2" s="5" t="s">
        <v>1944</v>
      </c>
      <c r="BY2" s="19">
        <v>0.25</v>
      </c>
      <c r="BZ2" s="19">
        <v>0.5</v>
      </c>
      <c r="CA2" s="19">
        <v>0.75</v>
      </c>
      <c r="CB2" s="5" t="s">
        <v>1945</v>
      </c>
      <c r="CC2" s="5" t="s">
        <v>1943</v>
      </c>
      <c r="CD2" s="5" t="s">
        <v>1946</v>
      </c>
      <c r="CE2" s="5" t="s">
        <v>1944</v>
      </c>
      <c r="CF2" s="19">
        <v>0.25</v>
      </c>
      <c r="CG2" s="19">
        <v>0.5</v>
      </c>
      <c r="CH2" s="19">
        <v>0.75</v>
      </c>
      <c r="CI2" s="17" t="s">
        <v>1945</v>
      </c>
      <c r="CJ2" s="5" t="s">
        <v>1943</v>
      </c>
      <c r="CK2" s="18" t="s">
        <v>1946</v>
      </c>
      <c r="CL2" s="5" t="s">
        <v>1944</v>
      </c>
      <c r="CM2" s="19">
        <v>0.25</v>
      </c>
      <c r="CN2" s="19">
        <v>0.5</v>
      </c>
      <c r="CO2" s="19">
        <v>0.75</v>
      </c>
      <c r="CP2" s="5" t="s">
        <v>1945</v>
      </c>
      <c r="CQ2" s="5" t="s">
        <v>1943</v>
      </c>
      <c r="CR2" s="5" t="s">
        <v>1946</v>
      </c>
      <c r="CS2" s="5" t="s">
        <v>1944</v>
      </c>
      <c r="CT2" s="19">
        <v>0.25</v>
      </c>
      <c r="CU2" s="19">
        <v>0.5</v>
      </c>
      <c r="CV2" s="19">
        <v>0.75</v>
      </c>
      <c r="CW2" s="17" t="s">
        <v>1945</v>
      </c>
      <c r="CX2" s="5" t="s">
        <v>1943</v>
      </c>
      <c r="CY2" s="18" t="s">
        <v>1946</v>
      </c>
      <c r="CZ2" s="5" t="s">
        <v>1944</v>
      </c>
      <c r="DA2" s="19">
        <v>0.25</v>
      </c>
      <c r="DB2" s="19">
        <v>0.5</v>
      </c>
      <c r="DC2" s="19">
        <v>0.75</v>
      </c>
      <c r="DD2" s="5" t="s">
        <v>1945</v>
      </c>
      <c r="DE2" s="5" t="s">
        <v>1943</v>
      </c>
      <c r="DF2" s="5" t="s">
        <v>1946</v>
      </c>
      <c r="DG2" s="5" t="s">
        <v>1944</v>
      </c>
      <c r="DH2" s="19">
        <v>0.25</v>
      </c>
      <c r="DI2" s="19">
        <v>0.5</v>
      </c>
      <c r="DJ2" s="19">
        <v>0.75</v>
      </c>
      <c r="DK2" s="17" t="s">
        <v>1945</v>
      </c>
      <c r="DL2" s="5" t="s">
        <v>1943</v>
      </c>
      <c r="DM2" s="18" t="s">
        <v>1946</v>
      </c>
      <c r="DN2" s="5" t="s">
        <v>1944</v>
      </c>
      <c r="DO2" s="19">
        <v>0.25</v>
      </c>
      <c r="DP2" s="19">
        <v>0.5</v>
      </c>
      <c r="DQ2" s="19">
        <v>0.75</v>
      </c>
      <c r="DR2" s="5" t="s">
        <v>1945</v>
      </c>
      <c r="DS2" s="5" t="s">
        <v>1943</v>
      </c>
      <c r="DT2" s="5" t="s">
        <v>1946</v>
      </c>
      <c r="DU2" s="5" t="s">
        <v>1944</v>
      </c>
      <c r="DV2" s="19">
        <v>0.25</v>
      </c>
      <c r="DW2" s="19">
        <v>0.5</v>
      </c>
      <c r="DX2" s="19">
        <v>0.75</v>
      </c>
      <c r="DY2" s="17" t="s">
        <v>1945</v>
      </c>
      <c r="DZ2" s="5" t="s">
        <v>1943</v>
      </c>
      <c r="EA2" s="18" t="s">
        <v>1946</v>
      </c>
      <c r="EB2" s="5" t="s">
        <v>1944</v>
      </c>
      <c r="EC2" s="19">
        <v>0.25</v>
      </c>
      <c r="ED2" s="19">
        <v>0.5</v>
      </c>
      <c r="EE2" s="19">
        <v>0.75</v>
      </c>
      <c r="EF2" s="5" t="s">
        <v>1945</v>
      </c>
      <c r="EG2" s="5" t="s">
        <v>1943</v>
      </c>
      <c r="EH2" s="5" t="s">
        <v>1946</v>
      </c>
      <c r="EI2" s="5" t="s">
        <v>1944</v>
      </c>
      <c r="EJ2" s="19">
        <v>0.25</v>
      </c>
      <c r="EK2" s="19">
        <v>0.5</v>
      </c>
      <c r="EL2" s="19">
        <v>0.75</v>
      </c>
      <c r="EM2" s="17" t="s">
        <v>1945</v>
      </c>
      <c r="EN2" s="5" t="s">
        <v>1943</v>
      </c>
      <c r="EO2" s="18" t="s">
        <v>1946</v>
      </c>
      <c r="EP2" s="5" t="s">
        <v>1944</v>
      </c>
      <c r="EQ2" s="19">
        <v>0.25</v>
      </c>
      <c r="ER2" s="19">
        <v>0.5</v>
      </c>
      <c r="ES2" s="19">
        <v>0.75</v>
      </c>
      <c r="ET2" s="5" t="s">
        <v>1945</v>
      </c>
      <c r="EU2" s="5" t="s">
        <v>1943</v>
      </c>
      <c r="EV2" s="5" t="s">
        <v>1946</v>
      </c>
      <c r="EW2" s="5" t="s">
        <v>1944</v>
      </c>
      <c r="EX2" s="19">
        <v>0.25</v>
      </c>
      <c r="EY2" s="19">
        <v>0.5</v>
      </c>
      <c r="EZ2" s="19">
        <v>0.75</v>
      </c>
      <c r="FA2" s="17" t="s">
        <v>1945</v>
      </c>
      <c r="FB2" s="5" t="s">
        <v>1943</v>
      </c>
      <c r="FC2" s="18" t="s">
        <v>1946</v>
      </c>
      <c r="FD2" s="5" t="s">
        <v>1944</v>
      </c>
      <c r="FE2" s="19">
        <v>0.25</v>
      </c>
      <c r="FF2" s="19">
        <v>0.5</v>
      </c>
      <c r="FG2" s="19">
        <v>0.75</v>
      </c>
      <c r="FH2" s="5" t="s">
        <v>1945</v>
      </c>
      <c r="FI2" s="5" t="s">
        <v>1943</v>
      </c>
      <c r="FJ2" s="5" t="s">
        <v>1946</v>
      </c>
      <c r="FK2" s="5" t="s">
        <v>1944</v>
      </c>
      <c r="FL2" s="19">
        <v>0.25</v>
      </c>
      <c r="FM2" s="19">
        <v>0.5</v>
      </c>
      <c r="FN2" s="19">
        <v>0.75</v>
      </c>
      <c r="FO2" s="17" t="s">
        <v>1945</v>
      </c>
      <c r="FP2" s="5" t="s">
        <v>1943</v>
      </c>
      <c r="FQ2" s="18" t="s">
        <v>1946</v>
      </c>
      <c r="FR2" s="5" t="s">
        <v>1944</v>
      </c>
      <c r="FS2" s="19">
        <v>0.25</v>
      </c>
      <c r="FT2" s="19">
        <v>0.5</v>
      </c>
      <c r="FU2" s="19">
        <v>0.75</v>
      </c>
    </row>
    <row r="3" spans="1:177" x14ac:dyDescent="0.25">
      <c r="A3" s="5" t="s">
        <v>4</v>
      </c>
      <c r="C3" s="6"/>
      <c r="E3" s="7"/>
      <c r="Q3" s="6"/>
      <c r="S3" s="7"/>
      <c r="AE3" s="6"/>
      <c r="AG3" s="7"/>
      <c r="AS3" s="6"/>
      <c r="AU3" s="7"/>
      <c r="BG3" s="6"/>
      <c r="BI3" s="7"/>
      <c r="BU3" s="6"/>
      <c r="BW3" s="7"/>
      <c r="CI3" s="6"/>
      <c r="CK3" s="7"/>
      <c r="CW3" s="6"/>
      <c r="CY3" s="7"/>
      <c r="DK3" s="6"/>
      <c r="DM3" s="7"/>
      <c r="DY3" s="6"/>
      <c r="EA3" s="7"/>
      <c r="EM3" s="6"/>
      <c r="EO3" s="7"/>
      <c r="FA3" s="6"/>
      <c r="FC3" s="7"/>
      <c r="FO3" s="6"/>
      <c r="FQ3" s="7"/>
    </row>
    <row r="4" spans="1:177" x14ac:dyDescent="0.25">
      <c r="A4" s="5">
        <v>11</v>
      </c>
      <c r="B4">
        <v>1</v>
      </c>
      <c r="C4" s="8">
        <v>4.2059556999999997E-2</v>
      </c>
      <c r="D4" s="9">
        <v>4.2059556999999997E-2</v>
      </c>
      <c r="E4" s="10">
        <v>4.2059556999999997E-2</v>
      </c>
      <c r="F4" s="2"/>
      <c r="G4" s="2">
        <v>4.2059556999999997E-2</v>
      </c>
      <c r="H4" s="2">
        <v>4.2059556999999997E-2</v>
      </c>
      <c r="I4" s="2">
        <v>4.2059556999999997E-2</v>
      </c>
      <c r="J4" s="2">
        <v>1.1150469999999999E-2</v>
      </c>
      <c r="K4" s="9">
        <v>1.1150469999999999E-2</v>
      </c>
      <c r="L4" s="2">
        <v>1.1150469999999999E-2</v>
      </c>
      <c r="M4" s="2"/>
      <c r="N4" s="2">
        <v>1.1150469999999999E-2</v>
      </c>
      <c r="O4" s="2">
        <v>1.1150469999999999E-2</v>
      </c>
      <c r="P4" s="2">
        <v>1.1150469999999999E-2</v>
      </c>
      <c r="Q4" s="8">
        <v>0.181953437</v>
      </c>
      <c r="R4" s="9">
        <v>0.181953437</v>
      </c>
      <c r="S4" s="10">
        <v>0.181953437</v>
      </c>
      <c r="T4" s="2"/>
      <c r="U4" s="2">
        <v>0.181953437</v>
      </c>
      <c r="V4" s="2">
        <v>0.181953437</v>
      </c>
      <c r="W4" s="2">
        <v>0.181953437</v>
      </c>
      <c r="X4" s="2">
        <v>2.5294480000000001E-3</v>
      </c>
      <c r="Y4" s="9">
        <v>2.5294480000000001E-3</v>
      </c>
      <c r="Z4" s="2">
        <v>2.5294480000000001E-3</v>
      </c>
      <c r="AA4" s="2"/>
      <c r="AB4" s="2">
        <v>2.5294480000000001E-3</v>
      </c>
      <c r="AC4" s="2">
        <v>2.5294480000000001E-3</v>
      </c>
      <c r="AD4" s="2">
        <v>2.5294480000000001E-3</v>
      </c>
      <c r="AE4" s="8">
        <v>3.3288921999999999E-2</v>
      </c>
      <c r="AF4" s="9">
        <v>3.3288921999999999E-2</v>
      </c>
      <c r="AG4" s="10">
        <v>3.3288921999999999E-2</v>
      </c>
      <c r="AH4" s="2"/>
      <c r="AI4" s="2">
        <v>3.3288921999999999E-2</v>
      </c>
      <c r="AJ4" s="2">
        <v>3.3288921999999999E-2</v>
      </c>
      <c r="AK4" s="2">
        <v>3.3288921999999999E-2</v>
      </c>
      <c r="AL4" s="2">
        <v>7.2869433999999997E-2</v>
      </c>
      <c r="AM4" s="9">
        <v>7.2869433999999997E-2</v>
      </c>
      <c r="AN4" s="2">
        <v>7.2869433999999997E-2</v>
      </c>
      <c r="AO4" s="2"/>
      <c r="AP4" s="2">
        <v>7.2869433999999997E-2</v>
      </c>
      <c r="AQ4" s="2">
        <v>7.2869433999999997E-2</v>
      </c>
      <c r="AR4" s="2">
        <v>7.2869433999999997E-2</v>
      </c>
      <c r="AS4" s="8">
        <v>7.5012960000000002E-3</v>
      </c>
      <c r="AT4" s="9">
        <v>7.5012960000000002E-3</v>
      </c>
      <c r="AU4" s="10">
        <v>7.5012960000000002E-3</v>
      </c>
      <c r="AV4" s="2"/>
      <c r="AW4" s="2">
        <v>7.5012960000000002E-3</v>
      </c>
      <c r="AX4" s="2">
        <v>7.5012960000000002E-3</v>
      </c>
      <c r="AY4" s="2">
        <v>7.5012960000000002E-3</v>
      </c>
      <c r="AZ4" s="2">
        <v>3.4853096E-2</v>
      </c>
      <c r="BA4" s="9">
        <v>3.4853096E-2</v>
      </c>
      <c r="BB4" s="2">
        <v>3.4853096E-2</v>
      </c>
      <c r="BC4" s="2"/>
      <c r="BD4" s="2">
        <v>3.4853096E-2</v>
      </c>
      <c r="BE4" s="2">
        <v>3.4853096E-2</v>
      </c>
      <c r="BF4" s="2">
        <v>3.4853096E-2</v>
      </c>
      <c r="BG4" s="8">
        <v>2.5043811999999999E-2</v>
      </c>
      <c r="BH4" s="9">
        <v>2.5043811999999999E-2</v>
      </c>
      <c r="BI4" s="10">
        <v>2.5043811999999999E-2</v>
      </c>
      <c r="BJ4" s="2"/>
      <c r="BK4" s="2">
        <v>2.5043811999999999E-2</v>
      </c>
      <c r="BL4" s="2">
        <v>2.5043811999999999E-2</v>
      </c>
      <c r="BM4" s="2">
        <v>2.5043811999999999E-2</v>
      </c>
      <c r="BN4" s="2">
        <v>7.5288545999999998E-2</v>
      </c>
      <c r="BO4" s="9">
        <v>7.5288545999999998E-2</v>
      </c>
      <c r="BP4" s="2">
        <v>7.5288545999999998E-2</v>
      </c>
      <c r="BQ4" s="2"/>
      <c r="BR4" s="2">
        <v>7.5288545999999998E-2</v>
      </c>
      <c r="BS4" s="2">
        <v>7.5288545999999998E-2</v>
      </c>
      <c r="BT4" s="2">
        <v>7.5288545999999998E-2</v>
      </c>
      <c r="BU4" s="8">
        <v>6.9827643999999994E-2</v>
      </c>
      <c r="BV4" s="9">
        <v>6.9827643999999994E-2</v>
      </c>
      <c r="BW4" s="10">
        <v>6.9827643999999994E-2</v>
      </c>
      <c r="BX4" s="2"/>
      <c r="BY4" s="2">
        <v>6.9827643999999994E-2</v>
      </c>
      <c r="BZ4" s="2">
        <v>6.9827643999999994E-2</v>
      </c>
      <c r="CA4" s="2">
        <v>6.9827643999999994E-2</v>
      </c>
      <c r="CB4" s="2">
        <v>2.5160235E-2</v>
      </c>
      <c r="CC4" s="9">
        <v>2.5160235E-2</v>
      </c>
      <c r="CD4" s="2">
        <v>2.5160235E-2</v>
      </c>
      <c r="CE4" s="2"/>
      <c r="CF4" s="2">
        <v>2.5160235E-2</v>
      </c>
      <c r="CG4" s="2">
        <v>2.5160235E-2</v>
      </c>
      <c r="CH4" s="2">
        <v>2.5160235E-2</v>
      </c>
      <c r="CI4" s="8">
        <v>3.7721095000000003E-2</v>
      </c>
      <c r="CJ4" s="9">
        <v>3.7721095000000003E-2</v>
      </c>
      <c r="CK4" s="10">
        <v>3.7721095000000003E-2</v>
      </c>
      <c r="CL4" s="2"/>
      <c r="CM4" s="2">
        <v>3.7721095000000003E-2</v>
      </c>
      <c r="CN4" s="2">
        <v>3.7721095000000003E-2</v>
      </c>
      <c r="CO4" s="2">
        <v>3.7721095000000003E-2</v>
      </c>
      <c r="CP4" s="2">
        <v>1.1981777000000001E-2</v>
      </c>
      <c r="CQ4" s="9">
        <v>1.1981777000000001E-2</v>
      </c>
      <c r="CR4" s="2">
        <v>1.1981777000000001E-2</v>
      </c>
      <c r="CS4" s="2"/>
      <c r="CT4" s="2">
        <v>1.1981777000000001E-2</v>
      </c>
      <c r="CU4" s="2">
        <v>1.1981777000000001E-2</v>
      </c>
      <c r="CV4" s="2">
        <v>1.1981777000000001E-2</v>
      </c>
      <c r="CW4" s="8">
        <v>9.3702916999999997E-2</v>
      </c>
      <c r="CX4" s="9">
        <v>9.3702916999999997E-2</v>
      </c>
      <c r="CY4" s="10">
        <v>9.3702916999999997E-2</v>
      </c>
      <c r="CZ4" s="2"/>
      <c r="DA4" s="2">
        <v>9.3702916999999997E-2</v>
      </c>
      <c r="DB4" s="2">
        <v>9.3702916999999997E-2</v>
      </c>
      <c r="DC4" s="2">
        <v>9.3702916999999997E-2</v>
      </c>
      <c r="DD4" s="2">
        <v>0.15696174299999999</v>
      </c>
      <c r="DE4" s="9">
        <v>0.15696174299999999</v>
      </c>
      <c r="DF4" s="2">
        <v>0.15696174299999999</v>
      </c>
      <c r="DG4" s="2"/>
      <c r="DH4" s="2">
        <v>0.15696174299999999</v>
      </c>
      <c r="DI4" s="2">
        <v>0.15696174299999999</v>
      </c>
      <c r="DJ4" s="2">
        <v>0.15696174299999999</v>
      </c>
      <c r="DK4" s="8">
        <v>2.14291E-3</v>
      </c>
      <c r="DL4" s="9">
        <v>2.14291E-3</v>
      </c>
      <c r="DM4" s="10">
        <v>2.14291E-3</v>
      </c>
      <c r="DN4" s="2"/>
      <c r="DO4" s="2">
        <v>2.14291E-3</v>
      </c>
      <c r="DP4" s="2">
        <v>2.14291E-3</v>
      </c>
      <c r="DQ4" s="2">
        <v>2.14291E-3</v>
      </c>
      <c r="DR4" s="2">
        <v>4.4071554999999998E-2</v>
      </c>
      <c r="DS4" s="9">
        <v>4.4071554999999998E-2</v>
      </c>
      <c r="DT4" s="2">
        <v>4.4071554999999998E-2</v>
      </c>
      <c r="DU4" s="2"/>
      <c r="DV4" s="2">
        <v>4.4071554999999998E-2</v>
      </c>
      <c r="DW4" s="2">
        <v>4.4071554999999998E-2</v>
      </c>
      <c r="DX4" s="2">
        <v>4.4071554999999998E-2</v>
      </c>
      <c r="DY4" s="8">
        <v>4.7674240000000001E-3</v>
      </c>
      <c r="DZ4" s="9">
        <v>4.7674240000000001E-3</v>
      </c>
      <c r="EA4" s="10">
        <v>4.7674240000000001E-3</v>
      </c>
      <c r="EB4" s="2"/>
      <c r="EC4" s="2">
        <v>4.7674240000000001E-3</v>
      </c>
      <c r="ED4" s="2">
        <v>4.7674240000000001E-3</v>
      </c>
      <c r="EE4" s="2">
        <v>4.7674240000000001E-3</v>
      </c>
      <c r="EF4" s="2">
        <v>2.1043180000000002E-2</v>
      </c>
      <c r="EG4" s="9">
        <v>2.1043180000000002E-2</v>
      </c>
      <c r="EH4" s="2">
        <v>2.1043180000000002E-2</v>
      </c>
      <c r="EI4" s="2"/>
      <c r="EJ4" s="2">
        <v>2.1043180000000002E-2</v>
      </c>
      <c r="EK4" s="2">
        <v>2.1043180000000002E-2</v>
      </c>
      <c r="EL4" s="2">
        <v>2.1043180000000002E-2</v>
      </c>
      <c r="EM4" s="8">
        <v>1.8498690000000001E-3</v>
      </c>
      <c r="EN4" s="9">
        <v>1.8498690000000001E-3</v>
      </c>
      <c r="EO4" s="10">
        <v>1.8498690000000001E-3</v>
      </c>
      <c r="EP4" s="2"/>
      <c r="EQ4" s="2">
        <v>1.8498690000000001E-3</v>
      </c>
      <c r="ER4" s="2">
        <v>1.8498690000000001E-3</v>
      </c>
      <c r="ES4" s="2">
        <v>1.8498690000000001E-3</v>
      </c>
      <c r="ET4" s="2">
        <v>2.3180000000000002E-3</v>
      </c>
      <c r="EU4" s="9">
        <v>2.3180000000000002E-3</v>
      </c>
      <c r="EV4" s="2">
        <v>2.3180000000000002E-3</v>
      </c>
      <c r="EW4" s="2"/>
      <c r="EX4" s="2">
        <v>2.3180000000000002E-3</v>
      </c>
      <c r="EY4" s="2">
        <v>2.3180000000000002E-3</v>
      </c>
      <c r="EZ4" s="2">
        <v>2.3180000000000002E-3</v>
      </c>
      <c r="FA4" s="8">
        <v>1.1835112E-2</v>
      </c>
      <c r="FB4" s="9">
        <v>1.1835112E-2</v>
      </c>
      <c r="FC4" s="10">
        <v>1.1835112E-2</v>
      </c>
      <c r="FD4" s="2"/>
      <c r="FE4" s="2">
        <v>1.1835112E-2</v>
      </c>
      <c r="FF4" s="2">
        <v>1.1835112E-2</v>
      </c>
      <c r="FG4" s="2">
        <v>1.1835112E-2</v>
      </c>
      <c r="FH4" s="2">
        <v>2.7025349000000001E-2</v>
      </c>
      <c r="FI4" s="9">
        <v>2.7025349000000001E-2</v>
      </c>
      <c r="FJ4" s="2">
        <v>2.7025349000000001E-2</v>
      </c>
      <c r="FK4" s="2"/>
      <c r="FL4" s="2">
        <v>2.7025349000000001E-2</v>
      </c>
      <c r="FM4" s="2">
        <v>2.7025349000000001E-2</v>
      </c>
      <c r="FN4" s="2">
        <v>2.7025349000000001E-2</v>
      </c>
      <c r="FO4" s="8">
        <v>3.05317E-3</v>
      </c>
      <c r="FP4" s="9">
        <v>3.05317E-3</v>
      </c>
      <c r="FQ4" s="10">
        <v>3.05317E-3</v>
      </c>
      <c r="FR4" s="2"/>
      <c r="FS4" s="2">
        <v>3.05317E-3</v>
      </c>
      <c r="FT4" s="2">
        <v>3.05317E-3</v>
      </c>
      <c r="FU4" s="2">
        <v>3.05317E-3</v>
      </c>
    </row>
    <row r="5" spans="1:177" x14ac:dyDescent="0.25">
      <c r="A5" s="5">
        <v>8</v>
      </c>
      <c r="B5">
        <v>17</v>
      </c>
      <c r="C5" s="8">
        <v>4.9343453000000002E-2</v>
      </c>
      <c r="D5" s="9">
        <v>7.8161382000000001E-2</v>
      </c>
      <c r="E5" s="10">
        <v>0.11158314599999999</v>
      </c>
      <c r="F5" s="2">
        <v>1.7119425000000001E-2</v>
      </c>
      <c r="G5" s="2">
        <v>6.6112959999999998E-2</v>
      </c>
      <c r="H5" s="2">
        <v>7.6299494999999995E-2</v>
      </c>
      <c r="I5" s="2">
        <v>8.9944857000000003E-2</v>
      </c>
      <c r="J5" s="2">
        <v>7.3795969999999999E-3</v>
      </c>
      <c r="K5" s="9">
        <v>1.9292943E-2</v>
      </c>
      <c r="L5" s="2">
        <v>2.7045651E-2</v>
      </c>
      <c r="M5" s="2">
        <v>4.9493230000000003E-3</v>
      </c>
      <c r="N5" s="2">
        <v>1.7711013000000001E-2</v>
      </c>
      <c r="O5" s="2">
        <v>1.9284460999999999E-2</v>
      </c>
      <c r="P5" s="2">
        <v>2.2694506E-2</v>
      </c>
      <c r="Q5" s="8">
        <v>8.4424274999999993E-2</v>
      </c>
      <c r="R5" s="9">
        <v>0.13768339600000001</v>
      </c>
      <c r="S5" s="10">
        <v>0.24868538600000001</v>
      </c>
      <c r="T5" s="2">
        <v>5.0222645000000003E-2</v>
      </c>
      <c r="U5" s="2">
        <v>0.10451817100000001</v>
      </c>
      <c r="V5" s="2">
        <v>0.12039282799999999</v>
      </c>
      <c r="W5" s="2">
        <v>0.13539078600000001</v>
      </c>
      <c r="X5" s="2">
        <v>3.591309E-3</v>
      </c>
      <c r="Y5" s="9">
        <v>6.170699E-3</v>
      </c>
      <c r="Z5" s="2">
        <v>1.1790106999999999E-2</v>
      </c>
      <c r="AA5" s="2">
        <v>1.9379029999999999E-3</v>
      </c>
      <c r="AB5" s="2">
        <v>4.9216820000000001E-3</v>
      </c>
      <c r="AC5" s="2">
        <v>5.7907640000000003E-3</v>
      </c>
      <c r="AD5" s="2">
        <v>6.8967229999999996E-3</v>
      </c>
      <c r="AE5" s="8">
        <v>1.3776873E-2</v>
      </c>
      <c r="AF5" s="9">
        <v>2.4656107E-2</v>
      </c>
      <c r="AG5" s="10">
        <v>4.4835270000000003E-2</v>
      </c>
      <c r="AH5" s="2">
        <v>7.5175190000000003E-3</v>
      </c>
      <c r="AI5" s="2">
        <v>2.0308228000000001E-2</v>
      </c>
      <c r="AJ5" s="2">
        <v>2.1737177E-2</v>
      </c>
      <c r="AK5" s="2">
        <v>2.4741669000000001E-2</v>
      </c>
      <c r="AL5" s="2">
        <v>4.0420881999999998E-2</v>
      </c>
      <c r="AM5" s="9">
        <v>7.0571514000000002E-2</v>
      </c>
      <c r="AN5" s="2">
        <v>0.11950010799999999</v>
      </c>
      <c r="AO5" s="2">
        <v>2.304608E-2</v>
      </c>
      <c r="AP5" s="2">
        <v>5.2707957E-2</v>
      </c>
      <c r="AQ5" s="2">
        <v>6.6459988999999997E-2</v>
      </c>
      <c r="AR5" s="2">
        <v>8.2595830999999995E-2</v>
      </c>
      <c r="AS5" s="8">
        <v>7.2002070000000001E-3</v>
      </c>
      <c r="AT5" s="9">
        <v>1.0710776999999999E-2</v>
      </c>
      <c r="AU5" s="10">
        <v>1.3388884E-2</v>
      </c>
      <c r="AV5" s="2">
        <v>1.712671E-3</v>
      </c>
      <c r="AW5" s="2">
        <v>9.9331009999999997E-3</v>
      </c>
      <c r="AX5" s="2">
        <v>1.0904426E-2</v>
      </c>
      <c r="AY5" s="2">
        <v>1.2092027999999999E-2</v>
      </c>
      <c r="AZ5" s="2">
        <v>2.3684510999999998E-2</v>
      </c>
      <c r="BA5" s="9">
        <v>3.4367186000000001E-2</v>
      </c>
      <c r="BB5" s="2">
        <v>4.6180674999999997E-2</v>
      </c>
      <c r="BC5" s="2">
        <v>6.515832E-3</v>
      </c>
      <c r="BD5" s="2">
        <v>3.0330223999999999E-2</v>
      </c>
      <c r="BE5" s="2">
        <v>3.3820032999999999E-2</v>
      </c>
      <c r="BF5" s="2">
        <v>3.8218912000000001E-2</v>
      </c>
      <c r="BG5" s="8">
        <v>1.9682252000000001E-2</v>
      </c>
      <c r="BH5" s="9">
        <v>2.8626586999999998E-2</v>
      </c>
      <c r="BI5" s="10">
        <v>3.7135068E-2</v>
      </c>
      <c r="BJ5" s="2">
        <v>4.9068940000000002E-3</v>
      </c>
      <c r="BK5" s="2">
        <v>2.5036404000000002E-2</v>
      </c>
      <c r="BL5" s="2">
        <v>2.9867742999999999E-2</v>
      </c>
      <c r="BM5" s="2">
        <v>3.1091734999999999E-2</v>
      </c>
      <c r="BN5" s="2">
        <v>3.7705594000000002E-2</v>
      </c>
      <c r="BO5" s="9">
        <v>6.6519047999999997E-2</v>
      </c>
      <c r="BP5" s="2">
        <v>8.5501147999999999E-2</v>
      </c>
      <c r="BQ5" s="2">
        <v>1.2407899E-2</v>
      </c>
      <c r="BR5" s="2">
        <v>6.0545701E-2</v>
      </c>
      <c r="BS5" s="2">
        <v>6.98656E-2</v>
      </c>
      <c r="BT5" s="2">
        <v>7.5285302999999998E-2</v>
      </c>
      <c r="BU5" s="8">
        <v>7.1409862000000005E-2</v>
      </c>
      <c r="BV5" s="9">
        <v>8.7910190999999999E-2</v>
      </c>
      <c r="BW5" s="10">
        <v>0.101599257</v>
      </c>
      <c r="BX5" s="2">
        <v>9.6291889999999998E-3</v>
      </c>
      <c r="BY5" s="2">
        <v>7.9268244000000002E-2</v>
      </c>
      <c r="BZ5" s="2">
        <v>9.0319264999999996E-2</v>
      </c>
      <c r="CA5" s="2">
        <v>9.5397027999999995E-2</v>
      </c>
      <c r="CB5" s="2">
        <v>1.7516331999999999E-2</v>
      </c>
      <c r="CC5" s="9">
        <v>2.7956859000000001E-2</v>
      </c>
      <c r="CD5" s="2">
        <v>4.5665952000000003E-2</v>
      </c>
      <c r="CE5" s="2">
        <v>7.3133959999999998E-3</v>
      </c>
      <c r="CF5" s="2">
        <v>2.1784475000000001E-2</v>
      </c>
      <c r="CG5" s="2">
        <v>2.5990583000000001E-2</v>
      </c>
      <c r="CH5" s="2">
        <v>3.3508670999999997E-2</v>
      </c>
      <c r="CI5" s="8">
        <v>3.1029231000000001E-2</v>
      </c>
      <c r="CJ5" s="9">
        <v>3.9104350000000003E-2</v>
      </c>
      <c r="CK5" s="10">
        <v>4.9625651E-2</v>
      </c>
      <c r="CL5" s="2">
        <v>5.0302899999999998E-3</v>
      </c>
      <c r="CM5" s="2">
        <v>3.5924636000000003E-2</v>
      </c>
      <c r="CN5" s="2">
        <v>3.8951606E-2</v>
      </c>
      <c r="CO5" s="2">
        <v>4.1831145E-2</v>
      </c>
      <c r="CP5" s="2">
        <v>1.5147580000000001E-2</v>
      </c>
      <c r="CQ5" s="9">
        <v>2.0770666E-2</v>
      </c>
      <c r="CR5" s="2">
        <v>2.6674130000000001E-2</v>
      </c>
      <c r="CS5" s="2">
        <v>3.3133749999999999E-3</v>
      </c>
      <c r="CT5" s="2">
        <v>1.8143765999999999E-2</v>
      </c>
      <c r="CU5" s="2">
        <v>2.1186588999999999E-2</v>
      </c>
      <c r="CV5" s="2">
        <v>2.3062836999999999E-2</v>
      </c>
      <c r="CW5" s="8">
        <v>1.0892522E-2</v>
      </c>
      <c r="CX5" s="9">
        <v>1.6514994000000002E-2</v>
      </c>
      <c r="CY5" s="10">
        <v>4.3446400000000003E-2</v>
      </c>
      <c r="CZ5" s="2">
        <v>7.2803269999999996E-3</v>
      </c>
      <c r="DA5" s="2">
        <v>1.3336222E-2</v>
      </c>
      <c r="DB5" s="2">
        <v>1.5069608E-2</v>
      </c>
      <c r="DC5" s="2">
        <v>1.6808554E-2</v>
      </c>
      <c r="DD5" s="2">
        <v>8.1367340999999996E-2</v>
      </c>
      <c r="DE5" s="9">
        <v>0.12619773300000001</v>
      </c>
      <c r="DF5" s="2">
        <v>0.16481952599999999</v>
      </c>
      <c r="DG5" s="2">
        <v>2.5896298000000002E-2</v>
      </c>
      <c r="DH5" s="2">
        <v>0.106036072</v>
      </c>
      <c r="DI5" s="2">
        <v>0.13089183300000001</v>
      </c>
      <c r="DJ5" s="2">
        <v>0.14072869499999999</v>
      </c>
      <c r="DK5" s="8">
        <v>1.843442E-3</v>
      </c>
      <c r="DL5" s="9">
        <v>3.5764339999999999E-3</v>
      </c>
      <c r="DM5" s="10">
        <v>9.1075640000000003E-3</v>
      </c>
      <c r="DN5" s="2">
        <v>1.983856E-3</v>
      </c>
      <c r="DO5" s="2">
        <v>2.4071919999999998E-3</v>
      </c>
      <c r="DP5" s="2">
        <v>2.628132E-3</v>
      </c>
      <c r="DQ5" s="2">
        <v>4.7880700000000002E-3</v>
      </c>
      <c r="DR5" s="2">
        <v>5.5094861000000002E-2</v>
      </c>
      <c r="DS5" s="9">
        <v>6.6213566000000001E-2</v>
      </c>
      <c r="DT5" s="2">
        <v>8.647167E-2</v>
      </c>
      <c r="DU5" s="2">
        <v>8.2083720000000002E-3</v>
      </c>
      <c r="DV5" s="2">
        <v>6.0086421000000001E-2</v>
      </c>
      <c r="DW5" s="2">
        <v>6.3414730000000002E-2</v>
      </c>
      <c r="DX5" s="2">
        <v>7.0103119000000005E-2</v>
      </c>
      <c r="DY5" s="8">
        <v>8.9323189999999993E-3</v>
      </c>
      <c r="DZ5" s="9">
        <v>4.0438341000000003E-2</v>
      </c>
      <c r="EA5" s="10">
        <v>6.5394094999999999E-2</v>
      </c>
      <c r="EB5" s="2">
        <v>1.9390083999999998E-2</v>
      </c>
      <c r="EC5" s="2">
        <v>2.6634126000000001E-2</v>
      </c>
      <c r="ED5" s="2">
        <v>4.4843538000000002E-2</v>
      </c>
      <c r="EE5" s="2">
        <v>5.8273079999999998E-2</v>
      </c>
      <c r="EF5" s="2">
        <v>2.2712646E-2</v>
      </c>
      <c r="EG5" s="9">
        <v>4.1976283000000003E-2</v>
      </c>
      <c r="EH5" s="2">
        <v>5.9923380999999998E-2</v>
      </c>
      <c r="EI5" s="2">
        <v>1.1178075000000001E-2</v>
      </c>
      <c r="EJ5" s="2">
        <v>3.4705160999999998E-2</v>
      </c>
      <c r="EK5" s="2">
        <v>4.2593296000000003E-2</v>
      </c>
      <c r="EL5" s="2">
        <v>5.2080045999999998E-2</v>
      </c>
      <c r="EM5" s="8">
        <v>2.4720219999999999E-3</v>
      </c>
      <c r="EN5" s="9">
        <v>4.5632390000000002E-3</v>
      </c>
      <c r="EO5" s="10">
        <v>6.8873060000000002E-3</v>
      </c>
      <c r="EP5" s="2">
        <v>1.4031860000000001E-3</v>
      </c>
      <c r="EQ5" s="2">
        <v>3.4330039999999999E-3</v>
      </c>
      <c r="ER5" s="2">
        <v>4.6307689999999999E-3</v>
      </c>
      <c r="ES5" s="2">
        <v>5.6738279999999997E-3</v>
      </c>
      <c r="ET5" s="2">
        <v>2.3314260000000002E-3</v>
      </c>
      <c r="EU5" s="9">
        <v>5.8756019999999997E-3</v>
      </c>
      <c r="EV5" s="2">
        <v>1.3872455000000001E-2</v>
      </c>
      <c r="EW5" s="2">
        <v>2.728837E-3</v>
      </c>
      <c r="EX5" s="2">
        <v>4.0373099999999997E-3</v>
      </c>
      <c r="EY5" s="2">
        <v>5.2806540000000001E-3</v>
      </c>
      <c r="EZ5" s="2">
        <v>6.7297980000000004E-3</v>
      </c>
      <c r="FA5" s="8">
        <v>1.0578616000000001E-2</v>
      </c>
      <c r="FB5" s="9">
        <v>1.5043813E-2</v>
      </c>
      <c r="FC5" s="10">
        <v>2.5644186999999999E-2</v>
      </c>
      <c r="FD5" s="2">
        <v>4.1389030000000002E-3</v>
      </c>
      <c r="FE5" s="2">
        <v>1.2606743E-2</v>
      </c>
      <c r="FF5" s="2">
        <v>1.4257156E-2</v>
      </c>
      <c r="FG5" s="2">
        <v>1.6576380000000002E-2</v>
      </c>
      <c r="FH5" s="2">
        <v>1.5726136000000002E-2</v>
      </c>
      <c r="FI5" s="9">
        <v>2.2628500999999999E-2</v>
      </c>
      <c r="FJ5" s="2">
        <v>5.8509085000000002E-2</v>
      </c>
      <c r="FK5" s="2">
        <v>9.8237610000000003E-3</v>
      </c>
      <c r="FL5" s="2">
        <v>1.7709319000000001E-2</v>
      </c>
      <c r="FM5" s="2">
        <v>1.9841391999999999E-2</v>
      </c>
      <c r="FN5" s="2">
        <v>2.2922984E-2</v>
      </c>
      <c r="FO5" s="8">
        <v>1.7889970000000001E-3</v>
      </c>
      <c r="FP5" s="9">
        <v>4.4697870000000002E-3</v>
      </c>
      <c r="FQ5" s="10">
        <v>1.7205973999999999E-2</v>
      </c>
      <c r="FR5" s="2">
        <v>3.4468179999999999E-3</v>
      </c>
      <c r="FS5" s="2">
        <v>3.1904149999999998E-3</v>
      </c>
      <c r="FT5" s="2">
        <v>3.5224599999999998E-3</v>
      </c>
      <c r="FU5" s="2">
        <v>4.4918700000000002E-3</v>
      </c>
    </row>
    <row r="6" spans="1:177" x14ac:dyDescent="0.25">
      <c r="A6" s="5"/>
      <c r="C6" s="6"/>
      <c r="E6" s="7"/>
      <c r="Q6" s="6"/>
      <c r="S6" s="7"/>
      <c r="AE6" s="6"/>
      <c r="AG6" s="7"/>
      <c r="AS6" s="6"/>
      <c r="AU6" s="7"/>
      <c r="BG6" s="6"/>
      <c r="BI6" s="7"/>
      <c r="BU6" s="6"/>
      <c r="BW6" s="7"/>
      <c r="CI6" s="6"/>
      <c r="CK6" s="7"/>
      <c r="CW6" s="6"/>
      <c r="CY6" s="7"/>
      <c r="DK6" s="6"/>
      <c r="DM6" s="7"/>
      <c r="DY6" s="6"/>
      <c r="EA6" s="7"/>
      <c r="EM6" s="6"/>
      <c r="EO6" s="7"/>
      <c r="FA6" s="6"/>
      <c r="FC6" s="7"/>
      <c r="FO6" s="6"/>
      <c r="FQ6" s="7"/>
    </row>
    <row r="7" spans="1:177" x14ac:dyDescent="0.25">
      <c r="A7" s="5">
        <v>6</v>
      </c>
      <c r="B7">
        <v>68</v>
      </c>
      <c r="C7" s="8">
        <v>8.7110267000000005E-2</v>
      </c>
      <c r="D7" s="9">
        <v>0.13071264699999999</v>
      </c>
      <c r="E7" s="10">
        <v>0.19496136999999999</v>
      </c>
      <c r="F7" s="2">
        <v>2.2647026000000001E-2</v>
      </c>
      <c r="G7" s="2">
        <v>0.11481445</v>
      </c>
      <c r="H7" s="2">
        <v>0.12800694700000001</v>
      </c>
      <c r="I7" s="2">
        <v>0.14314638800000001</v>
      </c>
      <c r="J7" s="2">
        <v>1.1290418999999999E-2</v>
      </c>
      <c r="K7" s="9">
        <v>1.9928024999999999E-2</v>
      </c>
      <c r="L7" s="2">
        <v>3.5929490000000001E-2</v>
      </c>
      <c r="M7" s="2">
        <v>5.9756339999999996E-3</v>
      </c>
      <c r="N7" s="2">
        <v>1.5695860999999998E-2</v>
      </c>
      <c r="O7" s="2">
        <v>1.8748371E-2</v>
      </c>
      <c r="P7" s="2">
        <v>2.2426989000000001E-2</v>
      </c>
      <c r="Q7" s="8">
        <v>3.345995E-3</v>
      </c>
      <c r="R7" s="9">
        <v>9.3846050000000007E-3</v>
      </c>
      <c r="S7" s="10">
        <v>2.3379889000000001E-2</v>
      </c>
      <c r="T7" s="2">
        <v>4.2817159999999996E-3</v>
      </c>
      <c r="U7" s="2">
        <v>6.544813E-3</v>
      </c>
      <c r="V7" s="2">
        <v>8.3540060000000006E-3</v>
      </c>
      <c r="W7" s="2">
        <v>1.1351899E-2</v>
      </c>
      <c r="X7" s="2">
        <v>3.4493879999999998E-3</v>
      </c>
      <c r="Y7" s="9">
        <v>1.0780914000000001E-2</v>
      </c>
      <c r="Z7" s="2">
        <v>1.9844776000000001E-2</v>
      </c>
      <c r="AA7" s="2">
        <v>3.5163260000000002E-3</v>
      </c>
      <c r="AB7" s="2">
        <v>8.4752600000000001E-3</v>
      </c>
      <c r="AC7" s="2">
        <v>1.0382275999999999E-2</v>
      </c>
      <c r="AD7" s="2">
        <v>1.2781221000000001E-2</v>
      </c>
      <c r="AE7" s="8">
        <v>1.5662774000000001E-2</v>
      </c>
      <c r="AF7" s="9">
        <v>3.3351264999999998E-2</v>
      </c>
      <c r="AG7" s="10">
        <v>5.3526070000000002E-2</v>
      </c>
      <c r="AH7" s="2">
        <v>7.663937E-3</v>
      </c>
      <c r="AI7" s="2">
        <v>2.7287834E-2</v>
      </c>
      <c r="AJ7" s="2">
        <v>3.3044127999999999E-2</v>
      </c>
      <c r="AK7" s="2">
        <v>3.8616817999999997E-2</v>
      </c>
      <c r="AL7" s="2">
        <v>4.2280594999999997E-2</v>
      </c>
      <c r="AM7" s="9">
        <v>6.1386635000000002E-2</v>
      </c>
      <c r="AN7" s="2">
        <v>8.5614269000000007E-2</v>
      </c>
      <c r="AO7" s="2">
        <v>8.509595E-3</v>
      </c>
      <c r="AP7" s="2">
        <v>5.5402120999999999E-2</v>
      </c>
      <c r="AQ7" s="2">
        <v>5.9367643999999997E-2</v>
      </c>
      <c r="AR7" s="2">
        <v>6.7999591999999998E-2</v>
      </c>
      <c r="AS7" s="8">
        <v>1.1187565999999999E-2</v>
      </c>
      <c r="AT7" s="9">
        <v>1.6777354000000001E-2</v>
      </c>
      <c r="AU7" s="10">
        <v>2.5505554E-2</v>
      </c>
      <c r="AV7" s="2">
        <v>3.1660199999999999E-3</v>
      </c>
      <c r="AW7" s="2">
        <v>1.4558592E-2</v>
      </c>
      <c r="AX7" s="2">
        <v>1.6818856E-2</v>
      </c>
      <c r="AY7" s="2">
        <v>1.8892513999999999E-2</v>
      </c>
      <c r="AZ7" s="2">
        <v>2.912617E-2</v>
      </c>
      <c r="BA7" s="9">
        <v>4.4013550999999998E-2</v>
      </c>
      <c r="BB7" s="2">
        <v>6.5555752999999994E-2</v>
      </c>
      <c r="BC7" s="2">
        <v>7.419185E-3</v>
      </c>
      <c r="BD7" s="2">
        <v>3.9104122999999998E-2</v>
      </c>
      <c r="BE7" s="2">
        <v>4.2567453999999998E-2</v>
      </c>
      <c r="BF7" s="2">
        <v>4.7525967000000002E-2</v>
      </c>
      <c r="BG7" s="8">
        <v>1.2123482999999999E-2</v>
      </c>
      <c r="BH7" s="9">
        <v>3.4034662E-2</v>
      </c>
      <c r="BI7" s="10">
        <v>5.2638597000000002E-2</v>
      </c>
      <c r="BJ7" s="2">
        <v>8.4219259999999997E-3</v>
      </c>
      <c r="BK7" s="2">
        <v>2.7431318E-2</v>
      </c>
      <c r="BL7" s="2">
        <v>3.3329194999999999E-2</v>
      </c>
      <c r="BM7" s="2">
        <v>4.0458962000000001E-2</v>
      </c>
      <c r="BN7" s="2">
        <v>4.8978222000000002E-2</v>
      </c>
      <c r="BO7" s="9">
        <v>7.1365787E-2</v>
      </c>
      <c r="BP7" s="2">
        <v>0.11800021099999999</v>
      </c>
      <c r="BQ7" s="2">
        <v>1.3429592000000001E-2</v>
      </c>
      <c r="BR7" s="2">
        <v>6.2209145E-2</v>
      </c>
      <c r="BS7" s="2">
        <v>6.9555716000000004E-2</v>
      </c>
      <c r="BT7" s="2">
        <v>7.9220622000000004E-2</v>
      </c>
      <c r="BU7" s="8">
        <v>8.8267908000000006E-2</v>
      </c>
      <c r="BV7" s="9">
        <v>0.10756800499999999</v>
      </c>
      <c r="BW7" s="10">
        <v>0.125538813</v>
      </c>
      <c r="BX7" s="2">
        <v>8.1797169999999995E-3</v>
      </c>
      <c r="BY7" s="2">
        <v>0.10304340400000001</v>
      </c>
      <c r="BZ7" s="2">
        <v>0.107646147</v>
      </c>
      <c r="CA7" s="2">
        <v>0.113323244</v>
      </c>
      <c r="CB7" s="2">
        <v>3.5124444999999997E-2</v>
      </c>
      <c r="CC7" s="9">
        <v>5.5103119999999998E-2</v>
      </c>
      <c r="CD7" s="2">
        <v>7.9342598E-2</v>
      </c>
      <c r="CE7" s="2">
        <v>1.0869882000000001E-2</v>
      </c>
      <c r="CF7" s="2">
        <v>4.7165523000000001E-2</v>
      </c>
      <c r="CG7" s="2">
        <v>5.5010217E-2</v>
      </c>
      <c r="CH7" s="2">
        <v>6.3427529999999996E-2</v>
      </c>
      <c r="CI7" s="8">
        <v>3.1754552999999998E-2</v>
      </c>
      <c r="CJ7" s="9">
        <v>4.4582958999999998E-2</v>
      </c>
      <c r="CK7" s="10">
        <v>5.5997381999999998E-2</v>
      </c>
      <c r="CL7" s="2">
        <v>4.4840720000000004E-3</v>
      </c>
      <c r="CM7" s="2">
        <v>4.2173035999999997E-2</v>
      </c>
      <c r="CN7" s="2">
        <v>4.4220471999999997E-2</v>
      </c>
      <c r="CO7" s="2">
        <v>4.7850286999999998E-2</v>
      </c>
      <c r="CP7" s="2">
        <v>1.5604460000000001E-2</v>
      </c>
      <c r="CQ7" s="9">
        <v>2.4629476000000001E-2</v>
      </c>
      <c r="CR7" s="2">
        <v>3.5807352000000001E-2</v>
      </c>
      <c r="CS7" s="2">
        <v>4.1558380000000002E-3</v>
      </c>
      <c r="CT7" s="2">
        <v>2.1670084999999999E-2</v>
      </c>
      <c r="CU7" s="2">
        <v>2.4261894999999999E-2</v>
      </c>
      <c r="CV7" s="2">
        <v>2.670401E-2</v>
      </c>
      <c r="CW7" s="8">
        <v>7.1433089999999996E-3</v>
      </c>
      <c r="CX7" s="9">
        <v>1.2048939999999999E-2</v>
      </c>
      <c r="CY7" s="10">
        <v>1.7014827E-2</v>
      </c>
      <c r="CZ7" s="2">
        <v>2.3482260000000001E-3</v>
      </c>
      <c r="DA7" s="2">
        <v>1.0242836999999999E-2</v>
      </c>
      <c r="DB7" s="2">
        <v>1.2002172E-2</v>
      </c>
      <c r="DC7" s="2">
        <v>1.3733634999999999E-2</v>
      </c>
      <c r="DD7" s="2">
        <v>9.5698663000000003E-2</v>
      </c>
      <c r="DE7" s="9">
        <v>0.15393954000000001</v>
      </c>
      <c r="DF7" s="2">
        <v>0.21050781900000001</v>
      </c>
      <c r="DG7" s="2">
        <v>2.7192556999999999E-2</v>
      </c>
      <c r="DH7" s="2">
        <v>0.13424076500000001</v>
      </c>
      <c r="DI7" s="2">
        <v>0.15215514799999999</v>
      </c>
      <c r="DJ7" s="2">
        <v>0.17261643700000001</v>
      </c>
      <c r="DK7" s="8">
        <v>1.3085989999999999E-3</v>
      </c>
      <c r="DL7" s="9">
        <v>3.4827220000000002E-3</v>
      </c>
      <c r="DM7" s="10">
        <v>7.6715480000000003E-3</v>
      </c>
      <c r="DN7" s="2">
        <v>1.381824E-3</v>
      </c>
      <c r="DO7" s="2">
        <v>2.4924349999999999E-3</v>
      </c>
      <c r="DP7" s="2">
        <v>3.2122359999999998E-3</v>
      </c>
      <c r="DQ7" s="2">
        <v>4.215786E-3</v>
      </c>
      <c r="DR7" s="2">
        <v>3.6959315999999999E-2</v>
      </c>
      <c r="DS7" s="9">
        <v>5.8565560000000003E-2</v>
      </c>
      <c r="DT7" s="2">
        <v>0.13220417800000001</v>
      </c>
      <c r="DU7" s="2">
        <v>1.4950348E-2</v>
      </c>
      <c r="DV7" s="2">
        <v>4.9400675999999998E-2</v>
      </c>
      <c r="DW7" s="2">
        <v>5.5721786000000002E-2</v>
      </c>
      <c r="DX7" s="2">
        <v>6.5422088000000003E-2</v>
      </c>
      <c r="DY7" s="8">
        <v>0</v>
      </c>
      <c r="DZ7" s="9">
        <v>1.909886E-3</v>
      </c>
      <c r="EA7" s="10">
        <v>1.7778611999999999E-2</v>
      </c>
      <c r="EB7" s="2">
        <v>3.7865009999999998E-3</v>
      </c>
      <c r="EC7" s="2">
        <v>7.5832099999999995E-5</v>
      </c>
      <c r="ED7" s="2">
        <v>2.38371E-4</v>
      </c>
      <c r="EE7" s="2">
        <v>1.1920430000000001E-3</v>
      </c>
      <c r="EF7" s="2">
        <v>1.9064879999999999E-2</v>
      </c>
      <c r="EG7" s="9">
        <v>2.7975917999999999E-2</v>
      </c>
      <c r="EH7" s="2">
        <v>4.6457373000000003E-2</v>
      </c>
      <c r="EI7" s="2">
        <v>5.6860890000000001E-3</v>
      </c>
      <c r="EJ7" s="2">
        <v>2.4031244E-2</v>
      </c>
      <c r="EK7" s="2">
        <v>2.6395649E-2</v>
      </c>
      <c r="EL7" s="2">
        <v>3.1360472E-2</v>
      </c>
      <c r="EM7" s="8">
        <v>1.9650499999999999E-3</v>
      </c>
      <c r="EN7" s="9">
        <v>4.6074949999999996E-3</v>
      </c>
      <c r="EO7" s="10">
        <v>1.3490136999999999E-2</v>
      </c>
      <c r="EP7" s="2">
        <v>1.862172E-3</v>
      </c>
      <c r="EQ7" s="2">
        <v>3.4200709999999998E-3</v>
      </c>
      <c r="ER7" s="2">
        <v>4.201481E-3</v>
      </c>
      <c r="ES7" s="2">
        <v>5.4011739999999999E-3</v>
      </c>
      <c r="ET7" s="2">
        <v>5.6969519999999999E-3</v>
      </c>
      <c r="EU7" s="9">
        <v>1.5510494E-2</v>
      </c>
      <c r="EV7" s="2">
        <v>4.1739885999999997E-2</v>
      </c>
      <c r="EW7" s="2">
        <v>7.6100509999999996E-3</v>
      </c>
      <c r="EX7" s="2">
        <v>1.0552669000000001E-2</v>
      </c>
      <c r="EY7" s="2">
        <v>1.3547484E-2</v>
      </c>
      <c r="EZ7" s="2">
        <v>1.7380080999999999E-2</v>
      </c>
      <c r="FA7" s="8">
        <v>1.331392E-2</v>
      </c>
      <c r="FB7" s="9">
        <v>2.4664921999999999E-2</v>
      </c>
      <c r="FC7" s="10">
        <v>4.6800001000000001E-2</v>
      </c>
      <c r="FD7" s="2">
        <v>6.429232E-3</v>
      </c>
      <c r="FE7" s="2">
        <v>2.0705272E-2</v>
      </c>
      <c r="FF7" s="2">
        <v>2.3899605000000001E-2</v>
      </c>
      <c r="FG7" s="2">
        <v>2.9424580999999998E-2</v>
      </c>
      <c r="FH7" s="2">
        <v>1.9565882999999999E-2</v>
      </c>
      <c r="FI7" s="9">
        <v>3.0141504999999999E-2</v>
      </c>
      <c r="FJ7" s="2">
        <v>4.3989027999999999E-2</v>
      </c>
      <c r="FK7" s="2">
        <v>4.5624960000000001E-3</v>
      </c>
      <c r="FL7" s="2">
        <v>2.7270316999999999E-2</v>
      </c>
      <c r="FM7" s="2">
        <v>3.0229144999999999E-2</v>
      </c>
      <c r="FN7" s="2">
        <v>3.3227854000000001E-2</v>
      </c>
      <c r="FO7" s="8">
        <v>1.297709E-3</v>
      </c>
      <c r="FP7" s="9">
        <v>3.534012E-3</v>
      </c>
      <c r="FQ7" s="10">
        <v>7.7085449999999998E-3</v>
      </c>
      <c r="FR7" s="2">
        <v>1.3961030000000001E-3</v>
      </c>
      <c r="FS7" s="2">
        <v>2.4352900000000001E-3</v>
      </c>
      <c r="FT7" s="2">
        <v>3.3448359999999999E-3</v>
      </c>
      <c r="FU7" s="2">
        <v>4.3850349999999998E-3</v>
      </c>
    </row>
    <row r="8" spans="1:177" x14ac:dyDescent="0.25">
      <c r="A8" s="5"/>
      <c r="C8" s="6"/>
      <c r="E8" s="7"/>
      <c r="Q8" s="6"/>
      <c r="S8" s="7"/>
      <c r="AE8" s="6"/>
      <c r="AG8" s="7"/>
      <c r="AS8" s="6"/>
      <c r="AU8" s="7"/>
      <c r="BG8" s="6"/>
      <c r="BI8" s="7"/>
      <c r="BU8" s="6"/>
      <c r="BW8" s="7"/>
      <c r="CI8" s="6"/>
      <c r="CK8" s="7"/>
      <c r="CW8" s="6"/>
      <c r="CY8" s="7"/>
      <c r="DK8" s="6"/>
      <c r="DM8" s="7"/>
      <c r="DY8" s="6"/>
      <c r="EA8" s="7"/>
      <c r="EM8" s="6"/>
      <c r="EO8" s="7"/>
      <c r="FA8" s="6"/>
      <c r="FC8" s="7"/>
      <c r="FO8" s="6"/>
      <c r="FQ8" s="7"/>
    </row>
    <row r="9" spans="1:177" x14ac:dyDescent="0.25">
      <c r="A9" s="5">
        <v>14</v>
      </c>
      <c r="B9">
        <v>29</v>
      </c>
      <c r="C9" s="8">
        <v>6.6682742000000003E-2</v>
      </c>
      <c r="D9" s="9">
        <v>9.6964018999999999E-2</v>
      </c>
      <c r="E9" s="10">
        <v>0.11390968999999999</v>
      </c>
      <c r="F9" s="2">
        <v>1.3141382E-2</v>
      </c>
      <c r="G9" s="2">
        <v>8.7121197999999997E-2</v>
      </c>
      <c r="H9" s="2">
        <v>9.7055414000000007E-2</v>
      </c>
      <c r="I9" s="2">
        <v>0.109194308</v>
      </c>
      <c r="J9" s="2">
        <v>1.6359835999999999E-2</v>
      </c>
      <c r="K9" s="9">
        <v>2.3475287000000001E-2</v>
      </c>
      <c r="L9" s="2">
        <v>4.1283568E-2</v>
      </c>
      <c r="M9" s="2">
        <v>5.5081130000000002E-3</v>
      </c>
      <c r="N9" s="2">
        <v>2.0262762E-2</v>
      </c>
      <c r="O9" s="2">
        <v>2.2520779000000001E-2</v>
      </c>
      <c r="P9" s="2">
        <v>2.4831176E-2</v>
      </c>
      <c r="Q9" s="8">
        <v>1.3279325E-2</v>
      </c>
      <c r="R9" s="9">
        <v>2.8513152E-2</v>
      </c>
      <c r="S9" s="10">
        <v>5.7618200000000001E-2</v>
      </c>
      <c r="T9" s="2">
        <v>1.1896232E-2</v>
      </c>
      <c r="U9" s="2">
        <v>2.0647543000000001E-2</v>
      </c>
      <c r="V9" s="2">
        <v>2.500281E-2</v>
      </c>
      <c r="W9" s="2">
        <v>3.6294532999999997E-2</v>
      </c>
      <c r="X9" s="2">
        <v>5.3160880000000001E-3</v>
      </c>
      <c r="Y9" s="9">
        <v>7.2547929999999998E-3</v>
      </c>
      <c r="Z9" s="2">
        <v>1.0149036E-2</v>
      </c>
      <c r="AA9" s="2">
        <v>1.274744E-3</v>
      </c>
      <c r="AB9" s="2">
        <v>6.3719179999999999E-3</v>
      </c>
      <c r="AC9" s="2">
        <v>7.0732900000000003E-3</v>
      </c>
      <c r="AD9" s="2">
        <v>8.3208350000000004E-3</v>
      </c>
      <c r="AE9" s="8">
        <v>1.5149192000000001E-2</v>
      </c>
      <c r="AF9" s="9">
        <v>2.1770553000000002E-2</v>
      </c>
      <c r="AG9" s="10">
        <v>2.7289714999999999E-2</v>
      </c>
      <c r="AH9" s="2">
        <v>3.504507E-3</v>
      </c>
      <c r="AI9" s="2">
        <v>1.9628537000000001E-2</v>
      </c>
      <c r="AJ9" s="2">
        <v>2.1001565E-2</v>
      </c>
      <c r="AK9" s="2">
        <v>2.4623275E-2</v>
      </c>
      <c r="AL9" s="2">
        <v>4.1462888000000003E-2</v>
      </c>
      <c r="AM9" s="9">
        <v>6.9391526999999995E-2</v>
      </c>
      <c r="AN9" s="2">
        <v>9.9868728000000004E-2</v>
      </c>
      <c r="AO9" s="2">
        <v>1.5038983000000001E-2</v>
      </c>
      <c r="AP9" s="2">
        <v>5.9880689000000001E-2</v>
      </c>
      <c r="AQ9" s="2">
        <v>6.8620907999999994E-2</v>
      </c>
      <c r="AR9" s="2">
        <v>8.1656166000000002E-2</v>
      </c>
      <c r="AS9" s="8">
        <v>1.0363994E-2</v>
      </c>
      <c r="AT9" s="9">
        <v>1.3154888999999999E-2</v>
      </c>
      <c r="AU9" s="10">
        <v>1.6963588000000002E-2</v>
      </c>
      <c r="AV9" s="2">
        <v>1.8693640000000001E-3</v>
      </c>
      <c r="AW9" s="2">
        <v>1.1297700000000001E-2</v>
      </c>
      <c r="AX9" s="2">
        <v>1.2944834000000001E-2</v>
      </c>
      <c r="AY9" s="2">
        <v>1.4334572E-2</v>
      </c>
      <c r="AZ9" s="2">
        <v>3.1746745E-2</v>
      </c>
      <c r="BA9" s="9">
        <v>3.9001858E-2</v>
      </c>
      <c r="BB9" s="2">
        <v>5.1798272999999999E-2</v>
      </c>
      <c r="BC9" s="2">
        <v>4.7187710000000001E-3</v>
      </c>
      <c r="BD9" s="2">
        <v>3.5618698999999997E-2</v>
      </c>
      <c r="BE9" s="2">
        <v>3.8151554999999997E-2</v>
      </c>
      <c r="BF9" s="2">
        <v>4.1895821E-2</v>
      </c>
      <c r="BG9" s="8">
        <v>2.6579383000000002E-2</v>
      </c>
      <c r="BH9" s="9">
        <v>3.4068044999999998E-2</v>
      </c>
      <c r="BI9" s="10">
        <v>4.3020423000000002E-2</v>
      </c>
      <c r="BJ9" s="2">
        <v>5.0513889999999999E-3</v>
      </c>
      <c r="BK9" s="2">
        <v>3.0416373E-2</v>
      </c>
      <c r="BL9" s="2">
        <v>3.2770744999999997E-2</v>
      </c>
      <c r="BM9" s="2">
        <v>3.7193083000000002E-2</v>
      </c>
      <c r="BN9" s="2">
        <v>5.3050505999999997E-2</v>
      </c>
      <c r="BO9" s="9">
        <v>7.4966067999999997E-2</v>
      </c>
      <c r="BP9" s="2">
        <v>0.11036565600000001</v>
      </c>
      <c r="BQ9" s="2">
        <v>1.4771707E-2</v>
      </c>
      <c r="BR9" s="2">
        <v>6.5416912999999993E-2</v>
      </c>
      <c r="BS9" s="2">
        <v>7.5261904000000004E-2</v>
      </c>
      <c r="BT9" s="2">
        <v>8.3635174000000007E-2</v>
      </c>
      <c r="BU9" s="8">
        <v>9.0938410999999997E-2</v>
      </c>
      <c r="BV9" s="9">
        <v>0.104441274</v>
      </c>
      <c r="BW9" s="10">
        <v>0.12028353999999999</v>
      </c>
      <c r="BX9" s="2">
        <v>7.8855720000000004E-3</v>
      </c>
      <c r="BY9" s="2">
        <v>0.10067857299999999</v>
      </c>
      <c r="BZ9" s="2">
        <v>0.104089406</v>
      </c>
      <c r="CA9" s="2">
        <v>0.109750128</v>
      </c>
      <c r="CB9" s="2">
        <v>2.2565496000000001E-2</v>
      </c>
      <c r="CC9" s="9">
        <v>3.1270239999999998E-2</v>
      </c>
      <c r="CD9" s="2">
        <v>4.7638390000000003E-2</v>
      </c>
      <c r="CE9" s="2">
        <v>6.2724790000000001E-3</v>
      </c>
      <c r="CF9" s="2">
        <v>2.5770288999999998E-2</v>
      </c>
      <c r="CG9" s="2">
        <v>3.1673349000000003E-2</v>
      </c>
      <c r="CH9" s="2">
        <v>3.5433234000000001E-2</v>
      </c>
      <c r="CI9" s="8">
        <v>3.9626804000000002E-2</v>
      </c>
      <c r="CJ9" s="9">
        <v>4.7567471E-2</v>
      </c>
      <c r="CK9" s="10">
        <v>5.6496903000000001E-2</v>
      </c>
      <c r="CL9" s="2">
        <v>4.2337440000000002E-3</v>
      </c>
      <c r="CM9" s="2">
        <v>4.4704088000000003E-2</v>
      </c>
      <c r="CN9" s="2">
        <v>4.8255421E-2</v>
      </c>
      <c r="CO9" s="2">
        <v>5.0241024000000002E-2</v>
      </c>
      <c r="CP9" s="2">
        <v>1.8147903999999999E-2</v>
      </c>
      <c r="CQ9" s="9">
        <v>2.4064061000000001E-2</v>
      </c>
      <c r="CR9" s="2">
        <v>3.2796870999999998E-2</v>
      </c>
      <c r="CS9" s="2">
        <v>4.2371539999999999E-3</v>
      </c>
      <c r="CT9" s="2">
        <v>2.0310447999999998E-2</v>
      </c>
      <c r="CU9" s="2">
        <v>2.3628739999999999E-2</v>
      </c>
      <c r="CV9" s="2">
        <v>2.6453751000000001E-2</v>
      </c>
      <c r="CW9" s="8">
        <v>1.3577382000000001E-2</v>
      </c>
      <c r="CX9" s="9">
        <v>1.7917457000000001E-2</v>
      </c>
      <c r="CY9" s="10">
        <v>2.3790109E-2</v>
      </c>
      <c r="CZ9" s="2">
        <v>2.270265E-3</v>
      </c>
      <c r="DA9" s="2">
        <v>1.6528424999999999E-2</v>
      </c>
      <c r="DB9" s="2">
        <v>1.7424028000000001E-2</v>
      </c>
      <c r="DC9" s="2">
        <v>1.8695519000000001E-2</v>
      </c>
      <c r="DD9" s="2">
        <v>0.11078937599999999</v>
      </c>
      <c r="DE9" s="9">
        <v>0.14074213099999999</v>
      </c>
      <c r="DF9" s="2">
        <v>0.16903742899999999</v>
      </c>
      <c r="DG9" s="2">
        <v>1.7499300999999998E-2</v>
      </c>
      <c r="DH9" s="2">
        <v>0.12435344600000001</v>
      </c>
      <c r="DI9" s="2">
        <v>0.14041759200000001</v>
      </c>
      <c r="DJ9" s="2">
        <v>0.15467594100000001</v>
      </c>
      <c r="DK9" s="8">
        <v>1.0062599999999999E-3</v>
      </c>
      <c r="DL9" s="9">
        <v>3.5823040000000001E-3</v>
      </c>
      <c r="DM9" s="10">
        <v>6.3545540000000001E-3</v>
      </c>
      <c r="DN9" s="2">
        <v>1.071577E-3</v>
      </c>
      <c r="DO9" s="2">
        <v>2.901678E-3</v>
      </c>
      <c r="DP9" s="2">
        <v>3.4617229999999999E-3</v>
      </c>
      <c r="DQ9" s="2">
        <v>4.177198E-3</v>
      </c>
      <c r="DR9" s="2">
        <v>5.7618587999999998E-2</v>
      </c>
      <c r="DS9" s="9">
        <v>7.7310405999999998E-2</v>
      </c>
      <c r="DT9" s="2">
        <v>9.9114091000000001E-2</v>
      </c>
      <c r="DU9" s="2">
        <v>8.8891079999999997E-3</v>
      </c>
      <c r="DV9" s="2">
        <v>7.2766102999999999E-2</v>
      </c>
      <c r="DW9" s="2">
        <v>7.4360539000000003E-2</v>
      </c>
      <c r="DX9" s="2">
        <v>8.1932344000000004E-2</v>
      </c>
      <c r="DY9" s="8">
        <v>1.1241493E-2</v>
      </c>
      <c r="DZ9" s="9">
        <v>4.1744366999999998E-2</v>
      </c>
      <c r="EA9" s="10">
        <v>9.2138808000000003E-2</v>
      </c>
      <c r="EB9" s="2">
        <v>1.9847942E-2</v>
      </c>
      <c r="EC9" s="2">
        <v>2.7663711000000001E-2</v>
      </c>
      <c r="ED9" s="2">
        <v>4.1299321999999999E-2</v>
      </c>
      <c r="EE9" s="2">
        <v>4.8977532999999997E-2</v>
      </c>
      <c r="EF9" s="2">
        <v>3.2672099000000003E-2</v>
      </c>
      <c r="EG9" s="9">
        <v>4.5822355000000002E-2</v>
      </c>
      <c r="EH9" s="2">
        <v>6.2420897000000003E-2</v>
      </c>
      <c r="EI9" s="2">
        <v>7.7783030000000003E-3</v>
      </c>
      <c r="EJ9" s="2">
        <v>4.0973299999999997E-2</v>
      </c>
      <c r="EK9" s="2">
        <v>4.4557891000000002E-2</v>
      </c>
      <c r="EL9" s="2">
        <v>5.0653449000000003E-2</v>
      </c>
      <c r="EM9" s="8">
        <v>2.861569E-3</v>
      </c>
      <c r="EN9" s="9">
        <v>4.7792900000000003E-3</v>
      </c>
      <c r="EO9" s="10">
        <v>6.9833179999999996E-3</v>
      </c>
      <c r="EP9" s="2">
        <v>1.130011E-3</v>
      </c>
      <c r="EQ9" s="2">
        <v>3.905726E-3</v>
      </c>
      <c r="ER9" s="2">
        <v>4.823407E-3</v>
      </c>
      <c r="ES9" s="2">
        <v>5.792724E-3</v>
      </c>
      <c r="ET9" s="2">
        <v>3.7622760000000002E-3</v>
      </c>
      <c r="EU9" s="9">
        <v>7.4312079999999999E-3</v>
      </c>
      <c r="EV9" s="2">
        <v>1.2673248E-2</v>
      </c>
      <c r="EW9" s="2">
        <v>2.2941950000000002E-3</v>
      </c>
      <c r="EX9" s="2">
        <v>6.0918129999999997E-3</v>
      </c>
      <c r="EY9" s="2">
        <v>7.0416599999999999E-3</v>
      </c>
      <c r="EZ9" s="2">
        <v>8.3760769999999991E-3</v>
      </c>
      <c r="FA9" s="8">
        <v>1.262451E-2</v>
      </c>
      <c r="FB9" s="9">
        <v>1.5942057999999999E-2</v>
      </c>
      <c r="FC9" s="10">
        <v>2.3190580999999998E-2</v>
      </c>
      <c r="FD9" s="2">
        <v>2.2101199999999999E-3</v>
      </c>
      <c r="FE9" s="2">
        <v>1.4663756E-2</v>
      </c>
      <c r="FF9" s="2">
        <v>1.5676161000000001E-2</v>
      </c>
      <c r="FG9" s="2">
        <v>1.6654926E-2</v>
      </c>
      <c r="FH9" s="2">
        <v>1.7897588999999998E-2</v>
      </c>
      <c r="FI9" s="9">
        <v>2.4234777999999998E-2</v>
      </c>
      <c r="FJ9" s="2">
        <v>3.0853631999999999E-2</v>
      </c>
      <c r="FK9" s="2">
        <v>3.2436779999999998E-3</v>
      </c>
      <c r="FL9" s="2">
        <v>2.1240207000000001E-2</v>
      </c>
      <c r="FM9" s="2">
        <v>2.3865991E-2</v>
      </c>
      <c r="FN9" s="2">
        <v>2.5718313999999999E-2</v>
      </c>
      <c r="FO9" s="8">
        <v>2.6286209999999998E-3</v>
      </c>
      <c r="FP9" s="9">
        <v>4.5904090000000002E-3</v>
      </c>
      <c r="FQ9" s="10">
        <v>9.2164129999999997E-3</v>
      </c>
      <c r="FR9" s="2">
        <v>1.3474209999999999E-3</v>
      </c>
      <c r="FS9" s="2">
        <v>3.635442E-3</v>
      </c>
      <c r="FT9" s="2">
        <v>4.3541789999999997E-3</v>
      </c>
      <c r="FU9" s="2">
        <v>5.3454269999999998E-3</v>
      </c>
    </row>
    <row r="10" spans="1:177" x14ac:dyDescent="0.25">
      <c r="A10" s="5">
        <v>0</v>
      </c>
      <c r="B10">
        <v>166</v>
      </c>
      <c r="C10" s="8">
        <v>4.7567418E-2</v>
      </c>
      <c r="D10" s="9">
        <v>0.12234677200000001</v>
      </c>
      <c r="E10" s="10">
        <v>0.172096411</v>
      </c>
      <c r="F10" s="2">
        <v>2.2067057000000001E-2</v>
      </c>
      <c r="G10" s="2">
        <v>0.108620891</v>
      </c>
      <c r="H10" s="2">
        <v>0.122788889</v>
      </c>
      <c r="I10" s="2">
        <v>0.136695709</v>
      </c>
      <c r="J10" s="2">
        <v>7.7129750000000004E-3</v>
      </c>
      <c r="K10" s="9">
        <v>1.8717971E-2</v>
      </c>
      <c r="L10" s="2">
        <v>3.3294848000000002E-2</v>
      </c>
      <c r="M10" s="2">
        <v>4.342551E-3</v>
      </c>
      <c r="N10" s="2">
        <v>1.5553137E-2</v>
      </c>
      <c r="O10" s="2">
        <v>1.8037028E-2</v>
      </c>
      <c r="P10" s="2">
        <v>2.1368071999999998E-2</v>
      </c>
      <c r="Q10" s="8">
        <v>4.0101609999999999E-3</v>
      </c>
      <c r="R10" s="9">
        <v>9.3582140000000001E-3</v>
      </c>
      <c r="S10" s="10">
        <v>2.4218142000000002E-2</v>
      </c>
      <c r="T10" s="2">
        <v>3.2857630000000001E-3</v>
      </c>
      <c r="U10" s="2">
        <v>7.1724359999999999E-3</v>
      </c>
      <c r="V10" s="2">
        <v>8.9466560000000007E-3</v>
      </c>
      <c r="W10" s="2">
        <v>1.0397038000000001E-2</v>
      </c>
      <c r="X10" s="2">
        <v>3.282971E-3</v>
      </c>
      <c r="Y10" s="9">
        <v>1.0837546E-2</v>
      </c>
      <c r="Z10" s="2">
        <v>1.9084929E-2</v>
      </c>
      <c r="AA10" s="2">
        <v>2.6723099999999998E-3</v>
      </c>
      <c r="AB10" s="2">
        <v>9.4401329999999999E-3</v>
      </c>
      <c r="AC10" s="2">
        <v>1.0865140000000001E-2</v>
      </c>
      <c r="AD10" s="2">
        <v>1.264327E-2</v>
      </c>
      <c r="AE10" s="8">
        <v>1.4321540000000001E-2</v>
      </c>
      <c r="AF10" s="9">
        <v>2.3048658E-2</v>
      </c>
      <c r="AG10" s="10">
        <v>4.4799646999999998E-2</v>
      </c>
      <c r="AH10" s="2">
        <v>6.4418619999999996E-3</v>
      </c>
      <c r="AI10" s="2">
        <v>1.8216725E-2</v>
      </c>
      <c r="AJ10" s="2">
        <v>2.1351710999999999E-2</v>
      </c>
      <c r="AK10" s="2">
        <v>2.647439E-2</v>
      </c>
      <c r="AL10" s="2">
        <v>3.4950532999999999E-2</v>
      </c>
      <c r="AM10" s="9">
        <v>5.6202851999999998E-2</v>
      </c>
      <c r="AN10" s="2">
        <v>0.153272297</v>
      </c>
      <c r="AO10" s="2">
        <v>1.5365288E-2</v>
      </c>
      <c r="AP10" s="2">
        <v>4.7528749000000002E-2</v>
      </c>
      <c r="AQ10" s="2">
        <v>5.348932E-2</v>
      </c>
      <c r="AR10" s="2">
        <v>5.9859648000000001E-2</v>
      </c>
      <c r="AS10" s="8">
        <v>1.1816251999999999E-2</v>
      </c>
      <c r="AT10" s="9">
        <v>1.6808025000000001E-2</v>
      </c>
      <c r="AU10" s="10">
        <v>3.6210638000000003E-2</v>
      </c>
      <c r="AV10" s="2">
        <v>2.7294390000000002E-3</v>
      </c>
      <c r="AW10" s="2">
        <v>1.4996535E-2</v>
      </c>
      <c r="AX10" s="2">
        <v>1.6686240000000001E-2</v>
      </c>
      <c r="AY10" s="2">
        <v>1.8428354000000001E-2</v>
      </c>
      <c r="AZ10" s="2">
        <v>2.3030086000000002E-2</v>
      </c>
      <c r="BA10" s="9">
        <v>3.6723517999999997E-2</v>
      </c>
      <c r="BB10" s="2">
        <v>5.0792323E-2</v>
      </c>
      <c r="BC10" s="2">
        <v>5.1019120000000001E-3</v>
      </c>
      <c r="BD10" s="2">
        <v>3.3279538999999997E-2</v>
      </c>
      <c r="BE10" s="2">
        <v>3.6397405000000001E-2</v>
      </c>
      <c r="BF10" s="2">
        <v>3.9758454999999998E-2</v>
      </c>
      <c r="BG10" s="8">
        <v>1.5771632000000001E-2</v>
      </c>
      <c r="BH10" s="9">
        <v>4.3665954999999999E-2</v>
      </c>
      <c r="BI10" s="10">
        <v>0.110800895</v>
      </c>
      <c r="BJ10" s="2">
        <v>1.238358E-2</v>
      </c>
      <c r="BK10" s="2">
        <v>3.5888623000000001E-2</v>
      </c>
      <c r="BL10" s="2">
        <v>4.2403173000000002E-2</v>
      </c>
      <c r="BM10" s="2">
        <v>5.0968949999999999E-2</v>
      </c>
      <c r="BN10" s="2">
        <v>4.2273069000000003E-2</v>
      </c>
      <c r="BO10" s="9">
        <v>6.4512984999999995E-2</v>
      </c>
      <c r="BP10" s="2">
        <v>9.3119812999999996E-2</v>
      </c>
      <c r="BQ10" s="2">
        <v>8.0485820000000003E-3</v>
      </c>
      <c r="BR10" s="2">
        <v>5.9235837999999999E-2</v>
      </c>
      <c r="BS10" s="2">
        <v>6.4607725000000005E-2</v>
      </c>
      <c r="BT10" s="2">
        <v>6.9056293000000005E-2</v>
      </c>
      <c r="BU10" s="8">
        <v>8.6292345000000006E-2</v>
      </c>
      <c r="BV10" s="9">
        <v>0.11288481</v>
      </c>
      <c r="BW10" s="10">
        <v>0.14564624800000001</v>
      </c>
      <c r="BX10" s="2">
        <v>8.3939089999999997E-3</v>
      </c>
      <c r="BY10" s="2">
        <v>0.108746704</v>
      </c>
      <c r="BZ10" s="2">
        <v>0.11318363300000001</v>
      </c>
      <c r="CA10" s="2">
        <v>0.117570047</v>
      </c>
      <c r="CB10" s="2">
        <v>2.3399059999999999E-2</v>
      </c>
      <c r="CC10" s="9">
        <v>4.0209895000000002E-2</v>
      </c>
      <c r="CD10" s="2">
        <v>6.1864215E-2</v>
      </c>
      <c r="CE10" s="2">
        <v>7.5794010000000004E-3</v>
      </c>
      <c r="CF10" s="2">
        <v>3.4841022999999999E-2</v>
      </c>
      <c r="CG10" s="2">
        <v>3.8986990999999999E-2</v>
      </c>
      <c r="CH10" s="2">
        <v>4.4554236999999997E-2</v>
      </c>
      <c r="CI10" s="8">
        <v>3.4228010000000003E-2</v>
      </c>
      <c r="CJ10" s="9">
        <v>4.8808168999999998E-2</v>
      </c>
      <c r="CK10" s="10">
        <v>6.1390454999999997E-2</v>
      </c>
      <c r="CL10" s="2">
        <v>5.657039E-3</v>
      </c>
      <c r="CM10" s="2">
        <v>4.5284757000000002E-2</v>
      </c>
      <c r="CN10" s="2">
        <v>4.8950669000000002E-2</v>
      </c>
      <c r="CO10" s="2">
        <v>5.2826676000000003E-2</v>
      </c>
      <c r="CP10" s="2">
        <v>1.8210647E-2</v>
      </c>
      <c r="CQ10" s="9">
        <v>2.7605489E-2</v>
      </c>
      <c r="CR10" s="2">
        <v>7.0166992999999997E-2</v>
      </c>
      <c r="CS10" s="2">
        <v>5.8375889999999998E-3</v>
      </c>
      <c r="CT10" s="2">
        <v>2.4175617999999999E-2</v>
      </c>
      <c r="CU10" s="2">
        <v>2.7317771000000001E-2</v>
      </c>
      <c r="CV10" s="2">
        <v>2.9283486000000001E-2</v>
      </c>
      <c r="CW10" s="8">
        <v>8.7899020000000005E-3</v>
      </c>
      <c r="CX10" s="9">
        <v>1.4618786999999999E-2</v>
      </c>
      <c r="CY10" s="10">
        <v>2.4559134E-2</v>
      </c>
      <c r="CZ10" s="2">
        <v>2.4152700000000002E-3</v>
      </c>
      <c r="DA10" s="2">
        <v>1.3079917999999999E-2</v>
      </c>
      <c r="DB10" s="2">
        <v>1.4450503999999999E-2</v>
      </c>
      <c r="DC10" s="2">
        <v>1.6079771E-2</v>
      </c>
      <c r="DD10" s="2">
        <v>0.112699069</v>
      </c>
      <c r="DE10" s="9">
        <v>0.16150682199999999</v>
      </c>
      <c r="DF10" s="2">
        <v>0.22147856899999999</v>
      </c>
      <c r="DG10" s="2">
        <v>2.4115727999999999E-2</v>
      </c>
      <c r="DH10" s="2">
        <v>0.14312101099999999</v>
      </c>
      <c r="DI10" s="2">
        <v>0.15853703999999999</v>
      </c>
      <c r="DJ10" s="2">
        <v>0.178603287</v>
      </c>
      <c r="DK10" s="8">
        <v>1.04751E-4</v>
      </c>
      <c r="DL10" s="9">
        <v>3.880227E-3</v>
      </c>
      <c r="DM10" s="10">
        <v>1.1928213E-2</v>
      </c>
      <c r="DN10" s="2">
        <v>1.718296E-3</v>
      </c>
      <c r="DO10" s="2">
        <v>2.7734790000000001E-3</v>
      </c>
      <c r="DP10" s="2">
        <v>3.544901E-3</v>
      </c>
      <c r="DQ10" s="2">
        <v>4.5881430000000003E-3</v>
      </c>
      <c r="DR10" s="2">
        <v>5.0536821000000003E-2</v>
      </c>
      <c r="DS10" s="9">
        <v>8.3963139000000006E-2</v>
      </c>
      <c r="DT10" s="2">
        <v>0.14457545999999999</v>
      </c>
      <c r="DU10" s="2">
        <v>1.6608744000000002E-2</v>
      </c>
      <c r="DV10" s="2">
        <v>7.3690312999999993E-2</v>
      </c>
      <c r="DW10" s="2">
        <v>8.4551915000000005E-2</v>
      </c>
      <c r="DX10" s="2">
        <v>9.5513333000000006E-2</v>
      </c>
      <c r="DY10" s="8">
        <v>0</v>
      </c>
      <c r="DZ10" s="9">
        <v>1.2587845E-2</v>
      </c>
      <c r="EA10" s="10">
        <v>4.5940349999999998E-2</v>
      </c>
      <c r="EB10" s="2">
        <v>1.0911315E-2</v>
      </c>
      <c r="EC10" s="2">
        <v>1.9816360000000002E-3</v>
      </c>
      <c r="ED10" s="2">
        <v>1.1037135999999999E-2</v>
      </c>
      <c r="EE10" s="2">
        <v>1.9611203000000001E-2</v>
      </c>
      <c r="EF10" s="2">
        <v>1.8884081E-2</v>
      </c>
      <c r="EG10" s="9">
        <v>3.3542892999999997E-2</v>
      </c>
      <c r="EH10" s="2">
        <v>5.7425003000000002E-2</v>
      </c>
      <c r="EI10" s="2">
        <v>7.2786049999999996E-3</v>
      </c>
      <c r="EJ10" s="2">
        <v>2.8510528E-2</v>
      </c>
      <c r="EK10" s="2">
        <v>3.2539315999999999E-2</v>
      </c>
      <c r="EL10" s="2">
        <v>3.7447481999999997E-2</v>
      </c>
      <c r="EM10" s="8">
        <v>8.7958999999999997E-4</v>
      </c>
      <c r="EN10" s="9">
        <v>3.8008579999999998E-3</v>
      </c>
      <c r="EO10" s="10">
        <v>8.5073860000000005E-3</v>
      </c>
      <c r="EP10" s="2">
        <v>1.2957019999999999E-3</v>
      </c>
      <c r="EQ10" s="2">
        <v>2.855345E-3</v>
      </c>
      <c r="ER10" s="2">
        <v>3.556226E-3</v>
      </c>
      <c r="ES10" s="2">
        <v>4.5730900000000001E-3</v>
      </c>
      <c r="ET10" s="2">
        <v>2.6283029999999998E-3</v>
      </c>
      <c r="EU10" s="9">
        <v>9.9758739999999992E-3</v>
      </c>
      <c r="EV10" s="2">
        <v>2.8985951999999999E-2</v>
      </c>
      <c r="EW10" s="2">
        <v>4.8551219999999999E-3</v>
      </c>
      <c r="EX10" s="2">
        <v>6.7901760000000002E-3</v>
      </c>
      <c r="EY10" s="2">
        <v>8.8199060000000006E-3</v>
      </c>
      <c r="EZ10" s="2">
        <v>1.2010909E-2</v>
      </c>
      <c r="FA10" s="8">
        <v>6.512983E-3</v>
      </c>
      <c r="FB10" s="9">
        <v>1.5473538E-2</v>
      </c>
      <c r="FC10" s="10">
        <v>2.6304239E-2</v>
      </c>
      <c r="FD10" s="2">
        <v>2.9408949999999998E-3</v>
      </c>
      <c r="FE10" s="2">
        <v>1.3592668E-2</v>
      </c>
      <c r="FF10" s="2">
        <v>1.5114532999999999E-2</v>
      </c>
      <c r="FG10" s="2">
        <v>1.7085962E-2</v>
      </c>
      <c r="FH10" s="2">
        <v>1.4118199999999999E-2</v>
      </c>
      <c r="FI10" s="9">
        <v>2.4859788000000001E-2</v>
      </c>
      <c r="FJ10" s="2">
        <v>5.4547142E-2</v>
      </c>
      <c r="FK10" s="2">
        <v>5.9104919999999998E-3</v>
      </c>
      <c r="FL10" s="2">
        <v>2.0982662999999999E-2</v>
      </c>
      <c r="FM10" s="2">
        <v>2.4164685000000002E-2</v>
      </c>
      <c r="FN10" s="2">
        <v>2.7259907E-2</v>
      </c>
      <c r="FO10" s="8">
        <v>1.275937E-3</v>
      </c>
      <c r="FP10" s="9">
        <v>4.0593699999999996E-3</v>
      </c>
      <c r="FQ10" s="10">
        <v>1.0236471E-2</v>
      </c>
      <c r="FR10" s="2">
        <v>1.6348630000000001E-3</v>
      </c>
      <c r="FS10" s="2">
        <v>3.0379790000000001E-3</v>
      </c>
      <c r="FT10" s="2">
        <v>3.72449E-3</v>
      </c>
      <c r="FU10" s="2">
        <v>4.5940579999999998E-3</v>
      </c>
    </row>
    <row r="11" spans="1:177" x14ac:dyDescent="0.25">
      <c r="A11" s="5"/>
      <c r="C11" s="8"/>
      <c r="D11" s="9"/>
      <c r="E11" s="10"/>
      <c r="F11" s="2"/>
      <c r="G11" s="2"/>
      <c r="H11" s="2"/>
      <c r="I11" s="2"/>
      <c r="J11" s="2"/>
      <c r="K11" s="9"/>
      <c r="L11" s="2"/>
      <c r="M11" s="2"/>
      <c r="N11" s="2"/>
      <c r="O11" s="2"/>
      <c r="P11" s="2"/>
      <c r="Q11" s="8"/>
      <c r="R11" s="9"/>
      <c r="S11" s="10"/>
      <c r="T11" s="2"/>
      <c r="U11" s="2"/>
      <c r="V11" s="2"/>
      <c r="W11" s="2"/>
      <c r="X11" s="2"/>
      <c r="Y11" s="9"/>
      <c r="Z11" s="2"/>
      <c r="AA11" s="2"/>
      <c r="AB11" s="2"/>
      <c r="AC11" s="2"/>
      <c r="AD11" s="2"/>
      <c r="AE11" s="8"/>
      <c r="AF11" s="9"/>
      <c r="AG11" s="10"/>
      <c r="AH11" s="2"/>
      <c r="AI11" s="2"/>
      <c r="AJ11" s="2"/>
      <c r="AK11" s="2"/>
      <c r="AL11" s="2"/>
      <c r="AM11" s="9"/>
      <c r="AN11" s="2"/>
      <c r="AO11" s="2"/>
      <c r="AP11" s="2"/>
      <c r="AQ11" s="2"/>
      <c r="AR11" s="2"/>
      <c r="AS11" s="8"/>
      <c r="AT11" s="9"/>
      <c r="AU11" s="10"/>
      <c r="AV11" s="2"/>
      <c r="AW11" s="2"/>
      <c r="AX11" s="2"/>
      <c r="AY11" s="2"/>
      <c r="AZ11" s="2"/>
      <c r="BA11" s="9"/>
      <c r="BB11" s="2"/>
      <c r="BC11" s="2"/>
      <c r="BD11" s="2"/>
      <c r="BE11" s="2"/>
      <c r="BF11" s="2"/>
      <c r="BG11" s="8"/>
      <c r="BH11" s="9"/>
      <c r="BI11" s="10"/>
      <c r="BJ11" s="2"/>
      <c r="BK11" s="2"/>
      <c r="BL11" s="2"/>
      <c r="BM11" s="2"/>
      <c r="BN11" s="2"/>
      <c r="BO11" s="9"/>
      <c r="BP11" s="2"/>
      <c r="BQ11" s="2"/>
      <c r="BR11" s="2"/>
      <c r="BS11" s="2"/>
      <c r="BT11" s="2"/>
      <c r="BU11" s="8"/>
      <c r="BV11" s="9"/>
      <c r="BW11" s="10"/>
      <c r="BX11" s="2"/>
      <c r="BY11" s="2"/>
      <c r="BZ11" s="2"/>
      <c r="CA11" s="2"/>
      <c r="CB11" s="2"/>
      <c r="CC11" s="9"/>
      <c r="CD11" s="2"/>
      <c r="CE11" s="2"/>
      <c r="CF11" s="2"/>
      <c r="CG11" s="2"/>
      <c r="CH11" s="2"/>
      <c r="CI11" s="8"/>
      <c r="CJ11" s="9"/>
      <c r="CK11" s="10"/>
      <c r="CL11" s="2"/>
      <c r="CM11" s="2"/>
      <c r="CN11" s="2"/>
      <c r="CO11" s="2"/>
      <c r="CP11" s="2"/>
      <c r="CQ11" s="9"/>
      <c r="CR11" s="2"/>
      <c r="CS11" s="2"/>
      <c r="CT11" s="2"/>
      <c r="CU11" s="2"/>
      <c r="CV11" s="2"/>
      <c r="CW11" s="8"/>
      <c r="CX11" s="9"/>
      <c r="CY11" s="10"/>
      <c r="CZ11" s="2"/>
      <c r="DA11" s="2"/>
      <c r="DB11" s="2"/>
      <c r="DC11" s="2"/>
      <c r="DD11" s="2"/>
      <c r="DE11" s="9"/>
      <c r="DF11" s="2"/>
      <c r="DG11" s="2"/>
      <c r="DH11" s="2"/>
      <c r="DI11" s="2"/>
      <c r="DJ11" s="2"/>
      <c r="DK11" s="8"/>
      <c r="DL11" s="9"/>
      <c r="DM11" s="10"/>
      <c r="DN11" s="2"/>
      <c r="DO11" s="2"/>
      <c r="DP11" s="2"/>
      <c r="DQ11" s="2"/>
      <c r="DR11" s="2"/>
      <c r="DS11" s="9"/>
      <c r="DT11" s="2"/>
      <c r="DU11" s="2"/>
      <c r="DV11" s="2"/>
      <c r="DW11" s="2"/>
      <c r="DX11" s="2"/>
      <c r="DY11" s="8"/>
      <c r="DZ11" s="9"/>
      <c r="EA11" s="10"/>
      <c r="EB11" s="2"/>
      <c r="EC11" s="2"/>
      <c r="ED11" s="2"/>
      <c r="EE11" s="2"/>
      <c r="EF11" s="2"/>
      <c r="EG11" s="9"/>
      <c r="EH11" s="2"/>
      <c r="EI11" s="2"/>
      <c r="EJ11" s="2"/>
      <c r="EK11" s="2"/>
      <c r="EL11" s="2"/>
      <c r="EM11" s="8"/>
      <c r="EN11" s="9"/>
      <c r="EO11" s="10"/>
      <c r="EP11" s="2"/>
      <c r="EQ11" s="2"/>
      <c r="ER11" s="2"/>
      <c r="ES11" s="2"/>
      <c r="ET11" s="2"/>
      <c r="EU11" s="9"/>
      <c r="EV11" s="2"/>
      <c r="EW11" s="2"/>
      <c r="EX11" s="2"/>
      <c r="EY11" s="2"/>
      <c r="EZ11" s="2"/>
      <c r="FA11" s="8"/>
      <c r="FB11" s="9"/>
      <c r="FC11" s="10"/>
      <c r="FD11" s="2"/>
      <c r="FE11" s="2"/>
      <c r="FF11" s="2"/>
      <c r="FG11" s="2"/>
      <c r="FH11" s="2"/>
      <c r="FI11" s="9"/>
      <c r="FJ11" s="2"/>
      <c r="FK11" s="2"/>
      <c r="FL11" s="2"/>
      <c r="FM11" s="2"/>
      <c r="FN11" s="2"/>
      <c r="FO11" s="8"/>
      <c r="FP11" s="9"/>
      <c r="FQ11" s="10"/>
      <c r="FR11" s="2"/>
      <c r="FS11" s="2"/>
      <c r="FT11" s="2"/>
      <c r="FU11" s="2"/>
    </row>
    <row r="12" spans="1:177" x14ac:dyDescent="0.25">
      <c r="A12" s="5">
        <v>9</v>
      </c>
      <c r="B12">
        <v>1</v>
      </c>
      <c r="C12" s="8">
        <v>9.3524567000000003E-2</v>
      </c>
      <c r="D12" s="9">
        <v>9.3524567000000003E-2</v>
      </c>
      <c r="E12" s="10">
        <v>9.3524567000000003E-2</v>
      </c>
      <c r="F12" s="2"/>
      <c r="G12" s="2">
        <v>9.3524567000000003E-2</v>
      </c>
      <c r="H12" s="2">
        <v>9.3524567000000003E-2</v>
      </c>
      <c r="I12" s="2">
        <v>9.3524567000000003E-2</v>
      </c>
      <c r="J12" s="2">
        <v>2.4508627000000002E-2</v>
      </c>
      <c r="K12" s="9">
        <v>2.4508627000000002E-2</v>
      </c>
      <c r="L12" s="2">
        <v>2.4508627000000002E-2</v>
      </c>
      <c r="M12" s="2"/>
      <c r="N12" s="2">
        <v>2.4508627000000002E-2</v>
      </c>
      <c r="O12" s="2">
        <v>2.4508627000000002E-2</v>
      </c>
      <c r="P12" s="2">
        <v>2.4508627000000002E-2</v>
      </c>
      <c r="Q12" s="8">
        <v>1.1604451E-2</v>
      </c>
      <c r="R12" s="9">
        <v>1.1604451E-2</v>
      </c>
      <c r="S12" s="10">
        <v>1.1604451E-2</v>
      </c>
      <c r="T12" s="2"/>
      <c r="U12" s="2">
        <v>1.1604451E-2</v>
      </c>
      <c r="V12" s="2">
        <v>1.1604451E-2</v>
      </c>
      <c r="W12" s="2">
        <v>1.1604451E-2</v>
      </c>
      <c r="X12" s="2">
        <v>1.0409154E-2</v>
      </c>
      <c r="Y12" s="9">
        <v>1.0409154E-2</v>
      </c>
      <c r="Z12" s="2">
        <v>1.0409154E-2</v>
      </c>
      <c r="AA12" s="2"/>
      <c r="AB12" s="2">
        <v>1.0409154E-2</v>
      </c>
      <c r="AC12" s="2">
        <v>1.0409154E-2</v>
      </c>
      <c r="AD12" s="2">
        <v>1.0409154E-2</v>
      </c>
      <c r="AE12" s="8">
        <v>2.1556302999999999E-2</v>
      </c>
      <c r="AF12" s="9">
        <v>2.1556302999999999E-2</v>
      </c>
      <c r="AG12" s="10">
        <v>2.1556302999999999E-2</v>
      </c>
      <c r="AH12" s="2"/>
      <c r="AI12" s="2">
        <v>2.1556302999999999E-2</v>
      </c>
      <c r="AJ12" s="2">
        <v>2.1556302999999999E-2</v>
      </c>
      <c r="AK12" s="2">
        <v>2.1556302999999999E-2</v>
      </c>
      <c r="AL12" s="2">
        <v>0.1003013</v>
      </c>
      <c r="AM12" s="9">
        <v>0.1003013</v>
      </c>
      <c r="AN12" s="2">
        <v>0.1003013</v>
      </c>
      <c r="AO12" s="2"/>
      <c r="AP12" s="2">
        <v>0.1003013</v>
      </c>
      <c r="AQ12" s="2">
        <v>0.1003013</v>
      </c>
      <c r="AR12" s="2">
        <v>0.1003013</v>
      </c>
      <c r="AS12" s="8">
        <v>8.7587589999999996E-3</v>
      </c>
      <c r="AT12" s="9">
        <v>8.7587589999999996E-3</v>
      </c>
      <c r="AU12" s="10">
        <v>8.7587589999999996E-3</v>
      </c>
      <c r="AV12" s="2"/>
      <c r="AW12" s="2">
        <v>8.7587589999999996E-3</v>
      </c>
      <c r="AX12" s="2">
        <v>8.7587589999999996E-3</v>
      </c>
      <c r="AY12" s="2">
        <v>8.7587589999999996E-3</v>
      </c>
      <c r="AZ12" s="2">
        <v>2.4875211000000001E-2</v>
      </c>
      <c r="BA12" s="9">
        <v>2.4875211000000001E-2</v>
      </c>
      <c r="BB12" s="2">
        <v>2.4875211000000001E-2</v>
      </c>
      <c r="BC12" s="2"/>
      <c r="BD12" s="2">
        <v>2.4875211000000001E-2</v>
      </c>
      <c r="BE12" s="2">
        <v>2.4875211000000001E-2</v>
      </c>
      <c r="BF12" s="2">
        <v>2.4875211000000001E-2</v>
      </c>
      <c r="BG12" s="8">
        <v>2.2764344999999998E-2</v>
      </c>
      <c r="BH12" s="9">
        <v>2.2764344999999998E-2</v>
      </c>
      <c r="BI12" s="10">
        <v>2.2764344999999998E-2</v>
      </c>
      <c r="BJ12" s="2"/>
      <c r="BK12" s="2">
        <v>2.2764344999999998E-2</v>
      </c>
      <c r="BL12" s="2">
        <v>2.2764344999999998E-2</v>
      </c>
      <c r="BM12" s="2">
        <v>2.2764344999999998E-2</v>
      </c>
      <c r="BN12" s="2">
        <v>9.1954681999999996E-2</v>
      </c>
      <c r="BO12" s="9">
        <v>9.1954681999999996E-2</v>
      </c>
      <c r="BP12" s="2">
        <v>9.1954681999999996E-2</v>
      </c>
      <c r="BQ12" s="2"/>
      <c r="BR12" s="2">
        <v>9.1954681999999996E-2</v>
      </c>
      <c r="BS12" s="2">
        <v>9.1954681999999996E-2</v>
      </c>
      <c r="BT12" s="2">
        <v>9.1954681999999996E-2</v>
      </c>
      <c r="BU12" s="8">
        <v>0.10324768600000001</v>
      </c>
      <c r="BV12" s="9">
        <v>0.10324768600000001</v>
      </c>
      <c r="BW12" s="10">
        <v>0.10324768600000001</v>
      </c>
      <c r="BX12" s="2"/>
      <c r="BY12" s="2">
        <v>0.10324768600000001</v>
      </c>
      <c r="BZ12" s="2">
        <v>0.10324768600000001</v>
      </c>
      <c r="CA12" s="2">
        <v>0.10324768600000001</v>
      </c>
      <c r="CB12" s="2">
        <v>3.9428502999999997E-2</v>
      </c>
      <c r="CC12" s="9">
        <v>3.9428502999999997E-2</v>
      </c>
      <c r="CD12" s="2">
        <v>3.9428502999999997E-2</v>
      </c>
      <c r="CE12" s="2"/>
      <c r="CF12" s="2">
        <v>3.9428502999999997E-2</v>
      </c>
      <c r="CG12" s="2">
        <v>3.9428502999999997E-2</v>
      </c>
      <c r="CH12" s="2">
        <v>3.9428502999999997E-2</v>
      </c>
      <c r="CI12" s="8">
        <v>2.4277126E-2</v>
      </c>
      <c r="CJ12" s="9">
        <v>2.4277126E-2</v>
      </c>
      <c r="CK12" s="10">
        <v>2.4277126E-2</v>
      </c>
      <c r="CL12" s="2"/>
      <c r="CM12" s="2">
        <v>2.4277126E-2</v>
      </c>
      <c r="CN12" s="2">
        <v>2.4277126E-2</v>
      </c>
      <c r="CO12" s="2">
        <v>2.4277126E-2</v>
      </c>
      <c r="CP12" s="2">
        <v>0.11281256000000001</v>
      </c>
      <c r="CQ12" s="9">
        <v>0.11281256000000001</v>
      </c>
      <c r="CR12" s="2">
        <v>0.11281256000000001</v>
      </c>
      <c r="CS12" s="2"/>
      <c r="CT12" s="2">
        <v>0.11281256000000001</v>
      </c>
      <c r="CU12" s="2">
        <v>0.11281256000000001</v>
      </c>
      <c r="CV12" s="2">
        <v>0.11281256000000001</v>
      </c>
      <c r="CW12" s="8">
        <v>1.3867272E-2</v>
      </c>
      <c r="CX12" s="9">
        <v>1.3867272E-2</v>
      </c>
      <c r="CY12" s="10">
        <v>1.3867272E-2</v>
      </c>
      <c r="CZ12" s="2"/>
      <c r="DA12" s="2">
        <v>1.3867272E-2</v>
      </c>
      <c r="DB12" s="2">
        <v>1.3867272E-2</v>
      </c>
      <c r="DC12" s="2">
        <v>1.3867272E-2</v>
      </c>
      <c r="DD12" s="2">
        <v>0.10927087000000001</v>
      </c>
      <c r="DE12" s="9">
        <v>0.10927087000000001</v>
      </c>
      <c r="DF12" s="2">
        <v>0.10927087000000001</v>
      </c>
      <c r="DG12" s="2"/>
      <c r="DH12" s="2">
        <v>0.10927087000000001</v>
      </c>
      <c r="DI12" s="2">
        <v>0.10927087000000001</v>
      </c>
      <c r="DJ12" s="2">
        <v>0.10927087000000001</v>
      </c>
      <c r="DK12" s="8">
        <v>2.1400289999999999E-3</v>
      </c>
      <c r="DL12" s="9">
        <v>2.1400289999999999E-3</v>
      </c>
      <c r="DM12" s="10">
        <v>2.1400289999999999E-3</v>
      </c>
      <c r="DN12" s="2"/>
      <c r="DO12" s="2">
        <v>2.1400289999999999E-3</v>
      </c>
      <c r="DP12" s="2">
        <v>2.1400289999999999E-3</v>
      </c>
      <c r="DQ12" s="2">
        <v>2.1400289999999999E-3</v>
      </c>
      <c r="DR12" s="2">
        <v>5.6230120000000001E-2</v>
      </c>
      <c r="DS12" s="9">
        <v>5.6230120000000001E-2</v>
      </c>
      <c r="DT12" s="2">
        <v>5.6230120000000001E-2</v>
      </c>
      <c r="DU12" s="2"/>
      <c r="DV12" s="2">
        <v>5.6230120000000001E-2</v>
      </c>
      <c r="DW12" s="2">
        <v>5.6230120000000001E-2</v>
      </c>
      <c r="DX12" s="2">
        <v>5.6230120000000001E-2</v>
      </c>
      <c r="DY12" s="8">
        <v>8.0961100000000001E-4</v>
      </c>
      <c r="DZ12" s="9">
        <v>8.0961100000000001E-4</v>
      </c>
      <c r="EA12" s="10">
        <v>8.0961100000000001E-4</v>
      </c>
      <c r="EB12" s="2"/>
      <c r="EC12" s="2">
        <v>8.0961100000000001E-4</v>
      </c>
      <c r="ED12" s="2">
        <v>8.0961100000000001E-4</v>
      </c>
      <c r="EE12" s="2">
        <v>8.0961100000000001E-4</v>
      </c>
      <c r="EF12" s="2">
        <v>3.1568020000000002E-2</v>
      </c>
      <c r="EG12" s="9">
        <v>3.1568020000000002E-2</v>
      </c>
      <c r="EH12" s="2">
        <v>3.1568020000000002E-2</v>
      </c>
      <c r="EI12" s="2"/>
      <c r="EJ12" s="2">
        <v>3.1568020000000002E-2</v>
      </c>
      <c r="EK12" s="2">
        <v>3.1568020000000002E-2</v>
      </c>
      <c r="EL12" s="2">
        <v>3.1568020000000002E-2</v>
      </c>
      <c r="EM12" s="8">
        <v>2.3517669999999998E-3</v>
      </c>
      <c r="EN12" s="9">
        <v>2.3517669999999998E-3</v>
      </c>
      <c r="EO12" s="10">
        <v>2.3517669999999998E-3</v>
      </c>
      <c r="EP12" s="2"/>
      <c r="EQ12" s="2">
        <v>2.3517669999999998E-3</v>
      </c>
      <c r="ER12" s="2">
        <v>2.3517669999999998E-3</v>
      </c>
      <c r="ES12" s="2">
        <v>2.3517669999999998E-3</v>
      </c>
      <c r="ET12" s="2">
        <v>7.3737730000000001E-3</v>
      </c>
      <c r="EU12" s="9">
        <v>7.3737730000000001E-3</v>
      </c>
      <c r="EV12" s="2">
        <v>7.3737730000000001E-3</v>
      </c>
      <c r="EW12" s="2"/>
      <c r="EX12" s="2">
        <v>7.3737730000000001E-3</v>
      </c>
      <c r="EY12" s="2">
        <v>7.3737730000000001E-3</v>
      </c>
      <c r="EZ12" s="2">
        <v>7.3737730000000001E-3</v>
      </c>
      <c r="FA12" s="8">
        <v>7.5333989999999997E-3</v>
      </c>
      <c r="FB12" s="9">
        <v>7.5333989999999997E-3</v>
      </c>
      <c r="FC12" s="10">
        <v>7.5333989999999997E-3</v>
      </c>
      <c r="FD12" s="2"/>
      <c r="FE12" s="2">
        <v>7.5333989999999997E-3</v>
      </c>
      <c r="FF12" s="2">
        <v>7.5333989999999997E-3</v>
      </c>
      <c r="FG12" s="2">
        <v>7.5333989999999997E-3</v>
      </c>
      <c r="FH12" s="2">
        <v>3.9665379000000001E-2</v>
      </c>
      <c r="FI12" s="9">
        <v>3.9665379000000001E-2</v>
      </c>
      <c r="FJ12" s="2">
        <v>3.9665379000000001E-2</v>
      </c>
      <c r="FK12" s="2"/>
      <c r="FL12" s="2">
        <v>3.9665379000000001E-2</v>
      </c>
      <c r="FM12" s="2">
        <v>3.9665379000000001E-2</v>
      </c>
      <c r="FN12" s="2">
        <v>3.9665379000000001E-2</v>
      </c>
      <c r="FO12" s="8">
        <v>3.9166485000000001E-2</v>
      </c>
      <c r="FP12" s="9">
        <v>3.9166485000000001E-2</v>
      </c>
      <c r="FQ12" s="10">
        <v>3.9166485000000001E-2</v>
      </c>
      <c r="FR12" s="2"/>
      <c r="FS12" s="2">
        <v>3.9166485000000001E-2</v>
      </c>
      <c r="FT12" s="2">
        <v>3.9166485000000001E-2</v>
      </c>
      <c r="FU12" s="2">
        <v>3.9166485000000001E-2</v>
      </c>
    </row>
    <row r="13" spans="1:177" x14ac:dyDescent="0.25">
      <c r="A13" s="5">
        <v>5</v>
      </c>
      <c r="B13">
        <v>116</v>
      </c>
      <c r="C13" s="8">
        <v>0.111509873</v>
      </c>
      <c r="D13" s="9">
        <v>0.158447539</v>
      </c>
      <c r="E13" s="10">
        <v>0.21528818699999999</v>
      </c>
      <c r="F13" s="2">
        <v>1.7335056000000001E-2</v>
      </c>
      <c r="G13" s="2">
        <v>0.14854851699999999</v>
      </c>
      <c r="H13" s="2">
        <v>0.15927345200000001</v>
      </c>
      <c r="I13" s="2">
        <v>0.16709827699999999</v>
      </c>
      <c r="J13" s="2">
        <v>1.1286440999999999E-2</v>
      </c>
      <c r="K13" s="9">
        <v>2.4354872E-2</v>
      </c>
      <c r="L13" s="2">
        <v>6.9539067999999996E-2</v>
      </c>
      <c r="M13" s="2">
        <v>6.3946719999999997E-3</v>
      </c>
      <c r="N13" s="2">
        <v>2.0679297999999999E-2</v>
      </c>
      <c r="O13" s="2">
        <v>2.3684191E-2</v>
      </c>
      <c r="P13" s="2">
        <v>2.6569077999999999E-2</v>
      </c>
      <c r="Q13" s="8">
        <v>4.7336699999999997E-3</v>
      </c>
      <c r="R13" s="9">
        <v>1.1817015E-2</v>
      </c>
      <c r="S13" s="10">
        <v>4.7774397000000003E-2</v>
      </c>
      <c r="T13" s="2">
        <v>7.134273E-3</v>
      </c>
      <c r="U13" s="2">
        <v>7.615368E-3</v>
      </c>
      <c r="V13" s="2">
        <v>9.6342470000000003E-3</v>
      </c>
      <c r="W13" s="2">
        <v>1.2691117999999999E-2</v>
      </c>
      <c r="X13" s="2">
        <v>7.8233910000000007E-3</v>
      </c>
      <c r="Y13" s="9">
        <v>1.2575055999999999E-2</v>
      </c>
      <c r="Z13" s="2">
        <v>1.8095699E-2</v>
      </c>
      <c r="AA13" s="2">
        <v>2.2042229999999999E-3</v>
      </c>
      <c r="AB13" s="2">
        <v>1.1126087E-2</v>
      </c>
      <c r="AC13" s="2">
        <v>1.2185881000000001E-2</v>
      </c>
      <c r="AD13" s="2">
        <v>1.3531516E-2</v>
      </c>
      <c r="AE13" s="8">
        <v>1.1241156E-2</v>
      </c>
      <c r="AF13" s="9">
        <v>1.8756711999999998E-2</v>
      </c>
      <c r="AG13" s="10">
        <v>2.8332896E-2</v>
      </c>
      <c r="AH13" s="2">
        <v>2.8371630000000002E-3</v>
      </c>
      <c r="AI13" s="2">
        <v>1.7181655000000001E-2</v>
      </c>
      <c r="AJ13" s="2">
        <v>1.8631096999999999E-2</v>
      </c>
      <c r="AK13" s="2">
        <v>2.0235733999999998E-2</v>
      </c>
      <c r="AL13" s="2">
        <v>5.1974069999999997E-2</v>
      </c>
      <c r="AM13" s="9">
        <v>7.1623042999999997E-2</v>
      </c>
      <c r="AN13" s="2">
        <v>0.120847474</v>
      </c>
      <c r="AO13" s="2">
        <v>1.3734270999999999E-2</v>
      </c>
      <c r="AP13" s="2">
        <v>6.1320061000000002E-2</v>
      </c>
      <c r="AQ13" s="2">
        <v>6.9187188999999996E-2</v>
      </c>
      <c r="AR13" s="2">
        <v>7.9228119999999999E-2</v>
      </c>
      <c r="AS13" s="8">
        <v>1.3330951000000001E-2</v>
      </c>
      <c r="AT13" s="9">
        <v>1.9191278999999999E-2</v>
      </c>
      <c r="AU13" s="10">
        <v>2.4204864999999999E-2</v>
      </c>
      <c r="AV13" s="2">
        <v>2.4921119999999999E-3</v>
      </c>
      <c r="AW13" s="2">
        <v>1.7907396999999999E-2</v>
      </c>
      <c r="AX13" s="2">
        <v>1.9160386000000001E-2</v>
      </c>
      <c r="AY13" s="2">
        <v>2.0985588999999999E-2</v>
      </c>
      <c r="AZ13" s="2">
        <v>3.2240878000000001E-2</v>
      </c>
      <c r="BA13" s="9">
        <v>3.9125066E-2</v>
      </c>
      <c r="BB13" s="2">
        <v>5.0343807999999997E-2</v>
      </c>
      <c r="BC13" s="2">
        <v>3.331283E-3</v>
      </c>
      <c r="BD13" s="2">
        <v>3.7252065000000001E-2</v>
      </c>
      <c r="BE13" s="2">
        <v>3.8663179999999998E-2</v>
      </c>
      <c r="BF13" s="2">
        <v>4.0998669000000001E-2</v>
      </c>
      <c r="BG13" s="8">
        <v>2.9439707999999998E-2</v>
      </c>
      <c r="BH13" s="9">
        <v>4.2606559000000002E-2</v>
      </c>
      <c r="BI13" s="10">
        <v>6.7213683999999996E-2</v>
      </c>
      <c r="BJ13" s="2">
        <v>8.8279099999999996E-3</v>
      </c>
      <c r="BK13" s="2">
        <v>3.6788280999999999E-2</v>
      </c>
      <c r="BL13" s="2">
        <v>4.0673486000000002E-2</v>
      </c>
      <c r="BM13" s="2">
        <v>4.6006150000000003E-2</v>
      </c>
      <c r="BN13" s="2">
        <v>5.4132938999999998E-2</v>
      </c>
      <c r="BO13" s="9">
        <v>6.9961371999999994E-2</v>
      </c>
      <c r="BP13" s="2">
        <v>8.8126278000000002E-2</v>
      </c>
      <c r="BQ13" s="2">
        <v>5.6124369999999996E-3</v>
      </c>
      <c r="BR13" s="2">
        <v>6.6585709000000007E-2</v>
      </c>
      <c r="BS13" s="2">
        <v>7.0530221000000004E-2</v>
      </c>
      <c r="BT13" s="2">
        <v>7.3582902000000006E-2</v>
      </c>
      <c r="BU13" s="8">
        <v>8.9645407999999996E-2</v>
      </c>
      <c r="BV13" s="9">
        <v>0.107643323</v>
      </c>
      <c r="BW13" s="10">
        <v>0.130153199</v>
      </c>
      <c r="BX13" s="2">
        <v>7.0196720000000002E-3</v>
      </c>
      <c r="BY13" s="2">
        <v>0.102822091</v>
      </c>
      <c r="BZ13" s="2">
        <v>0.108093805</v>
      </c>
      <c r="CA13" s="2">
        <v>0.11212633800000001</v>
      </c>
      <c r="CB13" s="2">
        <v>2.0769644E-2</v>
      </c>
      <c r="CC13" s="9">
        <v>3.2180891000000003E-2</v>
      </c>
      <c r="CD13" s="2">
        <v>4.9169332000000003E-2</v>
      </c>
      <c r="CE13" s="2">
        <v>5.5586619999999998E-3</v>
      </c>
      <c r="CF13" s="2">
        <v>2.8702455000000002E-2</v>
      </c>
      <c r="CG13" s="2">
        <v>3.1926026000000003E-2</v>
      </c>
      <c r="CH13" s="2">
        <v>3.4970979999999999E-2</v>
      </c>
      <c r="CI13" s="8">
        <v>3.0302329999999999E-2</v>
      </c>
      <c r="CJ13" s="9">
        <v>4.6028319999999998E-2</v>
      </c>
      <c r="CK13" s="10">
        <v>5.3740767000000002E-2</v>
      </c>
      <c r="CL13" s="2">
        <v>4.1048400000000002E-3</v>
      </c>
      <c r="CM13" s="2">
        <v>4.4068738000000003E-2</v>
      </c>
      <c r="CN13" s="2">
        <v>4.6420204E-2</v>
      </c>
      <c r="CO13" s="2">
        <v>4.8651717999999997E-2</v>
      </c>
      <c r="CP13" s="2">
        <v>1.9099604999999999E-2</v>
      </c>
      <c r="CQ13" s="9">
        <v>3.0581400000000002E-2</v>
      </c>
      <c r="CR13" s="2">
        <v>3.8138694000000001E-2</v>
      </c>
      <c r="CS13" s="2">
        <v>3.6431689999999999E-3</v>
      </c>
      <c r="CT13" s="2">
        <v>2.8684194999999999E-2</v>
      </c>
      <c r="CU13" s="2">
        <v>3.0783834E-2</v>
      </c>
      <c r="CV13" s="2">
        <v>3.3528464000000001E-2</v>
      </c>
      <c r="CW13" s="8">
        <v>7.555773E-3</v>
      </c>
      <c r="CX13" s="9">
        <v>1.2978000999999999E-2</v>
      </c>
      <c r="CY13" s="10">
        <v>2.2445309E-2</v>
      </c>
      <c r="CZ13" s="2">
        <v>2.0746779999999999E-3</v>
      </c>
      <c r="DA13" s="2">
        <v>1.1725635999999999E-2</v>
      </c>
      <c r="DB13" s="2">
        <v>1.282289E-2</v>
      </c>
      <c r="DC13" s="2">
        <v>1.377418E-2</v>
      </c>
      <c r="DD13" s="2">
        <v>7.5926919999999995E-2</v>
      </c>
      <c r="DE13" s="9">
        <v>0.12739826500000001</v>
      </c>
      <c r="DF13" s="2">
        <v>0.18159531200000001</v>
      </c>
      <c r="DG13" s="2">
        <v>2.1376161000000001E-2</v>
      </c>
      <c r="DH13" s="2">
        <v>0.111341095</v>
      </c>
      <c r="DI13" s="2">
        <v>0.125979909</v>
      </c>
      <c r="DJ13" s="2">
        <v>0.14005152900000001</v>
      </c>
      <c r="DK13" s="8">
        <v>1.5469570000000001E-3</v>
      </c>
      <c r="DL13" s="9">
        <v>3.2990369999999999E-3</v>
      </c>
      <c r="DM13" s="10">
        <v>7.0030190000000001E-3</v>
      </c>
      <c r="DN13" s="2">
        <v>1.0354979999999999E-3</v>
      </c>
      <c r="DO13" s="2">
        <v>2.6256449999999998E-3</v>
      </c>
      <c r="DP13" s="2">
        <v>3.2000190000000001E-3</v>
      </c>
      <c r="DQ13" s="2">
        <v>3.9371240000000002E-3</v>
      </c>
      <c r="DR13" s="2">
        <v>4.6993938999999998E-2</v>
      </c>
      <c r="DS13" s="9">
        <v>7.6953568999999999E-2</v>
      </c>
      <c r="DT13" s="2">
        <v>0.107177935</v>
      </c>
      <c r="DU13" s="2">
        <v>8.7142360000000002E-3</v>
      </c>
      <c r="DV13" s="2">
        <v>7.2282974E-2</v>
      </c>
      <c r="DW13" s="2">
        <v>7.7108337999999998E-2</v>
      </c>
      <c r="DX13" s="2">
        <v>8.1823914999999997E-2</v>
      </c>
      <c r="DY13" s="8">
        <v>0</v>
      </c>
      <c r="DZ13" s="9">
        <v>1.4687927E-2</v>
      </c>
      <c r="EA13" s="10">
        <v>4.4418512E-2</v>
      </c>
      <c r="EB13" s="2">
        <v>1.0246257999999999E-2</v>
      </c>
      <c r="EC13" s="2">
        <v>7.3980790000000001E-3</v>
      </c>
      <c r="ED13" s="2">
        <v>1.439526E-2</v>
      </c>
      <c r="EE13" s="2">
        <v>2.0006184999999999E-2</v>
      </c>
      <c r="EF13" s="2">
        <v>1.4824604999999999E-2</v>
      </c>
      <c r="EG13" s="9">
        <v>2.8078632999999999E-2</v>
      </c>
      <c r="EH13" s="2">
        <v>4.6817518000000002E-2</v>
      </c>
      <c r="EI13" s="2">
        <v>5.146276E-3</v>
      </c>
      <c r="EJ13" s="2">
        <v>2.4831369999999998E-2</v>
      </c>
      <c r="EK13" s="2">
        <v>2.7055632E-2</v>
      </c>
      <c r="EL13" s="2">
        <v>3.0463881000000002E-2</v>
      </c>
      <c r="EM13" s="8">
        <v>1.691077E-3</v>
      </c>
      <c r="EN13" s="9">
        <v>3.1336350000000001E-3</v>
      </c>
      <c r="EO13" s="10">
        <v>6.2735910000000002E-3</v>
      </c>
      <c r="EP13" s="2">
        <v>7.7396500000000005E-4</v>
      </c>
      <c r="EQ13" s="2">
        <v>2.6637169999999999E-3</v>
      </c>
      <c r="ER13" s="2">
        <v>3.042463E-3</v>
      </c>
      <c r="ES13" s="2">
        <v>3.5507440000000002E-3</v>
      </c>
      <c r="ET13" s="2">
        <v>4.7921509999999997E-3</v>
      </c>
      <c r="EU13" s="9">
        <v>9.6256740000000007E-3</v>
      </c>
      <c r="EV13" s="2">
        <v>1.8345515E-2</v>
      </c>
      <c r="EW13" s="2">
        <v>2.6599729999999999E-3</v>
      </c>
      <c r="EX13" s="2">
        <v>7.8044029999999997E-3</v>
      </c>
      <c r="EY13" s="2">
        <v>9.0677469999999993E-3</v>
      </c>
      <c r="EZ13" s="2">
        <v>1.1347143000000001E-2</v>
      </c>
      <c r="FA13" s="8">
        <v>1.2250343E-2</v>
      </c>
      <c r="FB13" s="9">
        <v>1.6752163E-2</v>
      </c>
      <c r="FC13" s="10">
        <v>2.3853375E-2</v>
      </c>
      <c r="FD13" s="2">
        <v>2.624974E-3</v>
      </c>
      <c r="FE13" s="2">
        <v>1.4549301000000001E-2</v>
      </c>
      <c r="FF13" s="2">
        <v>1.6461344999999999E-2</v>
      </c>
      <c r="FG13" s="2">
        <v>1.8567627999999999E-2</v>
      </c>
      <c r="FH13" s="2">
        <v>1.3184029E-2</v>
      </c>
      <c r="FI13" s="9">
        <v>1.9095319999999999E-2</v>
      </c>
      <c r="FJ13" s="2">
        <v>3.1479561000000003E-2</v>
      </c>
      <c r="FK13" s="2">
        <v>2.9002640000000001E-3</v>
      </c>
      <c r="FL13" s="2">
        <v>1.7234411000000002E-2</v>
      </c>
      <c r="FM13" s="2">
        <v>1.86646E-2</v>
      </c>
      <c r="FN13" s="2">
        <v>2.0331887E-2</v>
      </c>
      <c r="FO13" s="8">
        <v>1.5878590000000001E-3</v>
      </c>
      <c r="FP13" s="9">
        <v>3.1053309999999998E-3</v>
      </c>
      <c r="FQ13" s="10">
        <v>6.9608109999999999E-3</v>
      </c>
      <c r="FR13" s="2">
        <v>8.5858199999999999E-4</v>
      </c>
      <c r="FS13" s="2">
        <v>2.6096119999999999E-3</v>
      </c>
      <c r="FT13" s="2">
        <v>2.949185E-3</v>
      </c>
      <c r="FU13" s="2">
        <v>3.4766599999999999E-3</v>
      </c>
    </row>
    <row r="14" spans="1:177" x14ac:dyDescent="0.25">
      <c r="A14" s="5"/>
      <c r="C14" s="8"/>
      <c r="D14" s="9"/>
      <c r="E14" s="10"/>
      <c r="F14" s="2"/>
      <c r="G14" s="2"/>
      <c r="H14" s="2"/>
      <c r="I14" s="2"/>
      <c r="J14" s="2"/>
      <c r="K14" s="9"/>
      <c r="L14" s="2"/>
      <c r="M14" s="2"/>
      <c r="N14" s="2"/>
      <c r="O14" s="2"/>
      <c r="P14" s="2"/>
      <c r="Q14" s="8"/>
      <c r="R14" s="9"/>
      <c r="S14" s="10"/>
      <c r="T14" s="2"/>
      <c r="U14" s="2"/>
      <c r="V14" s="2"/>
      <c r="W14" s="2"/>
      <c r="X14" s="2"/>
      <c r="Y14" s="9"/>
      <c r="Z14" s="2"/>
      <c r="AA14" s="2"/>
      <c r="AB14" s="2"/>
      <c r="AC14" s="2"/>
      <c r="AD14" s="2"/>
      <c r="AE14" s="8"/>
      <c r="AF14" s="9"/>
      <c r="AG14" s="10"/>
      <c r="AH14" s="2"/>
      <c r="AI14" s="2"/>
      <c r="AJ14" s="2"/>
      <c r="AK14" s="2"/>
      <c r="AL14" s="2"/>
      <c r="AM14" s="9"/>
      <c r="AN14" s="2"/>
      <c r="AO14" s="2"/>
      <c r="AP14" s="2"/>
      <c r="AQ14" s="2"/>
      <c r="AR14" s="2"/>
      <c r="AS14" s="8"/>
      <c r="AT14" s="9"/>
      <c r="AU14" s="10"/>
      <c r="AV14" s="2"/>
      <c r="AW14" s="2"/>
      <c r="AX14" s="2"/>
      <c r="AY14" s="2"/>
      <c r="AZ14" s="2"/>
      <c r="BA14" s="9"/>
      <c r="BB14" s="2"/>
      <c r="BC14" s="2"/>
      <c r="BD14" s="2"/>
      <c r="BE14" s="2"/>
      <c r="BF14" s="2"/>
      <c r="BG14" s="8"/>
      <c r="BH14" s="9"/>
      <c r="BI14" s="10"/>
      <c r="BJ14" s="2"/>
      <c r="BK14" s="2"/>
      <c r="BL14" s="2"/>
      <c r="BM14" s="2"/>
      <c r="BN14" s="2"/>
      <c r="BO14" s="9"/>
      <c r="BP14" s="2"/>
      <c r="BQ14" s="2"/>
      <c r="BR14" s="2"/>
      <c r="BS14" s="2"/>
      <c r="BT14" s="2"/>
      <c r="BU14" s="8"/>
      <c r="BV14" s="9"/>
      <c r="BW14" s="10"/>
      <c r="BX14" s="2"/>
      <c r="BY14" s="2"/>
      <c r="BZ14" s="2"/>
      <c r="CA14" s="2"/>
      <c r="CB14" s="2"/>
      <c r="CC14" s="9"/>
      <c r="CD14" s="2"/>
      <c r="CE14" s="2"/>
      <c r="CF14" s="2"/>
      <c r="CG14" s="2"/>
      <c r="CH14" s="2"/>
      <c r="CI14" s="8"/>
      <c r="CJ14" s="9"/>
      <c r="CK14" s="10"/>
      <c r="CL14" s="2"/>
      <c r="CM14" s="2"/>
      <c r="CN14" s="2"/>
      <c r="CO14" s="2"/>
      <c r="CP14" s="2"/>
      <c r="CQ14" s="9"/>
      <c r="CR14" s="2"/>
      <c r="CS14" s="2"/>
      <c r="CT14" s="2"/>
      <c r="CU14" s="2"/>
      <c r="CV14" s="2"/>
      <c r="CW14" s="8"/>
      <c r="CX14" s="9"/>
      <c r="CY14" s="10"/>
      <c r="CZ14" s="2"/>
      <c r="DA14" s="2"/>
      <c r="DB14" s="2"/>
      <c r="DC14" s="2"/>
      <c r="DD14" s="2"/>
      <c r="DE14" s="9"/>
      <c r="DF14" s="2"/>
      <c r="DG14" s="2"/>
      <c r="DH14" s="2"/>
      <c r="DI14" s="2"/>
      <c r="DJ14" s="2"/>
      <c r="DK14" s="8"/>
      <c r="DL14" s="9"/>
      <c r="DM14" s="10"/>
      <c r="DN14" s="2"/>
      <c r="DO14" s="2"/>
      <c r="DP14" s="2"/>
      <c r="DQ14" s="2"/>
      <c r="DR14" s="2"/>
      <c r="DS14" s="9"/>
      <c r="DT14" s="2"/>
      <c r="DU14" s="2"/>
      <c r="DV14" s="2"/>
      <c r="DW14" s="2"/>
      <c r="DX14" s="2"/>
      <c r="DY14" s="8"/>
      <c r="DZ14" s="9"/>
      <c r="EA14" s="10"/>
      <c r="EB14" s="2"/>
      <c r="EC14" s="2"/>
      <c r="ED14" s="2"/>
      <c r="EE14" s="2"/>
      <c r="EF14" s="2"/>
      <c r="EG14" s="9"/>
      <c r="EH14" s="2"/>
      <c r="EI14" s="2"/>
      <c r="EJ14" s="2"/>
      <c r="EK14" s="2"/>
      <c r="EL14" s="2"/>
      <c r="EM14" s="8"/>
      <c r="EN14" s="9"/>
      <c r="EO14" s="10"/>
      <c r="EP14" s="2"/>
      <c r="EQ14" s="2"/>
      <c r="ER14" s="2"/>
      <c r="ES14" s="2"/>
      <c r="ET14" s="2"/>
      <c r="EU14" s="9"/>
      <c r="EV14" s="2"/>
      <c r="EW14" s="2"/>
      <c r="EX14" s="2"/>
      <c r="EY14" s="2"/>
      <c r="EZ14" s="2"/>
      <c r="FA14" s="8"/>
      <c r="FB14" s="9"/>
      <c r="FC14" s="10"/>
      <c r="FD14" s="2"/>
      <c r="FE14" s="2"/>
      <c r="FF14" s="2"/>
      <c r="FG14" s="2"/>
      <c r="FH14" s="2"/>
      <c r="FI14" s="9"/>
      <c r="FJ14" s="2"/>
      <c r="FK14" s="2"/>
      <c r="FL14" s="2"/>
      <c r="FM14" s="2"/>
      <c r="FN14" s="2"/>
      <c r="FO14" s="8"/>
      <c r="FP14" s="9"/>
      <c r="FQ14" s="10"/>
      <c r="FR14" s="2"/>
      <c r="FS14" s="2"/>
      <c r="FT14" s="2"/>
      <c r="FU14" s="2"/>
    </row>
    <row r="15" spans="1:177" x14ac:dyDescent="0.25">
      <c r="A15" s="5">
        <v>3</v>
      </c>
      <c r="B15">
        <v>136</v>
      </c>
      <c r="C15" s="8">
        <v>5.0609612999999998E-2</v>
      </c>
      <c r="D15" s="9">
        <v>9.4649203000000001E-2</v>
      </c>
      <c r="E15" s="10">
        <v>0.16867653399999999</v>
      </c>
      <c r="F15" s="2">
        <v>2.0321756999999999E-2</v>
      </c>
      <c r="G15" s="2">
        <v>8.0991089000000002E-2</v>
      </c>
      <c r="H15" s="2">
        <v>9.3006235000000007E-2</v>
      </c>
      <c r="I15" s="2">
        <v>0.10767977500000001</v>
      </c>
      <c r="J15" s="2">
        <v>5.5366460000000001E-3</v>
      </c>
      <c r="K15" s="9">
        <v>1.3842210000000001E-2</v>
      </c>
      <c r="L15" s="2">
        <v>2.2632124999999999E-2</v>
      </c>
      <c r="M15" s="2">
        <v>3.4770199999999999E-3</v>
      </c>
      <c r="N15" s="2">
        <v>1.1306348000000001E-2</v>
      </c>
      <c r="O15" s="2">
        <v>1.3998348000000001E-2</v>
      </c>
      <c r="P15" s="2">
        <v>1.6124426000000001E-2</v>
      </c>
      <c r="Q15" s="8">
        <v>3.7649570000000002E-3</v>
      </c>
      <c r="R15" s="9">
        <v>9.5204049999999991E-3</v>
      </c>
      <c r="S15" s="10">
        <v>2.9675795000000001E-2</v>
      </c>
      <c r="T15" s="2">
        <v>3.885473E-3</v>
      </c>
      <c r="U15" s="2">
        <v>7.0538839999999998E-3</v>
      </c>
      <c r="V15" s="2">
        <v>8.7434810000000009E-3</v>
      </c>
      <c r="W15" s="2">
        <v>1.1503901E-2</v>
      </c>
      <c r="X15" s="2">
        <v>3.8287120000000002E-3</v>
      </c>
      <c r="Y15" s="9">
        <v>8.4698129999999996E-3</v>
      </c>
      <c r="Z15" s="2">
        <v>1.6993112000000001E-2</v>
      </c>
      <c r="AA15" s="2">
        <v>2.4575780000000002E-3</v>
      </c>
      <c r="AB15" s="2">
        <v>6.9421780000000002E-3</v>
      </c>
      <c r="AC15" s="2">
        <v>7.9701449999999997E-3</v>
      </c>
      <c r="AD15" s="2">
        <v>9.3988730000000003E-3</v>
      </c>
      <c r="AE15" s="8">
        <v>1.5403686E-2</v>
      </c>
      <c r="AF15" s="9">
        <v>2.8177855000000002E-2</v>
      </c>
      <c r="AG15" s="10">
        <v>5.0362941000000001E-2</v>
      </c>
      <c r="AH15" s="2">
        <v>7.4498380000000003E-3</v>
      </c>
      <c r="AI15" s="2">
        <v>2.2493379000000001E-2</v>
      </c>
      <c r="AJ15" s="2">
        <v>2.7354875000000001E-2</v>
      </c>
      <c r="AK15" s="2">
        <v>3.1827738000000001E-2</v>
      </c>
      <c r="AL15" s="2">
        <v>2.8231843999999999E-2</v>
      </c>
      <c r="AM15" s="9">
        <v>4.5476282E-2</v>
      </c>
      <c r="AN15" s="2">
        <v>7.2901337999999996E-2</v>
      </c>
      <c r="AO15" s="2">
        <v>7.3762250000000001E-3</v>
      </c>
      <c r="AP15" s="2">
        <v>4.0251961000000003E-2</v>
      </c>
      <c r="AQ15" s="2">
        <v>4.4124104999999997E-2</v>
      </c>
      <c r="AR15" s="2">
        <v>4.9923829000000003E-2</v>
      </c>
      <c r="AS15" s="8">
        <v>7.1377879999999999E-3</v>
      </c>
      <c r="AT15" s="9">
        <v>1.3938740999999999E-2</v>
      </c>
      <c r="AU15" s="10">
        <v>1.9777505000000001E-2</v>
      </c>
      <c r="AV15" s="2">
        <v>2.5633460000000002E-3</v>
      </c>
      <c r="AW15" s="2">
        <v>1.2386917000000001E-2</v>
      </c>
      <c r="AX15" s="2">
        <v>1.4050708E-2</v>
      </c>
      <c r="AY15" s="2">
        <v>1.5512888000000001E-2</v>
      </c>
      <c r="AZ15" s="2">
        <v>2.2400496999999998E-2</v>
      </c>
      <c r="BA15" s="9">
        <v>3.3610616000000003E-2</v>
      </c>
      <c r="BB15" s="2">
        <v>4.9151094999999999E-2</v>
      </c>
      <c r="BC15" s="2">
        <v>5.302134E-3</v>
      </c>
      <c r="BD15" s="2">
        <v>3.0174324999999998E-2</v>
      </c>
      <c r="BE15" s="2">
        <v>3.3157958000000001E-2</v>
      </c>
      <c r="BF15" s="2">
        <v>3.6544530999999998E-2</v>
      </c>
      <c r="BG15" s="8">
        <v>1.8974721999999999E-2</v>
      </c>
      <c r="BH15" s="9">
        <v>3.8389434E-2</v>
      </c>
      <c r="BI15" s="10">
        <v>7.2040578999999993E-2</v>
      </c>
      <c r="BJ15" s="2">
        <v>8.7427679999999997E-3</v>
      </c>
      <c r="BK15" s="2">
        <v>3.2444105000000001E-2</v>
      </c>
      <c r="BL15" s="2">
        <v>3.7919578000000002E-2</v>
      </c>
      <c r="BM15" s="2">
        <v>4.3716811000000001E-2</v>
      </c>
      <c r="BN15" s="2">
        <v>3.7291057000000002E-2</v>
      </c>
      <c r="BO15" s="9">
        <v>5.6562777000000002E-2</v>
      </c>
      <c r="BP15" s="2">
        <v>7.9557801999999997E-2</v>
      </c>
      <c r="BQ15" s="2">
        <v>9.4293810000000006E-3</v>
      </c>
      <c r="BR15" s="2">
        <v>5.0580765E-2</v>
      </c>
      <c r="BS15" s="2">
        <v>5.5510490000000003E-2</v>
      </c>
      <c r="BT15" s="2">
        <v>6.1493948E-2</v>
      </c>
      <c r="BU15" s="8">
        <v>9.6491054000000007E-2</v>
      </c>
      <c r="BV15" s="9">
        <v>0.11839382699999999</v>
      </c>
      <c r="BW15" s="10">
        <v>0.144064895</v>
      </c>
      <c r="BX15" s="2">
        <v>8.6145820000000008E-3</v>
      </c>
      <c r="BY15" s="2">
        <v>0.112428888</v>
      </c>
      <c r="BZ15" s="2">
        <v>0.118035891</v>
      </c>
      <c r="CA15" s="2">
        <v>0.12389172499999999</v>
      </c>
      <c r="CB15" s="2">
        <v>3.1024405000000001E-2</v>
      </c>
      <c r="CC15" s="9">
        <v>5.0703409999999997E-2</v>
      </c>
      <c r="CD15" s="2">
        <v>7.5004385000000007E-2</v>
      </c>
      <c r="CE15" s="2">
        <v>8.1494489999999996E-3</v>
      </c>
      <c r="CF15" s="2">
        <v>4.5304521E-2</v>
      </c>
      <c r="CG15" s="2">
        <v>4.9836855999999999E-2</v>
      </c>
      <c r="CH15" s="2">
        <v>5.5644785000000002E-2</v>
      </c>
      <c r="CI15" s="8">
        <v>3.8132236E-2</v>
      </c>
      <c r="CJ15" s="9">
        <v>5.1820343999999997E-2</v>
      </c>
      <c r="CK15" s="10">
        <v>6.3650018000000003E-2</v>
      </c>
      <c r="CL15" s="2">
        <v>5.7144020000000004E-3</v>
      </c>
      <c r="CM15" s="2">
        <v>4.7698351E-2</v>
      </c>
      <c r="CN15" s="2">
        <v>5.1644109000000001E-2</v>
      </c>
      <c r="CO15" s="2">
        <v>5.6096356999999999E-2</v>
      </c>
      <c r="CP15" s="2">
        <v>1.7098972E-2</v>
      </c>
      <c r="CQ15" s="9">
        <v>2.4428473999999999E-2</v>
      </c>
      <c r="CR15" s="2">
        <v>3.3148693999999999E-2</v>
      </c>
      <c r="CS15" s="2">
        <v>3.2760049999999998E-3</v>
      </c>
      <c r="CT15" s="2">
        <v>2.2075629999999999E-2</v>
      </c>
      <c r="CU15" s="2">
        <v>2.4401932000000001E-2</v>
      </c>
      <c r="CV15" s="2">
        <v>2.6435281000000001E-2</v>
      </c>
      <c r="CW15" s="8">
        <v>1.2184359000000001E-2</v>
      </c>
      <c r="CX15" s="9">
        <v>1.7090108E-2</v>
      </c>
      <c r="CY15" s="10">
        <v>2.6177293000000001E-2</v>
      </c>
      <c r="CZ15" s="2">
        <v>2.6992460000000002E-3</v>
      </c>
      <c r="DA15" s="2">
        <v>1.5340222000000001E-2</v>
      </c>
      <c r="DB15" s="2">
        <v>1.6659252999999999E-2</v>
      </c>
      <c r="DC15" s="2">
        <v>1.8393169000000001E-2</v>
      </c>
      <c r="DD15" s="2">
        <v>0.12596521299999999</v>
      </c>
      <c r="DE15" s="9">
        <v>0.19958890400000001</v>
      </c>
      <c r="DF15" s="2">
        <v>0.26447103199999999</v>
      </c>
      <c r="DG15" s="2">
        <v>2.4899000000000001E-2</v>
      </c>
      <c r="DH15" s="2">
        <v>0.18347463999999999</v>
      </c>
      <c r="DI15" s="2">
        <v>0.19864005700000001</v>
      </c>
      <c r="DJ15" s="2">
        <v>0.21545846900000001</v>
      </c>
      <c r="DK15" s="8">
        <v>6.9578800000000003E-4</v>
      </c>
      <c r="DL15" s="9">
        <v>3.6473719999999999E-3</v>
      </c>
      <c r="DM15" s="10">
        <v>7.8355879999999992E-3</v>
      </c>
      <c r="DN15" s="2">
        <v>1.343208E-3</v>
      </c>
      <c r="DO15" s="2">
        <v>2.8110969999999998E-3</v>
      </c>
      <c r="DP15" s="2">
        <v>3.4560459999999999E-3</v>
      </c>
      <c r="DQ15" s="2">
        <v>4.3536989999999999E-3</v>
      </c>
      <c r="DR15" s="2">
        <v>5.3081079000000003E-2</v>
      </c>
      <c r="DS15" s="9">
        <v>7.6771864999999995E-2</v>
      </c>
      <c r="DT15" s="2">
        <v>0.12333522</v>
      </c>
      <c r="DU15" s="2">
        <v>1.2802785000000001E-2</v>
      </c>
      <c r="DV15" s="2">
        <v>6.8300662999999998E-2</v>
      </c>
      <c r="DW15" s="2">
        <v>7.4674804999999997E-2</v>
      </c>
      <c r="DX15" s="2">
        <v>8.3488615000000002E-2</v>
      </c>
      <c r="DY15" s="8">
        <v>0</v>
      </c>
      <c r="DZ15" s="9">
        <v>8.8659229999999995E-3</v>
      </c>
      <c r="EA15" s="10">
        <v>4.5859509E-2</v>
      </c>
      <c r="EB15" s="2">
        <v>1.1419565E-2</v>
      </c>
      <c r="EC15" s="2">
        <v>3.35261E-4</v>
      </c>
      <c r="ED15" s="2">
        <v>2.3022770000000001E-3</v>
      </c>
      <c r="EE15" s="2">
        <v>1.435761E-2</v>
      </c>
      <c r="EF15" s="2">
        <v>1.9681193999999999E-2</v>
      </c>
      <c r="EG15" s="9">
        <v>3.9970309000000002E-2</v>
      </c>
      <c r="EH15" s="2">
        <v>6.5443515999999993E-2</v>
      </c>
      <c r="EI15" s="2">
        <v>9.3590240000000005E-3</v>
      </c>
      <c r="EJ15" s="2">
        <v>3.3453018000000001E-2</v>
      </c>
      <c r="EK15" s="2">
        <v>3.8796522E-2</v>
      </c>
      <c r="EL15" s="2">
        <v>4.5305910999999997E-2</v>
      </c>
      <c r="EM15" s="8">
        <v>2.1124680000000002E-3</v>
      </c>
      <c r="EN15" s="9">
        <v>4.8795940000000001E-3</v>
      </c>
      <c r="EO15" s="10">
        <v>1.7838926000000001E-2</v>
      </c>
      <c r="EP15" s="2">
        <v>2.0677949999999999E-3</v>
      </c>
      <c r="EQ15" s="2">
        <v>3.5618009999999999E-3</v>
      </c>
      <c r="ER15" s="2">
        <v>4.4771990000000003E-3</v>
      </c>
      <c r="ES15" s="2">
        <v>5.7784840000000004E-3</v>
      </c>
      <c r="ET15" s="2">
        <v>2.033614E-3</v>
      </c>
      <c r="EU15" s="9">
        <v>9.5533300000000005E-3</v>
      </c>
      <c r="EV15" s="2">
        <v>2.5086391999999999E-2</v>
      </c>
      <c r="EW15" s="2">
        <v>4.1088039999999998E-3</v>
      </c>
      <c r="EX15" s="2">
        <v>6.9556669999999996E-3</v>
      </c>
      <c r="EY15" s="2">
        <v>8.8945559999999996E-3</v>
      </c>
      <c r="EZ15" s="2">
        <v>1.1639533000000001E-2</v>
      </c>
      <c r="FA15" s="8">
        <v>8.9707459999999999E-3</v>
      </c>
      <c r="FB15" s="9">
        <v>1.5214645000000001E-2</v>
      </c>
      <c r="FC15" s="10">
        <v>2.3892631000000001E-2</v>
      </c>
      <c r="FD15" s="2">
        <v>2.9919980000000001E-3</v>
      </c>
      <c r="FE15" s="2">
        <v>1.2934217E-2</v>
      </c>
      <c r="FF15" s="2">
        <v>1.4951445000000001E-2</v>
      </c>
      <c r="FG15" s="2">
        <v>1.7225529999999999E-2</v>
      </c>
      <c r="FH15" s="2">
        <v>1.6507594E-2</v>
      </c>
      <c r="FI15" s="9">
        <v>3.1232873000000001E-2</v>
      </c>
      <c r="FJ15" s="2">
        <v>4.3461237E-2</v>
      </c>
      <c r="FK15" s="2">
        <v>4.833113E-3</v>
      </c>
      <c r="FL15" s="2">
        <v>2.7862949000000001E-2</v>
      </c>
      <c r="FM15" s="2">
        <v>3.1520178000000003E-2</v>
      </c>
      <c r="FN15" s="2">
        <v>3.3566470000000001E-2</v>
      </c>
      <c r="FO15" s="8">
        <v>1.486135E-3</v>
      </c>
      <c r="FP15" s="9">
        <v>5.201687E-3</v>
      </c>
      <c r="FQ15" s="10">
        <v>1.4605076E-2</v>
      </c>
      <c r="FR15" s="2">
        <v>2.2836570000000001E-3</v>
      </c>
      <c r="FS15" s="2">
        <v>3.551495E-3</v>
      </c>
      <c r="FT15" s="2">
        <v>4.7625569999999997E-3</v>
      </c>
      <c r="FU15" s="2">
        <v>6.4739280000000003E-3</v>
      </c>
    </row>
    <row r="16" spans="1:177" x14ac:dyDescent="0.25">
      <c r="A16" s="5">
        <v>4</v>
      </c>
      <c r="B16">
        <v>106</v>
      </c>
      <c r="C16" s="8">
        <v>4.4774620000000001E-2</v>
      </c>
      <c r="D16" s="9">
        <v>9.9782301000000004E-2</v>
      </c>
      <c r="E16" s="10">
        <v>0.15120471199999999</v>
      </c>
      <c r="F16" s="2">
        <v>2.0146200999999999E-2</v>
      </c>
      <c r="G16" s="2">
        <v>8.4954088999999997E-2</v>
      </c>
      <c r="H16" s="2">
        <v>0.101096741</v>
      </c>
      <c r="I16" s="2">
        <v>0.113990918</v>
      </c>
      <c r="J16" s="2">
        <v>4.0677120000000002E-3</v>
      </c>
      <c r="K16" s="9">
        <v>1.159746E-2</v>
      </c>
      <c r="L16" s="2">
        <v>2.1373330999999999E-2</v>
      </c>
      <c r="M16" s="2">
        <v>3.2079700000000001E-3</v>
      </c>
      <c r="N16" s="2">
        <v>9.3771329999999993E-3</v>
      </c>
      <c r="O16" s="2">
        <v>1.1183759999999999E-2</v>
      </c>
      <c r="P16" s="2">
        <v>1.3781699E-2</v>
      </c>
      <c r="Q16" s="8">
        <v>2.8822890000000001E-3</v>
      </c>
      <c r="R16" s="9">
        <v>7.9142569999999992E-3</v>
      </c>
      <c r="S16" s="10">
        <v>1.4879709E-2</v>
      </c>
      <c r="T16" s="2">
        <v>2.73814E-3</v>
      </c>
      <c r="U16" s="2">
        <v>5.9572540000000004E-3</v>
      </c>
      <c r="V16" s="2">
        <v>7.3466759999999999E-3</v>
      </c>
      <c r="W16" s="2">
        <v>9.3737119999999993E-3</v>
      </c>
      <c r="X16" s="2">
        <v>1.8783700000000001E-3</v>
      </c>
      <c r="Y16" s="9">
        <v>7.585807E-3</v>
      </c>
      <c r="Z16" s="2">
        <v>1.3929858999999999E-2</v>
      </c>
      <c r="AA16" s="2">
        <v>2.1233350000000001E-3</v>
      </c>
      <c r="AB16" s="2">
        <v>6.3823179999999997E-3</v>
      </c>
      <c r="AC16" s="2">
        <v>7.2306890000000002E-3</v>
      </c>
      <c r="AD16" s="2">
        <v>9.0898000000000003E-3</v>
      </c>
      <c r="AE16" s="8">
        <v>1.4230428999999999E-2</v>
      </c>
      <c r="AF16" s="9">
        <v>3.3798858000000001E-2</v>
      </c>
      <c r="AG16" s="10">
        <v>5.2080695000000003E-2</v>
      </c>
      <c r="AH16" s="2">
        <v>8.3854089999999999E-3</v>
      </c>
      <c r="AI16" s="2">
        <v>2.8556172000000001E-2</v>
      </c>
      <c r="AJ16" s="2">
        <v>3.3737960999999997E-2</v>
      </c>
      <c r="AK16" s="2">
        <v>3.8885434000000003E-2</v>
      </c>
      <c r="AL16" s="2">
        <v>3.1189817000000002E-2</v>
      </c>
      <c r="AM16" s="9">
        <v>5.0513486000000003E-2</v>
      </c>
      <c r="AN16" s="2">
        <v>7.7275427999999993E-2</v>
      </c>
      <c r="AO16" s="2">
        <v>8.8888779999999994E-3</v>
      </c>
      <c r="AP16" s="2">
        <v>4.4565789000000001E-2</v>
      </c>
      <c r="AQ16" s="2">
        <v>5.0558142E-2</v>
      </c>
      <c r="AR16" s="2">
        <v>5.5835080000000002E-2</v>
      </c>
      <c r="AS16" s="8">
        <v>8.0993850000000006E-3</v>
      </c>
      <c r="AT16" s="9">
        <v>1.3530742E-2</v>
      </c>
      <c r="AU16" s="10">
        <v>2.1755462999999999E-2</v>
      </c>
      <c r="AV16" s="2">
        <v>2.7416469999999998E-3</v>
      </c>
      <c r="AW16" s="2">
        <v>1.1711779E-2</v>
      </c>
      <c r="AX16" s="2">
        <v>1.3421927E-2</v>
      </c>
      <c r="AY16" s="2">
        <v>1.5234535E-2</v>
      </c>
      <c r="AZ16" s="2">
        <v>1.744828E-2</v>
      </c>
      <c r="BA16" s="9">
        <v>3.7162436E-2</v>
      </c>
      <c r="BB16" s="2">
        <v>5.9486836000000001E-2</v>
      </c>
      <c r="BC16" s="2">
        <v>8.3997399999999993E-3</v>
      </c>
      <c r="BD16" s="2">
        <v>3.1705588E-2</v>
      </c>
      <c r="BE16" s="2">
        <v>3.5540896000000002E-2</v>
      </c>
      <c r="BF16" s="2">
        <v>4.1568633000000001E-2</v>
      </c>
      <c r="BG16" s="8">
        <v>1.0718203000000001E-2</v>
      </c>
      <c r="BH16" s="9">
        <v>2.6825572999999998E-2</v>
      </c>
      <c r="BI16" s="10">
        <v>4.7576489E-2</v>
      </c>
      <c r="BJ16" s="2">
        <v>8.1916769999999996E-3</v>
      </c>
      <c r="BK16" s="2">
        <v>2.0552851E-2</v>
      </c>
      <c r="BL16" s="2">
        <v>2.6406564E-2</v>
      </c>
      <c r="BM16" s="2">
        <v>3.2778599999999998E-2</v>
      </c>
      <c r="BN16" s="2">
        <v>3.4804347999999999E-2</v>
      </c>
      <c r="BO16" s="9">
        <v>5.8090577999999997E-2</v>
      </c>
      <c r="BP16" s="2">
        <v>0.109287933</v>
      </c>
      <c r="BQ16" s="2">
        <v>1.1491009E-2</v>
      </c>
      <c r="BR16" s="2">
        <v>5.0440626000000002E-2</v>
      </c>
      <c r="BS16" s="2">
        <v>5.6102565E-2</v>
      </c>
      <c r="BT16" s="2">
        <v>6.3775845999999997E-2</v>
      </c>
      <c r="BU16" s="8">
        <v>9.5756147E-2</v>
      </c>
      <c r="BV16" s="9">
        <v>0.11488860100000001</v>
      </c>
      <c r="BW16" s="10">
        <v>0.13698205499999999</v>
      </c>
      <c r="BX16" s="2">
        <v>7.8437980000000008E-3</v>
      </c>
      <c r="BY16" s="2">
        <v>0.110308927</v>
      </c>
      <c r="BZ16" s="2">
        <v>0.11491201099999999</v>
      </c>
      <c r="CA16" s="2">
        <v>0.119953764</v>
      </c>
      <c r="CB16" s="2">
        <v>4.2521046999999999E-2</v>
      </c>
      <c r="CC16" s="9">
        <v>6.9571760999999996E-2</v>
      </c>
      <c r="CD16" s="2">
        <v>0.110584482</v>
      </c>
      <c r="CE16" s="2">
        <v>1.1752642000000001E-2</v>
      </c>
      <c r="CF16" s="2">
        <v>6.1613754999999999E-2</v>
      </c>
      <c r="CG16" s="2">
        <v>6.7025810000000005E-2</v>
      </c>
      <c r="CH16" s="2">
        <v>7.6742801999999999E-2</v>
      </c>
      <c r="CI16" s="8">
        <v>3.9510085E-2</v>
      </c>
      <c r="CJ16" s="9">
        <v>4.9653114999999998E-2</v>
      </c>
      <c r="CK16" s="10">
        <v>7.1967094999999995E-2</v>
      </c>
      <c r="CL16" s="2">
        <v>5.2990859999999997E-3</v>
      </c>
      <c r="CM16" s="2">
        <v>4.6288884000000002E-2</v>
      </c>
      <c r="CN16" s="2">
        <v>4.9045738999999998E-2</v>
      </c>
      <c r="CO16" s="2">
        <v>5.2870222000000001E-2</v>
      </c>
      <c r="CP16" s="2">
        <v>1.4557525999999999E-2</v>
      </c>
      <c r="CQ16" s="9">
        <v>2.2825827999999999E-2</v>
      </c>
      <c r="CR16" s="2">
        <v>3.1333417000000002E-2</v>
      </c>
      <c r="CS16" s="2">
        <v>3.4746759999999999E-3</v>
      </c>
      <c r="CT16" s="2">
        <v>2.0666726999999999E-2</v>
      </c>
      <c r="CU16" s="2">
        <v>2.3352301999999998E-2</v>
      </c>
      <c r="CV16" s="2">
        <v>2.5327381999999999E-2</v>
      </c>
      <c r="CW16" s="8">
        <v>7.023769E-3</v>
      </c>
      <c r="CX16" s="9">
        <v>1.4851341000000001E-2</v>
      </c>
      <c r="CY16" s="10">
        <v>2.3021284999999999E-2</v>
      </c>
      <c r="CZ16" s="2">
        <v>2.8888910000000002E-3</v>
      </c>
      <c r="DA16" s="2">
        <v>1.3447102000000001E-2</v>
      </c>
      <c r="DB16" s="2">
        <v>1.4841465E-2</v>
      </c>
      <c r="DC16" s="2">
        <v>1.6557197999999999E-2</v>
      </c>
      <c r="DD16" s="2">
        <v>0.14345422299999999</v>
      </c>
      <c r="DE16" s="9">
        <v>0.213655082</v>
      </c>
      <c r="DF16" s="2">
        <v>0.27449972</v>
      </c>
      <c r="DG16" s="2">
        <v>2.9320622000000001E-2</v>
      </c>
      <c r="DH16" s="2">
        <v>0.19325973199999999</v>
      </c>
      <c r="DI16" s="2">
        <v>0.212169038</v>
      </c>
      <c r="DJ16" s="2">
        <v>0.23556090099999999</v>
      </c>
      <c r="DK16" s="8">
        <v>7.1734100000000003E-4</v>
      </c>
      <c r="DL16" s="9">
        <v>3.4096729999999998E-3</v>
      </c>
      <c r="DM16" s="10">
        <v>7.5416140000000003E-3</v>
      </c>
      <c r="DN16" s="2">
        <v>1.357561E-3</v>
      </c>
      <c r="DO16" s="2">
        <v>2.4987529999999998E-3</v>
      </c>
      <c r="DP16" s="2">
        <v>3.232085E-3</v>
      </c>
      <c r="DQ16" s="2">
        <v>4.0619410000000003E-3</v>
      </c>
      <c r="DR16" s="2">
        <v>3.1154391E-2</v>
      </c>
      <c r="DS16" s="9">
        <v>5.558958E-2</v>
      </c>
      <c r="DT16" s="2">
        <v>9.9928918000000005E-2</v>
      </c>
      <c r="DU16" s="2">
        <v>1.2700285E-2</v>
      </c>
      <c r="DV16" s="2">
        <v>4.6225796E-2</v>
      </c>
      <c r="DW16" s="2">
        <v>5.4696451E-2</v>
      </c>
      <c r="DX16" s="2">
        <v>6.4618386999999999E-2</v>
      </c>
      <c r="DY16" s="8">
        <v>0</v>
      </c>
      <c r="DZ16" s="9">
        <v>8.3308299999999998E-4</v>
      </c>
      <c r="EA16" s="10">
        <v>1.5882762000000002E-2</v>
      </c>
      <c r="EB16" s="2">
        <v>2.3729900000000002E-3</v>
      </c>
      <c r="EC16" s="2">
        <v>2.2265299999999998E-5</v>
      </c>
      <c r="ED16" s="2">
        <v>1.6196900000000001E-4</v>
      </c>
      <c r="EE16" s="2">
        <v>4.8044299999999999E-4</v>
      </c>
      <c r="EF16" s="2">
        <v>1.9462027E-2</v>
      </c>
      <c r="EG16" s="9">
        <v>3.3193417000000003E-2</v>
      </c>
      <c r="EH16" s="2">
        <v>6.9228124000000002E-2</v>
      </c>
      <c r="EI16" s="2">
        <v>8.1827280000000002E-3</v>
      </c>
      <c r="EJ16" s="2">
        <v>2.7511030999999998E-2</v>
      </c>
      <c r="EK16" s="2">
        <v>3.1305002999999998E-2</v>
      </c>
      <c r="EL16" s="2">
        <v>3.6370834999999997E-2</v>
      </c>
      <c r="EM16" s="8">
        <v>2.4122420000000002E-3</v>
      </c>
      <c r="EN16" s="9">
        <v>4.8429759999999997E-3</v>
      </c>
      <c r="EO16" s="10">
        <v>1.0261988E-2</v>
      </c>
      <c r="EP16" s="2">
        <v>1.4712149999999999E-3</v>
      </c>
      <c r="EQ16" s="2">
        <v>3.9017909999999999E-3</v>
      </c>
      <c r="ER16" s="2">
        <v>4.5651620000000002E-3</v>
      </c>
      <c r="ES16" s="2">
        <v>5.4689359999999998E-3</v>
      </c>
      <c r="ET16" s="2">
        <v>2.5248499999999999E-3</v>
      </c>
      <c r="EU16" s="9">
        <v>1.2267322000000001E-2</v>
      </c>
      <c r="EV16" s="2">
        <v>2.7870748000000001E-2</v>
      </c>
      <c r="EW16" s="2">
        <v>4.6724360000000003E-3</v>
      </c>
      <c r="EX16" s="2">
        <v>9.0194990000000003E-3</v>
      </c>
      <c r="EY16" s="2">
        <v>1.1696148999999999E-2</v>
      </c>
      <c r="EZ16" s="2">
        <v>1.4192091E-2</v>
      </c>
      <c r="FA16" s="8">
        <v>6.770674E-3</v>
      </c>
      <c r="FB16" s="9">
        <v>1.493133E-2</v>
      </c>
      <c r="FC16" s="10">
        <v>2.8142865E-2</v>
      </c>
      <c r="FD16" s="2">
        <v>4.5384800000000001E-3</v>
      </c>
      <c r="FE16" s="2">
        <v>1.1512974E-2</v>
      </c>
      <c r="FF16" s="2">
        <v>1.456377E-2</v>
      </c>
      <c r="FG16" s="2">
        <v>1.8200652000000001E-2</v>
      </c>
      <c r="FH16" s="2">
        <v>2.7347956E-2</v>
      </c>
      <c r="FI16" s="9">
        <v>3.8355240999999998E-2</v>
      </c>
      <c r="FJ16" s="2">
        <v>6.1756916000000002E-2</v>
      </c>
      <c r="FK16" s="2">
        <v>6.2319109999999997E-3</v>
      </c>
      <c r="FL16" s="2">
        <v>3.4412968000000002E-2</v>
      </c>
      <c r="FM16" s="2">
        <v>3.7913484999999997E-2</v>
      </c>
      <c r="FN16" s="2">
        <v>4.0785239000000001E-2</v>
      </c>
      <c r="FO16" s="8">
        <v>1.349147E-3</v>
      </c>
      <c r="FP16" s="9">
        <v>4.3301520000000003E-3</v>
      </c>
      <c r="FQ16" s="10">
        <v>1.1968296E-2</v>
      </c>
      <c r="FR16" s="2">
        <v>1.681578E-3</v>
      </c>
      <c r="FS16" s="2">
        <v>3.1934699999999999E-3</v>
      </c>
      <c r="FT16" s="2">
        <v>4.050395E-3</v>
      </c>
      <c r="FU16" s="2">
        <v>5.0183249999999997E-3</v>
      </c>
    </row>
    <row r="17" spans="1:177" x14ac:dyDescent="0.25">
      <c r="A17" s="5">
        <v>1</v>
      </c>
      <c r="B17">
        <v>10</v>
      </c>
      <c r="C17" s="8">
        <v>8.0688729000000001E-2</v>
      </c>
      <c r="D17" s="9">
        <v>0.105017851</v>
      </c>
      <c r="E17" s="10">
        <v>0.14605366</v>
      </c>
      <c r="F17" s="2">
        <v>2.0052955000000001E-2</v>
      </c>
      <c r="G17" s="2">
        <v>8.8852602000000003E-2</v>
      </c>
      <c r="H17" s="2">
        <v>0.10217459299999999</v>
      </c>
      <c r="I17" s="2">
        <v>0.11595288600000001</v>
      </c>
      <c r="J17" s="2">
        <v>5.6032909999999998E-3</v>
      </c>
      <c r="K17" s="9">
        <v>1.1822233999999999E-2</v>
      </c>
      <c r="L17" s="2">
        <v>2.1694347999999999E-2</v>
      </c>
      <c r="M17" s="2">
        <v>5.60539E-3</v>
      </c>
      <c r="N17" s="2">
        <v>7.0094470000000002E-3</v>
      </c>
      <c r="O17" s="2">
        <v>1.1241381E-2</v>
      </c>
      <c r="P17" s="2">
        <v>1.6274255000000001E-2</v>
      </c>
      <c r="Q17" s="8">
        <v>1.490594E-3</v>
      </c>
      <c r="R17" s="9">
        <v>6.7753209999999999E-3</v>
      </c>
      <c r="S17" s="10">
        <v>1.2676567999999999E-2</v>
      </c>
      <c r="T17" s="2">
        <v>3.9635529999999999E-3</v>
      </c>
      <c r="U17" s="2">
        <v>4.3847560000000001E-3</v>
      </c>
      <c r="V17" s="2">
        <v>5.5836100000000001E-3</v>
      </c>
      <c r="W17" s="2">
        <v>1.0374695E-2</v>
      </c>
      <c r="X17" s="2">
        <v>5.2607729999999998E-3</v>
      </c>
      <c r="Y17" s="9">
        <v>1.0230398999999999E-2</v>
      </c>
      <c r="Z17" s="2">
        <v>1.7915627999999999E-2</v>
      </c>
      <c r="AA17" s="2">
        <v>4.0917879999999998E-3</v>
      </c>
      <c r="AB17" s="2">
        <v>6.8382579999999998E-3</v>
      </c>
      <c r="AC17" s="2">
        <v>9.9277240000000006E-3</v>
      </c>
      <c r="AD17" s="2">
        <v>1.2327220999999999E-2</v>
      </c>
      <c r="AE17" s="8">
        <v>3.0189869000000001E-2</v>
      </c>
      <c r="AF17" s="9">
        <v>5.1673234999999998E-2</v>
      </c>
      <c r="AG17" s="10">
        <v>8.9336623000000004E-2</v>
      </c>
      <c r="AH17" s="2">
        <v>1.8934705999999999E-2</v>
      </c>
      <c r="AI17" s="2">
        <v>3.8404164999999997E-2</v>
      </c>
      <c r="AJ17" s="2">
        <v>4.5759951E-2</v>
      </c>
      <c r="AK17" s="2">
        <v>6.1508800000000002E-2</v>
      </c>
      <c r="AL17" s="2">
        <v>3.5967407999999999E-2</v>
      </c>
      <c r="AM17" s="9">
        <v>5.4436117999999999E-2</v>
      </c>
      <c r="AN17" s="2">
        <v>6.7069456E-2</v>
      </c>
      <c r="AO17" s="2">
        <v>1.0281363999999999E-2</v>
      </c>
      <c r="AP17" s="2">
        <v>4.8334575999999997E-2</v>
      </c>
      <c r="AQ17" s="2">
        <v>5.6983236999999999E-2</v>
      </c>
      <c r="AR17" s="2">
        <v>6.0776752000000003E-2</v>
      </c>
      <c r="AS17" s="8">
        <v>1.0329013999999999E-2</v>
      </c>
      <c r="AT17" s="9">
        <v>1.5195521E-2</v>
      </c>
      <c r="AU17" s="10">
        <v>2.1722076999999999E-2</v>
      </c>
      <c r="AV17" s="2">
        <v>3.6067680000000002E-3</v>
      </c>
      <c r="AW17" s="2">
        <v>1.2534322000000001E-2</v>
      </c>
      <c r="AX17" s="2">
        <v>1.4861249999999999E-2</v>
      </c>
      <c r="AY17" s="2">
        <v>1.6490267999999999E-2</v>
      </c>
      <c r="AZ17" s="2">
        <v>1.7049696999999999E-2</v>
      </c>
      <c r="BA17" s="9">
        <v>3.4110314000000003E-2</v>
      </c>
      <c r="BB17" s="2">
        <v>4.2996960000000001E-2</v>
      </c>
      <c r="BC17" s="2">
        <v>8.0976350000000006E-3</v>
      </c>
      <c r="BD17" s="2">
        <v>3.3191409999999998E-2</v>
      </c>
      <c r="BE17" s="2">
        <v>3.7098054999999998E-2</v>
      </c>
      <c r="BF17" s="2">
        <v>3.9015265E-2</v>
      </c>
      <c r="BG17" s="8">
        <v>2.5190999999999998E-3</v>
      </c>
      <c r="BH17" s="9">
        <v>1.8365449999999998E-2</v>
      </c>
      <c r="BI17" s="10">
        <v>3.5440359999999997E-2</v>
      </c>
      <c r="BJ17" s="2">
        <v>1.2384381E-2</v>
      </c>
      <c r="BK17" s="2">
        <v>6.9205559999999996E-3</v>
      </c>
      <c r="BL17" s="2">
        <v>1.9187293000000001E-2</v>
      </c>
      <c r="BM17" s="2">
        <v>2.6533082999999999E-2</v>
      </c>
      <c r="BN17" s="2">
        <v>3.9381553E-2</v>
      </c>
      <c r="BO17" s="9">
        <v>6.6495995000000002E-2</v>
      </c>
      <c r="BP17" s="2">
        <v>8.2885037999999994E-2</v>
      </c>
      <c r="BQ17" s="2">
        <v>1.2832023E-2</v>
      </c>
      <c r="BR17" s="2">
        <v>6.2274996999999999E-2</v>
      </c>
      <c r="BS17" s="2">
        <v>6.7816176000000006E-2</v>
      </c>
      <c r="BT17" s="2">
        <v>7.2571286999999998E-2</v>
      </c>
      <c r="BU17" s="8">
        <v>8.5673582999999998E-2</v>
      </c>
      <c r="BV17" s="9">
        <v>0.109228651</v>
      </c>
      <c r="BW17" s="10">
        <v>0.154604724</v>
      </c>
      <c r="BX17" s="2">
        <v>1.9859982000000002E-2</v>
      </c>
      <c r="BY17" s="2">
        <v>9.6104643000000003E-2</v>
      </c>
      <c r="BZ17" s="2">
        <v>0.106377688</v>
      </c>
      <c r="CA17" s="2">
        <v>0.115231626</v>
      </c>
      <c r="CB17" s="2">
        <v>3.0520116E-2</v>
      </c>
      <c r="CC17" s="9">
        <v>6.6402724999999996E-2</v>
      </c>
      <c r="CD17" s="2">
        <v>9.8262514999999995E-2</v>
      </c>
      <c r="CE17" s="2">
        <v>2.0724078999999999E-2</v>
      </c>
      <c r="CF17" s="2">
        <v>5.4059422000000003E-2</v>
      </c>
      <c r="CG17" s="2">
        <v>6.3026024E-2</v>
      </c>
      <c r="CH17" s="2">
        <v>7.7800470999999996E-2</v>
      </c>
      <c r="CI17" s="8">
        <v>2.9286504000000001E-2</v>
      </c>
      <c r="CJ17" s="9">
        <v>3.9953901999999999E-2</v>
      </c>
      <c r="CK17" s="10">
        <v>4.7163914000000001E-2</v>
      </c>
      <c r="CL17" s="2">
        <v>5.5063530000000003E-3</v>
      </c>
      <c r="CM17" s="2">
        <v>3.8428068000000003E-2</v>
      </c>
      <c r="CN17" s="2">
        <v>3.9485075000000001E-2</v>
      </c>
      <c r="CO17" s="2">
        <v>4.4195592999999998E-2</v>
      </c>
      <c r="CP17" s="2">
        <v>1.0450103000000001E-2</v>
      </c>
      <c r="CQ17" s="9">
        <v>1.9696951000000001E-2</v>
      </c>
      <c r="CR17" s="2">
        <v>3.4509326E-2</v>
      </c>
      <c r="CS17" s="2">
        <v>7.342299E-3</v>
      </c>
      <c r="CT17" s="2">
        <v>1.5048148000000001E-2</v>
      </c>
      <c r="CU17" s="2">
        <v>1.7464315000000001E-2</v>
      </c>
      <c r="CV17" s="2">
        <v>2.4579670000000001E-2</v>
      </c>
      <c r="CW17" s="8">
        <v>8.1699800000000003E-3</v>
      </c>
      <c r="CX17" s="9">
        <v>1.1766318E-2</v>
      </c>
      <c r="CY17" s="10">
        <v>1.495025E-2</v>
      </c>
      <c r="CZ17" s="2">
        <v>2.1372769999999999E-3</v>
      </c>
      <c r="DA17" s="2">
        <v>1.0216747E-2</v>
      </c>
      <c r="DB17" s="2">
        <v>1.2454091E-2</v>
      </c>
      <c r="DC17" s="2">
        <v>1.2765252E-2</v>
      </c>
      <c r="DD17" s="2">
        <v>8.0236089999999996E-2</v>
      </c>
      <c r="DE17" s="9">
        <v>0.17765915199999999</v>
      </c>
      <c r="DF17" s="2">
        <v>0.23622282999999999</v>
      </c>
      <c r="DG17" s="2">
        <v>4.4381991000000003E-2</v>
      </c>
      <c r="DH17" s="2">
        <v>0.16094101099999999</v>
      </c>
      <c r="DI17" s="2">
        <v>0.175013534</v>
      </c>
      <c r="DJ17" s="2">
        <v>0.20683099799999999</v>
      </c>
      <c r="DK17" s="8">
        <v>0</v>
      </c>
      <c r="DL17" s="9">
        <v>2.1203419999999999E-3</v>
      </c>
      <c r="DM17" s="10">
        <v>5.4568910000000002E-3</v>
      </c>
      <c r="DN17" s="2">
        <v>1.922387E-3</v>
      </c>
      <c r="DO17" s="2">
        <v>4.9998100000000004E-4</v>
      </c>
      <c r="DP17" s="2">
        <v>1.678103E-3</v>
      </c>
      <c r="DQ17" s="2">
        <v>3.4015730000000002E-3</v>
      </c>
      <c r="DR17" s="2">
        <v>2.4398018E-2</v>
      </c>
      <c r="DS17" s="9">
        <v>4.8092788999999997E-2</v>
      </c>
      <c r="DT17" s="2">
        <v>7.4300400000000003E-2</v>
      </c>
      <c r="DU17" s="2">
        <v>1.4600581E-2</v>
      </c>
      <c r="DV17" s="2">
        <v>3.7597561000000002E-2</v>
      </c>
      <c r="DW17" s="2">
        <v>4.9295749999999999E-2</v>
      </c>
      <c r="DX17" s="2">
        <v>5.7361437000000001E-2</v>
      </c>
      <c r="DY17" s="8">
        <v>0</v>
      </c>
      <c r="DZ17" s="9">
        <v>5.5332999999999999E-4</v>
      </c>
      <c r="EA17" s="10">
        <v>4.9586099999999996E-3</v>
      </c>
      <c r="EB17" s="2">
        <v>1.5506999999999999E-3</v>
      </c>
      <c r="EC17" s="2">
        <v>0</v>
      </c>
      <c r="ED17" s="2">
        <v>1.4449200000000001E-5</v>
      </c>
      <c r="EE17" s="2">
        <v>1.68188E-4</v>
      </c>
      <c r="EF17" s="2">
        <v>2.1688648000000001E-2</v>
      </c>
      <c r="EG17" s="9">
        <v>3.2940127E-2</v>
      </c>
      <c r="EH17" s="2">
        <v>6.0153917000000001E-2</v>
      </c>
      <c r="EI17" s="2">
        <v>1.15351E-2</v>
      </c>
      <c r="EJ17" s="2">
        <v>2.4122488000000001E-2</v>
      </c>
      <c r="EK17" s="2">
        <v>3.0656612999999999E-2</v>
      </c>
      <c r="EL17" s="2">
        <v>3.8059516000000002E-2</v>
      </c>
      <c r="EM17" s="8">
        <v>2.7450109999999999E-3</v>
      </c>
      <c r="EN17" s="9">
        <v>6.0912479999999996E-3</v>
      </c>
      <c r="EO17" s="10">
        <v>1.2509017000000001E-2</v>
      </c>
      <c r="EP17" s="2">
        <v>2.6764839999999998E-3</v>
      </c>
      <c r="EQ17" s="2">
        <v>4.5066000000000004E-3</v>
      </c>
      <c r="ER17" s="2">
        <v>5.6581289999999996E-3</v>
      </c>
      <c r="ES17" s="2">
        <v>6.9884470000000001E-3</v>
      </c>
      <c r="ET17" s="2">
        <v>8.2742340000000001E-3</v>
      </c>
      <c r="EU17" s="9">
        <v>4.2314223999999998E-2</v>
      </c>
      <c r="EV17" s="2">
        <v>0.10950157000000001</v>
      </c>
      <c r="EW17" s="2">
        <v>2.7649092E-2</v>
      </c>
      <c r="EX17" s="2">
        <v>3.0978009000000001E-2</v>
      </c>
      <c r="EY17" s="2">
        <v>3.9163381999999997E-2</v>
      </c>
      <c r="EZ17" s="2">
        <v>4.3220785999999997E-2</v>
      </c>
      <c r="FA17" s="8">
        <v>4.0401550000000001E-3</v>
      </c>
      <c r="FB17" s="9">
        <v>1.2618041999999999E-2</v>
      </c>
      <c r="FC17" s="10">
        <v>2.2880948000000002E-2</v>
      </c>
      <c r="FD17" s="2">
        <v>5.062708E-3</v>
      </c>
      <c r="FE17" s="2">
        <v>1.0930581999999999E-2</v>
      </c>
      <c r="FF17" s="2">
        <v>1.2923384E-2</v>
      </c>
      <c r="FG17" s="2">
        <v>1.3852807E-2</v>
      </c>
      <c r="FH17" s="2">
        <v>3.4078662000000003E-2</v>
      </c>
      <c r="FI17" s="9">
        <v>4.9875070000000001E-2</v>
      </c>
      <c r="FJ17" s="2">
        <v>7.6911303E-2</v>
      </c>
      <c r="FK17" s="2">
        <v>1.4779588999999999E-2</v>
      </c>
      <c r="FL17" s="2">
        <v>4.1926807000000003E-2</v>
      </c>
      <c r="FM17" s="2">
        <v>4.4070610000000003E-2</v>
      </c>
      <c r="FN17" s="2">
        <v>5.0006697000000003E-2</v>
      </c>
      <c r="FO17" s="8">
        <v>2.9893939999999998E-3</v>
      </c>
      <c r="FP17" s="9">
        <v>6.5646899999999998E-3</v>
      </c>
      <c r="FQ17" s="10">
        <v>1.7658760999999999E-2</v>
      </c>
      <c r="FR17" s="2">
        <v>4.6186969999999997E-3</v>
      </c>
      <c r="FS17" s="2">
        <v>3.4583600000000002E-3</v>
      </c>
      <c r="FT17" s="2">
        <v>4.698654E-3</v>
      </c>
      <c r="FU17" s="2">
        <v>7.5205410000000004E-3</v>
      </c>
    </row>
    <row r="18" spans="1:177" x14ac:dyDescent="0.25">
      <c r="A18" s="5"/>
      <c r="C18" s="8"/>
      <c r="D18" s="9"/>
      <c r="E18" s="10"/>
      <c r="F18" s="2"/>
      <c r="G18" s="2"/>
      <c r="H18" s="2"/>
      <c r="I18" s="2"/>
      <c r="J18" s="2"/>
      <c r="K18" s="9"/>
      <c r="L18" s="2"/>
      <c r="M18" s="2"/>
      <c r="N18" s="2"/>
      <c r="O18" s="2"/>
      <c r="P18" s="2"/>
      <c r="Q18" s="8"/>
      <c r="R18" s="9"/>
      <c r="S18" s="10"/>
      <c r="T18" s="2"/>
      <c r="U18" s="2"/>
      <c r="V18" s="2"/>
      <c r="W18" s="2"/>
      <c r="X18" s="2"/>
      <c r="Y18" s="9"/>
      <c r="Z18" s="2"/>
      <c r="AA18" s="2"/>
      <c r="AB18" s="2"/>
      <c r="AC18" s="2"/>
      <c r="AD18" s="2"/>
      <c r="AE18" s="8"/>
      <c r="AF18" s="9"/>
      <c r="AG18" s="10"/>
      <c r="AH18" s="2"/>
      <c r="AI18" s="2"/>
      <c r="AJ18" s="2"/>
      <c r="AK18" s="2"/>
      <c r="AL18" s="2"/>
      <c r="AM18" s="9"/>
      <c r="AN18" s="2"/>
      <c r="AO18" s="2"/>
      <c r="AP18" s="2"/>
      <c r="AQ18" s="2"/>
      <c r="AR18" s="2"/>
      <c r="AS18" s="8"/>
      <c r="AT18" s="9"/>
      <c r="AU18" s="10"/>
      <c r="AV18" s="2"/>
      <c r="AW18" s="2"/>
      <c r="AX18" s="2"/>
      <c r="AY18" s="2"/>
      <c r="AZ18" s="2"/>
      <c r="BA18" s="9"/>
      <c r="BB18" s="2"/>
      <c r="BC18" s="2"/>
      <c r="BD18" s="2"/>
      <c r="BE18" s="2"/>
      <c r="BF18" s="2"/>
      <c r="BG18" s="8"/>
      <c r="BH18" s="9"/>
      <c r="BI18" s="10"/>
      <c r="BJ18" s="2"/>
      <c r="BK18" s="2"/>
      <c r="BL18" s="2"/>
      <c r="BM18" s="2"/>
      <c r="BN18" s="2"/>
      <c r="BO18" s="9"/>
      <c r="BP18" s="2"/>
      <c r="BQ18" s="2"/>
      <c r="BR18" s="2"/>
      <c r="BS18" s="2"/>
      <c r="BT18" s="2"/>
      <c r="BU18" s="8"/>
      <c r="BV18" s="9"/>
      <c r="BW18" s="10"/>
      <c r="BX18" s="2"/>
      <c r="BY18" s="2"/>
      <c r="BZ18" s="2"/>
      <c r="CA18" s="2"/>
      <c r="CB18" s="2"/>
      <c r="CC18" s="9"/>
      <c r="CD18" s="2"/>
      <c r="CE18" s="2"/>
      <c r="CF18" s="2"/>
      <c r="CG18" s="2"/>
      <c r="CH18" s="2"/>
      <c r="CI18" s="8"/>
      <c r="CJ18" s="9"/>
      <c r="CK18" s="10"/>
      <c r="CL18" s="2"/>
      <c r="CM18" s="2"/>
      <c r="CN18" s="2"/>
      <c r="CO18" s="2"/>
      <c r="CP18" s="2"/>
      <c r="CQ18" s="9"/>
      <c r="CR18" s="2"/>
      <c r="CS18" s="2"/>
      <c r="CT18" s="2"/>
      <c r="CU18" s="2"/>
      <c r="CV18" s="2"/>
      <c r="CW18" s="8"/>
      <c r="CX18" s="9"/>
      <c r="CY18" s="10"/>
      <c r="CZ18" s="2"/>
      <c r="DA18" s="2"/>
      <c r="DB18" s="2"/>
      <c r="DC18" s="2"/>
      <c r="DD18" s="2"/>
      <c r="DE18" s="9"/>
      <c r="DF18" s="2"/>
      <c r="DG18" s="2"/>
      <c r="DH18" s="2"/>
      <c r="DI18" s="2"/>
      <c r="DJ18" s="2"/>
      <c r="DK18" s="8"/>
      <c r="DL18" s="9"/>
      <c r="DM18" s="10"/>
      <c r="DN18" s="2"/>
      <c r="DO18" s="2"/>
      <c r="DP18" s="2"/>
      <c r="DQ18" s="2"/>
      <c r="DR18" s="2"/>
      <c r="DS18" s="9"/>
      <c r="DT18" s="2"/>
      <c r="DU18" s="2"/>
      <c r="DV18" s="2"/>
      <c r="DW18" s="2"/>
      <c r="DX18" s="2"/>
      <c r="DY18" s="8"/>
      <c r="DZ18" s="9"/>
      <c r="EA18" s="10"/>
      <c r="EB18" s="2"/>
      <c r="EC18" s="2"/>
      <c r="ED18" s="2"/>
      <c r="EE18" s="2"/>
      <c r="EF18" s="2"/>
      <c r="EG18" s="9"/>
      <c r="EH18" s="2"/>
      <c r="EI18" s="2"/>
      <c r="EJ18" s="2"/>
      <c r="EK18" s="2"/>
      <c r="EL18" s="2"/>
      <c r="EM18" s="8"/>
      <c r="EN18" s="9"/>
      <c r="EO18" s="10"/>
      <c r="EP18" s="2"/>
      <c r="EQ18" s="2"/>
      <c r="ER18" s="2"/>
      <c r="ES18" s="2"/>
      <c r="ET18" s="2"/>
      <c r="EU18" s="9"/>
      <c r="EV18" s="2"/>
      <c r="EW18" s="2"/>
      <c r="EX18" s="2"/>
      <c r="EY18" s="2"/>
      <c r="EZ18" s="2"/>
      <c r="FA18" s="8"/>
      <c r="FB18" s="9"/>
      <c r="FC18" s="10"/>
      <c r="FD18" s="2"/>
      <c r="FE18" s="2"/>
      <c r="FF18" s="2"/>
      <c r="FG18" s="2"/>
      <c r="FH18" s="2"/>
      <c r="FI18" s="9"/>
      <c r="FJ18" s="2"/>
      <c r="FK18" s="2"/>
      <c r="FL18" s="2"/>
      <c r="FM18" s="2"/>
      <c r="FN18" s="2"/>
      <c r="FO18" s="8"/>
      <c r="FP18" s="9"/>
      <c r="FQ18" s="10"/>
      <c r="FR18" s="2"/>
      <c r="FS18" s="2"/>
      <c r="FT18" s="2"/>
      <c r="FU18" s="2"/>
    </row>
    <row r="19" spans="1:177" x14ac:dyDescent="0.25">
      <c r="A19" s="5">
        <v>13</v>
      </c>
      <c r="B19">
        <v>1</v>
      </c>
      <c r="C19" s="8">
        <v>5.7723351999999999E-2</v>
      </c>
      <c r="D19" s="9">
        <v>5.7723351999999999E-2</v>
      </c>
      <c r="E19" s="10">
        <v>5.7723351999999999E-2</v>
      </c>
      <c r="F19" s="2"/>
      <c r="G19" s="2">
        <v>5.7723351999999999E-2</v>
      </c>
      <c r="H19" s="2">
        <v>5.7723351999999999E-2</v>
      </c>
      <c r="I19" s="2">
        <v>5.7723351999999999E-2</v>
      </c>
      <c r="J19" s="2">
        <v>4.9293740000000003E-3</v>
      </c>
      <c r="K19" s="9">
        <v>4.9293740000000003E-3</v>
      </c>
      <c r="L19" s="2">
        <v>4.9293740000000003E-3</v>
      </c>
      <c r="M19" s="2"/>
      <c r="N19" s="2">
        <v>4.9293740000000003E-3</v>
      </c>
      <c r="O19" s="2">
        <v>4.9293740000000003E-3</v>
      </c>
      <c r="P19" s="2">
        <v>4.9293740000000003E-3</v>
      </c>
      <c r="Q19" s="8">
        <v>1.7633138E-2</v>
      </c>
      <c r="R19" s="9">
        <v>1.7633138E-2</v>
      </c>
      <c r="S19" s="10">
        <v>1.7633138E-2</v>
      </c>
      <c r="T19" s="2"/>
      <c r="U19" s="2">
        <v>1.7633138E-2</v>
      </c>
      <c r="V19" s="2">
        <v>1.7633138E-2</v>
      </c>
      <c r="W19" s="2">
        <v>1.7633138E-2</v>
      </c>
      <c r="X19" s="2">
        <v>1.634195E-3</v>
      </c>
      <c r="Y19" s="9">
        <v>1.634195E-3</v>
      </c>
      <c r="Z19" s="2">
        <v>1.634195E-3</v>
      </c>
      <c r="AA19" s="2"/>
      <c r="AB19" s="2">
        <v>1.634195E-3</v>
      </c>
      <c r="AC19" s="2">
        <v>1.634195E-3</v>
      </c>
      <c r="AD19" s="2">
        <v>1.634195E-3</v>
      </c>
      <c r="AE19" s="8">
        <v>2.5545479999999999E-2</v>
      </c>
      <c r="AF19" s="9">
        <v>2.5545479999999999E-2</v>
      </c>
      <c r="AG19" s="10">
        <v>2.5545479999999999E-2</v>
      </c>
      <c r="AH19" s="2"/>
      <c r="AI19" s="2">
        <v>2.5545479999999999E-2</v>
      </c>
      <c r="AJ19" s="2">
        <v>2.5545479999999999E-2</v>
      </c>
      <c r="AK19" s="2">
        <v>2.5545479999999999E-2</v>
      </c>
      <c r="AL19" s="2">
        <v>1.1631205E-2</v>
      </c>
      <c r="AM19" s="9">
        <v>1.1631205E-2</v>
      </c>
      <c r="AN19" s="2">
        <v>1.1631205E-2</v>
      </c>
      <c r="AO19" s="2"/>
      <c r="AP19" s="2">
        <v>1.1631205E-2</v>
      </c>
      <c r="AQ19" s="2">
        <v>1.1631205E-2</v>
      </c>
      <c r="AR19" s="2">
        <v>1.1631205E-2</v>
      </c>
      <c r="AS19" s="8">
        <v>9.7393010000000006E-3</v>
      </c>
      <c r="AT19" s="9">
        <v>9.7393010000000006E-3</v>
      </c>
      <c r="AU19" s="10">
        <v>9.7393010000000006E-3</v>
      </c>
      <c r="AV19" s="2"/>
      <c r="AW19" s="2">
        <v>9.7393010000000006E-3</v>
      </c>
      <c r="AX19" s="2">
        <v>9.7393010000000006E-3</v>
      </c>
      <c r="AY19" s="2">
        <v>9.7393010000000006E-3</v>
      </c>
      <c r="AZ19" s="2">
        <v>6.9532823999999993E-2</v>
      </c>
      <c r="BA19" s="9">
        <v>6.9532823999999993E-2</v>
      </c>
      <c r="BB19" s="2">
        <v>6.9532823999999993E-2</v>
      </c>
      <c r="BC19" s="2"/>
      <c r="BD19" s="2">
        <v>6.9532823999999993E-2</v>
      </c>
      <c r="BE19" s="2">
        <v>6.9532823999999993E-2</v>
      </c>
      <c r="BF19" s="2">
        <v>6.9532823999999993E-2</v>
      </c>
      <c r="BG19" s="8">
        <v>9.8667453000000002E-2</v>
      </c>
      <c r="BH19" s="9">
        <v>9.8667453000000002E-2</v>
      </c>
      <c r="BI19" s="10">
        <v>9.8667453000000002E-2</v>
      </c>
      <c r="BJ19" s="2"/>
      <c r="BK19" s="2">
        <v>9.8667453000000002E-2</v>
      </c>
      <c r="BL19" s="2">
        <v>9.8667453000000002E-2</v>
      </c>
      <c r="BM19" s="2">
        <v>9.8667453000000002E-2</v>
      </c>
      <c r="BN19" s="2">
        <v>2.0914967E-2</v>
      </c>
      <c r="BO19" s="9">
        <v>2.0914967E-2</v>
      </c>
      <c r="BP19" s="2">
        <v>2.0914967E-2</v>
      </c>
      <c r="BQ19" s="2"/>
      <c r="BR19" s="2">
        <v>2.0914967E-2</v>
      </c>
      <c r="BS19" s="2">
        <v>2.0914967E-2</v>
      </c>
      <c r="BT19" s="2">
        <v>2.0914967E-2</v>
      </c>
      <c r="BU19" s="8">
        <v>0.15444733799999999</v>
      </c>
      <c r="BV19" s="9">
        <v>0.15444733799999999</v>
      </c>
      <c r="BW19" s="10">
        <v>0.15444733799999999</v>
      </c>
      <c r="BX19" s="2"/>
      <c r="BY19" s="2">
        <v>0.15444733799999999</v>
      </c>
      <c r="BZ19" s="2">
        <v>0.15444733799999999</v>
      </c>
      <c r="CA19" s="2">
        <v>0.15444733799999999</v>
      </c>
      <c r="CB19" s="2">
        <v>3.0744415000000001E-2</v>
      </c>
      <c r="CC19" s="9">
        <v>3.0744415000000001E-2</v>
      </c>
      <c r="CD19" s="2">
        <v>3.0744415000000001E-2</v>
      </c>
      <c r="CE19" s="2"/>
      <c r="CF19" s="2">
        <v>3.0744415000000001E-2</v>
      </c>
      <c r="CG19" s="2">
        <v>3.0744415000000001E-2</v>
      </c>
      <c r="CH19" s="2">
        <v>3.0744415000000001E-2</v>
      </c>
      <c r="CI19" s="8">
        <v>2.7561457000000001E-2</v>
      </c>
      <c r="CJ19" s="9">
        <v>2.7561457000000001E-2</v>
      </c>
      <c r="CK19" s="10">
        <v>2.7561457000000001E-2</v>
      </c>
      <c r="CL19" s="2"/>
      <c r="CM19" s="2">
        <v>2.7561457000000001E-2</v>
      </c>
      <c r="CN19" s="2">
        <v>2.7561457000000001E-2</v>
      </c>
      <c r="CO19" s="2">
        <v>2.7561457000000001E-2</v>
      </c>
      <c r="CP19" s="2">
        <v>1.1554142999999999E-2</v>
      </c>
      <c r="CQ19" s="9">
        <v>1.1554142999999999E-2</v>
      </c>
      <c r="CR19" s="2">
        <v>1.1554142999999999E-2</v>
      </c>
      <c r="CS19" s="2"/>
      <c r="CT19" s="2">
        <v>1.1554142999999999E-2</v>
      </c>
      <c r="CU19" s="2">
        <v>1.1554142999999999E-2</v>
      </c>
      <c r="CV19" s="2">
        <v>1.1554142999999999E-2</v>
      </c>
      <c r="CW19" s="8">
        <v>6.8196480000000002E-3</v>
      </c>
      <c r="CX19" s="9">
        <v>6.8196480000000002E-3</v>
      </c>
      <c r="CY19" s="10">
        <v>6.8196480000000002E-3</v>
      </c>
      <c r="CZ19" s="2"/>
      <c r="DA19" s="2">
        <v>6.8196480000000002E-3</v>
      </c>
      <c r="DB19" s="2">
        <v>6.8196480000000002E-3</v>
      </c>
      <c r="DC19" s="2">
        <v>6.8196480000000002E-3</v>
      </c>
      <c r="DD19" s="2">
        <v>0.10855933500000001</v>
      </c>
      <c r="DE19" s="9">
        <v>0.10855933500000001</v>
      </c>
      <c r="DF19" s="2">
        <v>0.10855933500000001</v>
      </c>
      <c r="DG19" s="2"/>
      <c r="DH19" s="2">
        <v>0.10855933500000001</v>
      </c>
      <c r="DI19" s="2">
        <v>0.10855933500000001</v>
      </c>
      <c r="DJ19" s="2">
        <v>0.10855933500000001</v>
      </c>
      <c r="DK19" s="8">
        <v>1.693897E-3</v>
      </c>
      <c r="DL19" s="9">
        <v>1.693897E-3</v>
      </c>
      <c r="DM19" s="10">
        <v>1.693897E-3</v>
      </c>
      <c r="DN19" s="2"/>
      <c r="DO19" s="2">
        <v>1.693897E-3</v>
      </c>
      <c r="DP19" s="2">
        <v>1.693897E-3</v>
      </c>
      <c r="DQ19" s="2">
        <v>1.693897E-3</v>
      </c>
      <c r="DR19" s="2">
        <v>6.4367584000000005E-2</v>
      </c>
      <c r="DS19" s="9">
        <v>6.4367584000000005E-2</v>
      </c>
      <c r="DT19" s="2">
        <v>6.4367584000000005E-2</v>
      </c>
      <c r="DU19" s="2"/>
      <c r="DV19" s="2">
        <v>6.4367584000000005E-2</v>
      </c>
      <c r="DW19" s="2">
        <v>6.4367584000000005E-2</v>
      </c>
      <c r="DX19" s="2">
        <v>6.4367584000000005E-2</v>
      </c>
      <c r="DY19" s="8">
        <v>1.8945900000000001E-5</v>
      </c>
      <c r="DZ19" s="9">
        <v>1.8945900000000001E-5</v>
      </c>
      <c r="EA19" s="10">
        <v>1.8945900000000001E-5</v>
      </c>
      <c r="EB19" s="2"/>
      <c r="EC19" s="2">
        <v>1.8945900000000001E-5</v>
      </c>
      <c r="ED19" s="2">
        <v>1.8945900000000001E-5</v>
      </c>
      <c r="EE19" s="2">
        <v>1.8945900000000001E-5</v>
      </c>
      <c r="EF19" s="2">
        <v>7.7828765999999994E-2</v>
      </c>
      <c r="EG19" s="9">
        <v>7.7828765999999994E-2</v>
      </c>
      <c r="EH19" s="2">
        <v>7.7828765999999994E-2</v>
      </c>
      <c r="EI19" s="2"/>
      <c r="EJ19" s="2">
        <v>7.7828765999999994E-2</v>
      </c>
      <c r="EK19" s="2">
        <v>7.7828765999999994E-2</v>
      </c>
      <c r="EL19" s="2">
        <v>7.7828765999999994E-2</v>
      </c>
      <c r="EM19" s="8">
        <v>6.2503671999999996E-2</v>
      </c>
      <c r="EN19" s="9">
        <v>6.2503671999999996E-2</v>
      </c>
      <c r="EO19" s="10">
        <v>6.2503671999999996E-2</v>
      </c>
      <c r="EP19" s="2"/>
      <c r="EQ19" s="2">
        <v>6.2503671999999996E-2</v>
      </c>
      <c r="ER19" s="2">
        <v>6.2503671999999996E-2</v>
      </c>
      <c r="ES19" s="2">
        <v>6.2503671999999996E-2</v>
      </c>
      <c r="ET19" s="2">
        <v>1.4957138E-2</v>
      </c>
      <c r="EU19" s="9">
        <v>1.4957138E-2</v>
      </c>
      <c r="EV19" s="2">
        <v>1.4957138E-2</v>
      </c>
      <c r="EW19" s="2"/>
      <c r="EX19" s="2">
        <v>1.4957138E-2</v>
      </c>
      <c r="EY19" s="2">
        <v>1.4957138E-2</v>
      </c>
      <c r="EZ19" s="2">
        <v>1.4957138E-2</v>
      </c>
      <c r="FA19" s="8">
        <v>7.4400159999999998E-3</v>
      </c>
      <c r="FB19" s="9">
        <v>7.4400159999999998E-3</v>
      </c>
      <c r="FC19" s="10">
        <v>7.4400159999999998E-3</v>
      </c>
      <c r="FD19" s="2"/>
      <c r="FE19" s="2">
        <v>7.4400159999999998E-3</v>
      </c>
      <c r="FF19" s="2">
        <v>7.4400159999999998E-3</v>
      </c>
      <c r="FG19" s="2">
        <v>7.4400159999999998E-3</v>
      </c>
      <c r="FH19" s="2">
        <v>6.3268357999999997E-2</v>
      </c>
      <c r="FI19" s="9">
        <v>6.3268357999999997E-2</v>
      </c>
      <c r="FJ19" s="2">
        <v>6.3268357999999997E-2</v>
      </c>
      <c r="FK19" s="2"/>
      <c r="FL19" s="2">
        <v>6.3268357999999997E-2</v>
      </c>
      <c r="FM19" s="2">
        <v>6.3268357999999997E-2</v>
      </c>
      <c r="FN19" s="2">
        <v>6.3268357999999997E-2</v>
      </c>
      <c r="FO19" s="8">
        <v>5.0283995999999997E-2</v>
      </c>
      <c r="FP19" s="9">
        <v>5.0283995999999997E-2</v>
      </c>
      <c r="FQ19" s="10">
        <v>5.0283995999999997E-2</v>
      </c>
      <c r="FR19" s="2"/>
      <c r="FS19" s="2">
        <v>5.0283995999999997E-2</v>
      </c>
      <c r="FT19" s="2">
        <v>5.0283995999999997E-2</v>
      </c>
      <c r="FU19" s="2">
        <v>5.0283995999999997E-2</v>
      </c>
    </row>
    <row r="20" spans="1:177" x14ac:dyDescent="0.25">
      <c r="A20" s="5">
        <v>15</v>
      </c>
      <c r="B20">
        <v>1</v>
      </c>
      <c r="C20" s="8">
        <v>3.8835710000000002E-2</v>
      </c>
      <c r="D20" s="9">
        <v>3.8835710000000002E-2</v>
      </c>
      <c r="E20" s="10">
        <v>3.8835710000000002E-2</v>
      </c>
      <c r="F20" s="2"/>
      <c r="G20" s="2">
        <v>3.8835710000000002E-2</v>
      </c>
      <c r="H20" s="2">
        <v>3.8835710000000002E-2</v>
      </c>
      <c r="I20" s="2">
        <v>3.8835710000000002E-2</v>
      </c>
      <c r="J20" s="2">
        <v>3.3997290000000002E-3</v>
      </c>
      <c r="K20" s="9">
        <v>3.3997290000000002E-3</v>
      </c>
      <c r="L20" s="2">
        <v>3.3997290000000002E-3</v>
      </c>
      <c r="M20" s="2"/>
      <c r="N20" s="2">
        <v>3.3997290000000002E-3</v>
      </c>
      <c r="O20" s="2">
        <v>3.3997290000000002E-3</v>
      </c>
      <c r="P20" s="2">
        <v>3.3997290000000002E-3</v>
      </c>
      <c r="Q20" s="8">
        <v>8.1133709999999994E-3</v>
      </c>
      <c r="R20" s="9">
        <v>8.1133709999999994E-3</v>
      </c>
      <c r="S20" s="10">
        <v>8.1133709999999994E-3</v>
      </c>
      <c r="T20" s="2"/>
      <c r="U20" s="2">
        <v>8.1133709999999994E-3</v>
      </c>
      <c r="V20" s="2">
        <v>8.1133709999999994E-3</v>
      </c>
      <c r="W20" s="2">
        <v>8.1133709999999994E-3</v>
      </c>
      <c r="X20" s="2">
        <v>6.8634309999999997E-3</v>
      </c>
      <c r="Y20" s="9">
        <v>6.8634309999999997E-3</v>
      </c>
      <c r="Z20" s="2">
        <v>6.8634309999999997E-3</v>
      </c>
      <c r="AA20" s="2"/>
      <c r="AB20" s="2">
        <v>6.8634309999999997E-3</v>
      </c>
      <c r="AC20" s="2">
        <v>6.8634309999999997E-3</v>
      </c>
      <c r="AD20" s="2">
        <v>6.8634309999999997E-3</v>
      </c>
      <c r="AE20" s="8">
        <v>2.0301383999999999E-2</v>
      </c>
      <c r="AF20" s="9">
        <v>2.0301383999999999E-2</v>
      </c>
      <c r="AG20" s="10">
        <v>2.0301383999999999E-2</v>
      </c>
      <c r="AH20" s="2"/>
      <c r="AI20" s="2">
        <v>2.0301383999999999E-2</v>
      </c>
      <c r="AJ20" s="2">
        <v>2.0301383999999999E-2</v>
      </c>
      <c r="AK20" s="2">
        <v>2.0301383999999999E-2</v>
      </c>
      <c r="AL20" s="2">
        <v>1.6272273E-2</v>
      </c>
      <c r="AM20" s="9">
        <v>1.6272273E-2</v>
      </c>
      <c r="AN20" s="2">
        <v>1.6272273E-2</v>
      </c>
      <c r="AO20" s="2"/>
      <c r="AP20" s="2">
        <v>1.6272273E-2</v>
      </c>
      <c r="AQ20" s="2">
        <v>1.6272273E-2</v>
      </c>
      <c r="AR20" s="2">
        <v>1.6272273E-2</v>
      </c>
      <c r="AS20" s="8">
        <v>1.1066698E-2</v>
      </c>
      <c r="AT20" s="9">
        <v>1.1066698E-2</v>
      </c>
      <c r="AU20" s="10">
        <v>1.1066698E-2</v>
      </c>
      <c r="AV20" s="2"/>
      <c r="AW20" s="2">
        <v>1.1066698E-2</v>
      </c>
      <c r="AX20" s="2">
        <v>1.1066698E-2</v>
      </c>
      <c r="AY20" s="2">
        <v>1.1066698E-2</v>
      </c>
      <c r="AZ20" s="2">
        <v>1.2394763E-2</v>
      </c>
      <c r="BA20" s="9">
        <v>1.2394763E-2</v>
      </c>
      <c r="BB20" s="2">
        <v>1.2394763E-2</v>
      </c>
      <c r="BC20" s="2"/>
      <c r="BD20" s="2">
        <v>1.2394763E-2</v>
      </c>
      <c r="BE20" s="2">
        <v>1.2394763E-2</v>
      </c>
      <c r="BF20" s="2">
        <v>1.2394763E-2</v>
      </c>
      <c r="BG20" s="8">
        <v>1.4592580000000001E-2</v>
      </c>
      <c r="BH20" s="9">
        <v>1.4592580000000001E-2</v>
      </c>
      <c r="BI20" s="10">
        <v>1.4592580000000001E-2</v>
      </c>
      <c r="BJ20" s="2"/>
      <c r="BK20" s="2">
        <v>1.4592580000000001E-2</v>
      </c>
      <c r="BL20" s="2">
        <v>1.4592580000000001E-2</v>
      </c>
      <c r="BM20" s="2">
        <v>1.4592580000000001E-2</v>
      </c>
      <c r="BN20" s="2">
        <v>2.7273352000000001E-2</v>
      </c>
      <c r="BO20" s="9">
        <v>2.7273352000000001E-2</v>
      </c>
      <c r="BP20" s="2">
        <v>2.7273352000000001E-2</v>
      </c>
      <c r="BQ20" s="2"/>
      <c r="BR20" s="2">
        <v>2.7273352000000001E-2</v>
      </c>
      <c r="BS20" s="2">
        <v>2.7273352000000001E-2</v>
      </c>
      <c r="BT20" s="2">
        <v>2.7273352000000001E-2</v>
      </c>
      <c r="BU20" s="8">
        <v>0.15307871300000001</v>
      </c>
      <c r="BV20" s="9">
        <v>0.15307871300000001</v>
      </c>
      <c r="BW20" s="10">
        <v>0.15307871300000001</v>
      </c>
      <c r="BX20" s="2"/>
      <c r="BY20" s="2">
        <v>0.15307871300000001</v>
      </c>
      <c r="BZ20" s="2">
        <v>0.15307871300000001</v>
      </c>
      <c r="CA20" s="2">
        <v>0.15307871300000001</v>
      </c>
      <c r="CB20" s="2">
        <v>3.3396751000000002E-2</v>
      </c>
      <c r="CC20" s="9">
        <v>3.3396751000000002E-2</v>
      </c>
      <c r="CD20" s="2">
        <v>3.3396751000000002E-2</v>
      </c>
      <c r="CE20" s="2"/>
      <c r="CF20" s="2">
        <v>3.3396751000000002E-2</v>
      </c>
      <c r="CG20" s="2">
        <v>3.3396751000000002E-2</v>
      </c>
      <c r="CH20" s="2">
        <v>3.3396751000000002E-2</v>
      </c>
      <c r="CI20" s="8">
        <v>4.5458746000000001E-2</v>
      </c>
      <c r="CJ20" s="9">
        <v>4.5458746000000001E-2</v>
      </c>
      <c r="CK20" s="10">
        <v>4.5458746000000001E-2</v>
      </c>
      <c r="CL20" s="2"/>
      <c r="CM20" s="2">
        <v>4.5458746000000001E-2</v>
      </c>
      <c r="CN20" s="2">
        <v>4.5458746000000001E-2</v>
      </c>
      <c r="CO20" s="2">
        <v>4.5458746000000001E-2</v>
      </c>
      <c r="CP20" s="2">
        <v>1.1210461E-2</v>
      </c>
      <c r="CQ20" s="9">
        <v>1.1210461E-2</v>
      </c>
      <c r="CR20" s="2">
        <v>1.1210461E-2</v>
      </c>
      <c r="CS20" s="2"/>
      <c r="CT20" s="2">
        <v>1.1210461E-2</v>
      </c>
      <c r="CU20" s="2">
        <v>1.1210461E-2</v>
      </c>
      <c r="CV20" s="2">
        <v>1.1210461E-2</v>
      </c>
      <c r="CW20" s="8">
        <v>1.28918E-2</v>
      </c>
      <c r="CX20" s="9">
        <v>1.28918E-2</v>
      </c>
      <c r="CY20" s="10">
        <v>1.28918E-2</v>
      </c>
      <c r="CZ20" s="2"/>
      <c r="DA20" s="2">
        <v>1.28918E-2</v>
      </c>
      <c r="DB20" s="2">
        <v>1.28918E-2</v>
      </c>
      <c r="DC20" s="2">
        <v>1.28918E-2</v>
      </c>
      <c r="DD20" s="2">
        <v>0.13273265100000001</v>
      </c>
      <c r="DE20" s="9">
        <v>0.13273265100000001</v>
      </c>
      <c r="DF20" s="2">
        <v>0.13273265100000001</v>
      </c>
      <c r="DG20" s="2"/>
      <c r="DH20" s="2">
        <v>0.13273265100000001</v>
      </c>
      <c r="DI20" s="2">
        <v>0.13273265100000001</v>
      </c>
      <c r="DJ20" s="2">
        <v>0.13273265100000001</v>
      </c>
      <c r="DK20" s="8">
        <v>2.769348E-3</v>
      </c>
      <c r="DL20" s="9">
        <v>2.769348E-3</v>
      </c>
      <c r="DM20" s="10">
        <v>2.769348E-3</v>
      </c>
      <c r="DN20" s="2"/>
      <c r="DO20" s="2">
        <v>2.769348E-3</v>
      </c>
      <c r="DP20" s="2">
        <v>2.769348E-3</v>
      </c>
      <c r="DQ20" s="2">
        <v>2.769348E-3</v>
      </c>
      <c r="DR20" s="2">
        <v>4.8933046000000001E-2</v>
      </c>
      <c r="DS20" s="9">
        <v>4.8933046000000001E-2</v>
      </c>
      <c r="DT20" s="2">
        <v>4.8933046000000001E-2</v>
      </c>
      <c r="DU20" s="2"/>
      <c r="DV20" s="2">
        <v>4.8933046000000001E-2</v>
      </c>
      <c r="DW20" s="2">
        <v>4.8933046000000001E-2</v>
      </c>
      <c r="DX20" s="2">
        <v>4.8933046000000001E-2</v>
      </c>
      <c r="DY20" s="8">
        <v>3.8988800000000002E-4</v>
      </c>
      <c r="DZ20" s="9">
        <v>3.8988800000000002E-4</v>
      </c>
      <c r="EA20" s="10">
        <v>3.8988800000000002E-4</v>
      </c>
      <c r="EB20" s="2"/>
      <c r="EC20" s="2">
        <v>3.8988800000000002E-4</v>
      </c>
      <c r="ED20" s="2">
        <v>3.8988800000000002E-4</v>
      </c>
      <c r="EE20" s="2">
        <v>3.8988800000000002E-4</v>
      </c>
      <c r="EF20" s="2">
        <v>8.8680803000000002E-2</v>
      </c>
      <c r="EG20" s="9">
        <v>8.8680803000000002E-2</v>
      </c>
      <c r="EH20" s="2">
        <v>8.8680803000000002E-2</v>
      </c>
      <c r="EI20" s="2"/>
      <c r="EJ20" s="2">
        <v>8.8680803000000002E-2</v>
      </c>
      <c r="EK20" s="2">
        <v>8.8680803000000002E-2</v>
      </c>
      <c r="EL20" s="2">
        <v>8.8680803000000002E-2</v>
      </c>
      <c r="EM20" s="8">
        <v>0.15731990800000001</v>
      </c>
      <c r="EN20" s="9">
        <v>0.15731990800000001</v>
      </c>
      <c r="EO20" s="10">
        <v>0.15731990800000001</v>
      </c>
      <c r="EP20" s="2"/>
      <c r="EQ20" s="2">
        <v>0.15731990800000001</v>
      </c>
      <c r="ER20" s="2">
        <v>0.15731990800000001</v>
      </c>
      <c r="ES20" s="2">
        <v>0.15731990800000001</v>
      </c>
      <c r="ET20" s="2">
        <v>2.0924952E-2</v>
      </c>
      <c r="EU20" s="9">
        <v>2.0924952E-2</v>
      </c>
      <c r="EV20" s="2">
        <v>2.0924952E-2</v>
      </c>
      <c r="EW20" s="2"/>
      <c r="EX20" s="2">
        <v>2.0924952E-2</v>
      </c>
      <c r="EY20" s="2">
        <v>2.0924952E-2</v>
      </c>
      <c r="EZ20" s="2">
        <v>2.0924952E-2</v>
      </c>
      <c r="FA20" s="8">
        <v>6.0230090000000002E-3</v>
      </c>
      <c r="FB20" s="9">
        <v>6.0230090000000002E-3</v>
      </c>
      <c r="FC20" s="10">
        <v>6.0230090000000002E-3</v>
      </c>
      <c r="FD20" s="2"/>
      <c r="FE20" s="2">
        <v>6.0230090000000002E-3</v>
      </c>
      <c r="FF20" s="2">
        <v>6.0230090000000002E-3</v>
      </c>
      <c r="FG20" s="2">
        <v>6.0230090000000002E-3</v>
      </c>
      <c r="FH20" s="2">
        <v>5.9406127000000003E-2</v>
      </c>
      <c r="FI20" s="9">
        <v>5.9406127000000003E-2</v>
      </c>
      <c r="FJ20" s="2">
        <v>5.9406127000000003E-2</v>
      </c>
      <c r="FK20" s="2"/>
      <c r="FL20" s="2">
        <v>5.9406127000000003E-2</v>
      </c>
      <c r="FM20" s="2">
        <v>5.9406127000000003E-2</v>
      </c>
      <c r="FN20" s="2">
        <v>5.9406127000000003E-2</v>
      </c>
      <c r="FO20" s="8">
        <v>6.7670507000000005E-2</v>
      </c>
      <c r="FP20" s="9">
        <v>6.7670507000000005E-2</v>
      </c>
      <c r="FQ20" s="10">
        <v>6.7670507000000005E-2</v>
      </c>
      <c r="FR20" s="2"/>
      <c r="FS20" s="2">
        <v>6.7670507000000005E-2</v>
      </c>
      <c r="FT20" s="2">
        <v>6.7670507000000005E-2</v>
      </c>
      <c r="FU20" s="2">
        <v>6.7670507000000005E-2</v>
      </c>
    </row>
    <row r="21" spans="1:177" x14ac:dyDescent="0.25">
      <c r="A21" s="5"/>
      <c r="C21" s="8"/>
      <c r="D21" s="9"/>
      <c r="E21" s="10"/>
      <c r="F21" s="2"/>
      <c r="G21" s="2"/>
      <c r="H21" s="2"/>
      <c r="I21" s="2"/>
      <c r="J21" s="2"/>
      <c r="K21" s="9"/>
      <c r="L21" s="2"/>
      <c r="M21" s="2"/>
      <c r="N21" s="2"/>
      <c r="O21" s="2"/>
      <c r="P21" s="2"/>
      <c r="Q21" s="8"/>
      <c r="R21" s="9"/>
      <c r="S21" s="10"/>
      <c r="T21" s="2"/>
      <c r="U21" s="2"/>
      <c r="V21" s="2"/>
      <c r="W21" s="2"/>
      <c r="X21" s="2"/>
      <c r="Y21" s="9"/>
      <c r="Z21" s="2"/>
      <c r="AA21" s="2"/>
      <c r="AB21" s="2"/>
      <c r="AC21" s="2"/>
      <c r="AD21" s="2"/>
      <c r="AE21" s="8"/>
      <c r="AF21" s="9"/>
      <c r="AG21" s="10"/>
      <c r="AH21" s="2"/>
      <c r="AI21" s="2"/>
      <c r="AJ21" s="2"/>
      <c r="AK21" s="2"/>
      <c r="AL21" s="2"/>
      <c r="AM21" s="9"/>
      <c r="AN21" s="2"/>
      <c r="AO21" s="2"/>
      <c r="AP21" s="2"/>
      <c r="AQ21" s="2"/>
      <c r="AR21" s="2"/>
      <c r="AS21" s="8"/>
      <c r="AT21" s="9"/>
      <c r="AU21" s="10"/>
      <c r="AV21" s="2"/>
      <c r="AW21" s="2"/>
      <c r="AX21" s="2"/>
      <c r="AY21" s="2"/>
      <c r="AZ21" s="2"/>
      <c r="BA21" s="9"/>
      <c r="BB21" s="2"/>
      <c r="BC21" s="2"/>
      <c r="BD21" s="2"/>
      <c r="BE21" s="2"/>
      <c r="BF21" s="2"/>
      <c r="BG21" s="8"/>
      <c r="BH21" s="9"/>
      <c r="BI21" s="10"/>
      <c r="BJ21" s="2"/>
      <c r="BK21" s="2"/>
      <c r="BL21" s="2"/>
      <c r="BM21" s="2"/>
      <c r="BN21" s="2"/>
      <c r="BO21" s="9"/>
      <c r="BP21" s="2"/>
      <c r="BQ21" s="2"/>
      <c r="BR21" s="2"/>
      <c r="BS21" s="2"/>
      <c r="BT21" s="2"/>
      <c r="BU21" s="8"/>
      <c r="BV21" s="9"/>
      <c r="BW21" s="10"/>
      <c r="BX21" s="2"/>
      <c r="BY21" s="2"/>
      <c r="BZ21" s="2"/>
      <c r="CA21" s="2"/>
      <c r="CB21" s="2"/>
      <c r="CC21" s="9"/>
      <c r="CD21" s="2"/>
      <c r="CE21" s="2"/>
      <c r="CF21" s="2"/>
      <c r="CG21" s="2"/>
      <c r="CH21" s="2"/>
      <c r="CI21" s="8"/>
      <c r="CJ21" s="9"/>
      <c r="CK21" s="10"/>
      <c r="CL21" s="2"/>
      <c r="CM21" s="2"/>
      <c r="CN21" s="2"/>
      <c r="CO21" s="2"/>
      <c r="CP21" s="2"/>
      <c r="CQ21" s="9"/>
      <c r="CR21" s="2"/>
      <c r="CS21" s="2"/>
      <c r="CT21" s="2"/>
      <c r="CU21" s="2"/>
      <c r="CV21" s="2"/>
      <c r="CW21" s="8"/>
      <c r="CX21" s="9"/>
      <c r="CY21" s="10"/>
      <c r="CZ21" s="2"/>
      <c r="DA21" s="2"/>
      <c r="DB21" s="2"/>
      <c r="DC21" s="2"/>
      <c r="DD21" s="2"/>
      <c r="DE21" s="9"/>
      <c r="DF21" s="2"/>
      <c r="DG21" s="2"/>
      <c r="DH21" s="2"/>
      <c r="DI21" s="2"/>
      <c r="DJ21" s="2"/>
      <c r="DK21" s="8"/>
      <c r="DL21" s="9"/>
      <c r="DM21" s="10"/>
      <c r="DN21" s="2"/>
      <c r="DO21" s="2"/>
      <c r="DP21" s="2"/>
      <c r="DQ21" s="2"/>
      <c r="DR21" s="2"/>
      <c r="DS21" s="9"/>
      <c r="DT21" s="2"/>
      <c r="DU21" s="2"/>
      <c r="DV21" s="2"/>
      <c r="DW21" s="2"/>
      <c r="DX21" s="2"/>
      <c r="DY21" s="8"/>
      <c r="DZ21" s="9"/>
      <c r="EA21" s="10"/>
      <c r="EB21" s="2"/>
      <c r="EC21" s="2"/>
      <c r="ED21" s="2"/>
      <c r="EE21" s="2"/>
      <c r="EF21" s="2"/>
      <c r="EG21" s="9"/>
      <c r="EH21" s="2"/>
      <c r="EI21" s="2"/>
      <c r="EJ21" s="2"/>
      <c r="EK21" s="2"/>
      <c r="EL21" s="2"/>
      <c r="EM21" s="8"/>
      <c r="EN21" s="9"/>
      <c r="EO21" s="10"/>
      <c r="EP21" s="2"/>
      <c r="EQ21" s="2"/>
      <c r="ER21" s="2"/>
      <c r="ES21" s="2"/>
      <c r="ET21" s="2"/>
      <c r="EU21" s="9"/>
      <c r="EV21" s="2"/>
      <c r="EW21" s="2"/>
      <c r="EX21" s="2"/>
      <c r="EY21" s="2"/>
      <c r="EZ21" s="2"/>
      <c r="FA21" s="8"/>
      <c r="FB21" s="9"/>
      <c r="FC21" s="10"/>
      <c r="FD21" s="2"/>
      <c r="FE21" s="2"/>
      <c r="FF21" s="2"/>
      <c r="FG21" s="2"/>
      <c r="FH21" s="2"/>
      <c r="FI21" s="9"/>
      <c r="FJ21" s="2"/>
      <c r="FK21" s="2"/>
      <c r="FL21" s="2"/>
      <c r="FM21" s="2"/>
      <c r="FN21" s="2"/>
      <c r="FO21" s="8"/>
      <c r="FP21" s="9"/>
      <c r="FQ21" s="10"/>
      <c r="FR21" s="2"/>
      <c r="FS21" s="2"/>
      <c r="FT21" s="2"/>
      <c r="FU21" s="2"/>
    </row>
    <row r="22" spans="1:177" x14ac:dyDescent="0.25">
      <c r="A22" s="5">
        <v>2</v>
      </c>
      <c r="B22">
        <v>10</v>
      </c>
      <c r="C22" s="8">
        <v>1.5831977000000001E-2</v>
      </c>
      <c r="D22" s="9">
        <v>4.1668426000000001E-2</v>
      </c>
      <c r="E22" s="10">
        <v>7.5374102999999998E-2</v>
      </c>
      <c r="F22" s="2">
        <v>2.2856453999999998E-2</v>
      </c>
      <c r="G22" s="2">
        <v>2.6006073000000001E-2</v>
      </c>
      <c r="H22" s="2">
        <v>3.0763794000000001E-2</v>
      </c>
      <c r="I22" s="2">
        <v>6.3983595000000004E-2</v>
      </c>
      <c r="J22" s="2">
        <v>1.549913E-3</v>
      </c>
      <c r="K22" s="9">
        <v>5.3765009999999997E-3</v>
      </c>
      <c r="L22" s="2">
        <v>8.7567389999999995E-3</v>
      </c>
      <c r="M22" s="2">
        <v>2.5250379999999998E-3</v>
      </c>
      <c r="N22" s="2">
        <v>3.8368260000000002E-3</v>
      </c>
      <c r="O22" s="2">
        <v>4.578744E-3</v>
      </c>
      <c r="P22" s="2">
        <v>7.9124090000000005E-3</v>
      </c>
      <c r="Q22" s="8">
        <v>3.8230220000000001E-3</v>
      </c>
      <c r="R22" s="9">
        <v>7.4381489999999998E-3</v>
      </c>
      <c r="S22" s="10">
        <v>2.0646976000000001E-2</v>
      </c>
      <c r="T22" s="2">
        <v>4.929241E-3</v>
      </c>
      <c r="U22" s="2">
        <v>4.8131010000000002E-3</v>
      </c>
      <c r="V22" s="2">
        <v>5.969767E-3</v>
      </c>
      <c r="W22" s="2">
        <v>7.3691649999999996E-3</v>
      </c>
      <c r="X22" s="2">
        <v>2.6272270000000002E-3</v>
      </c>
      <c r="Y22" s="9">
        <v>5.1154269999999996E-3</v>
      </c>
      <c r="Z22" s="2">
        <v>9.1010180000000006E-3</v>
      </c>
      <c r="AA22" s="2">
        <v>2.3324819999999999E-3</v>
      </c>
      <c r="AB22" s="2">
        <v>3.3819280000000002E-3</v>
      </c>
      <c r="AC22" s="2">
        <v>4.4162400000000001E-3</v>
      </c>
      <c r="AD22" s="2">
        <v>6.3274489999999997E-3</v>
      </c>
      <c r="AE22" s="8">
        <v>8.9814430000000004E-3</v>
      </c>
      <c r="AF22" s="9">
        <v>1.641809E-2</v>
      </c>
      <c r="AG22" s="10">
        <v>3.9763283000000003E-2</v>
      </c>
      <c r="AH22" s="2">
        <v>9.5081839999999994E-3</v>
      </c>
      <c r="AI22" s="2">
        <v>1.1132348E-2</v>
      </c>
      <c r="AJ22" s="2">
        <v>1.3610946000000001E-2</v>
      </c>
      <c r="AK22" s="2">
        <v>1.4575995E-2</v>
      </c>
      <c r="AL22" s="2">
        <v>1.4465008999999999E-2</v>
      </c>
      <c r="AM22" s="9">
        <v>3.0446233E-2</v>
      </c>
      <c r="AN22" s="2">
        <v>4.4423944E-2</v>
      </c>
      <c r="AO22" s="2">
        <v>9.5960230000000004E-3</v>
      </c>
      <c r="AP22" s="2">
        <v>2.6834931999999999E-2</v>
      </c>
      <c r="AQ22" s="2">
        <v>3.3127932999999998E-2</v>
      </c>
      <c r="AR22" s="2">
        <v>3.6232145E-2</v>
      </c>
      <c r="AS22" s="8">
        <v>7.5838320000000004E-3</v>
      </c>
      <c r="AT22" s="9">
        <v>1.0660853E-2</v>
      </c>
      <c r="AU22" s="10">
        <v>1.8129600999999999E-2</v>
      </c>
      <c r="AV22" s="2">
        <v>3.9277770000000004E-3</v>
      </c>
      <c r="AW22" s="2">
        <v>8.1146320000000001E-3</v>
      </c>
      <c r="AX22" s="2">
        <v>8.6583649999999995E-3</v>
      </c>
      <c r="AY22" s="2">
        <v>1.3463604000000001E-2</v>
      </c>
      <c r="AZ22" s="2">
        <v>9.4941390000000004E-3</v>
      </c>
      <c r="BA22" s="9">
        <v>2.1577843999999999E-2</v>
      </c>
      <c r="BB22" s="2">
        <v>3.2031728000000002E-2</v>
      </c>
      <c r="BC22" s="2">
        <v>7.5529869999999997E-3</v>
      </c>
      <c r="BD22" s="2">
        <v>1.6815158E-2</v>
      </c>
      <c r="BE22" s="2">
        <v>2.3411346E-2</v>
      </c>
      <c r="BF22" s="2">
        <v>2.5511828E-2</v>
      </c>
      <c r="BG22" s="8">
        <v>5.4090639999999999E-3</v>
      </c>
      <c r="BH22" s="9">
        <v>2.426646E-2</v>
      </c>
      <c r="BI22" s="10">
        <v>3.7878083999999999E-2</v>
      </c>
      <c r="BJ22" s="2">
        <v>1.0262317999999999E-2</v>
      </c>
      <c r="BK22" s="2">
        <v>1.7227913000000001E-2</v>
      </c>
      <c r="BL22" s="2">
        <v>2.3765764000000002E-2</v>
      </c>
      <c r="BM22" s="2">
        <v>3.3171319999999997E-2</v>
      </c>
      <c r="BN22" s="2">
        <v>1.5137111E-2</v>
      </c>
      <c r="BO22" s="9">
        <v>3.0369378999999998E-2</v>
      </c>
      <c r="BP22" s="2">
        <v>4.3334598000000002E-2</v>
      </c>
      <c r="BQ22" s="2">
        <v>1.0453324999999999E-2</v>
      </c>
      <c r="BR22" s="2">
        <v>2.1128472999999998E-2</v>
      </c>
      <c r="BS22" s="2">
        <v>3.2532933999999999E-2</v>
      </c>
      <c r="BT22" s="2">
        <v>3.8664175000000002E-2</v>
      </c>
      <c r="BU22" s="8">
        <v>8.9886232999999996E-2</v>
      </c>
      <c r="BV22" s="9">
        <v>0.11441127800000001</v>
      </c>
      <c r="BW22" s="10">
        <v>0.13220754800000001</v>
      </c>
      <c r="BX22" s="2">
        <v>1.3161061999999999E-2</v>
      </c>
      <c r="BY22" s="2">
        <v>0.103997454</v>
      </c>
      <c r="BZ22" s="2">
        <v>0.12007198500000001</v>
      </c>
      <c r="CA22" s="2">
        <v>0.122191035</v>
      </c>
      <c r="CB22" s="2">
        <v>3.1468868999999997E-2</v>
      </c>
      <c r="CC22" s="9">
        <v>4.5292549000000001E-2</v>
      </c>
      <c r="CD22" s="2">
        <v>5.7636864000000003E-2</v>
      </c>
      <c r="CE22" s="2">
        <v>8.6698920000000002E-3</v>
      </c>
      <c r="CF22" s="2">
        <v>4.0153941999999998E-2</v>
      </c>
      <c r="CG22" s="2">
        <v>4.2361188000000001E-2</v>
      </c>
      <c r="CH22" s="2">
        <v>5.2685191999999999E-2</v>
      </c>
      <c r="CI22" s="8">
        <v>5.0914814000000003E-2</v>
      </c>
      <c r="CJ22" s="9">
        <v>6.3986483999999996E-2</v>
      </c>
      <c r="CK22" s="10">
        <v>7.7697573000000006E-2</v>
      </c>
      <c r="CL22" s="2">
        <v>9.6414580000000003E-3</v>
      </c>
      <c r="CM22" s="2">
        <v>5.6495061999999999E-2</v>
      </c>
      <c r="CN22" s="2">
        <v>6.3414772999999994E-2</v>
      </c>
      <c r="CO22" s="2">
        <v>7.0791833999999998E-2</v>
      </c>
      <c r="CP22" s="2">
        <v>1.925025E-2</v>
      </c>
      <c r="CQ22" s="9">
        <v>2.373312E-2</v>
      </c>
      <c r="CR22" s="2">
        <v>3.5174494000000001E-2</v>
      </c>
      <c r="CS22" s="2">
        <v>5.2405630000000002E-3</v>
      </c>
      <c r="CT22" s="2">
        <v>2.0174667E-2</v>
      </c>
      <c r="CU22" s="2">
        <v>2.1099614999999999E-2</v>
      </c>
      <c r="CV22" s="2">
        <v>2.5416306E-2</v>
      </c>
      <c r="CW22" s="8">
        <v>1.6891483999999998E-2</v>
      </c>
      <c r="CX22" s="9">
        <v>2.2763397000000001E-2</v>
      </c>
      <c r="CY22" s="10">
        <v>4.6059867999999997E-2</v>
      </c>
      <c r="CZ22" s="2">
        <v>9.3826980000000001E-3</v>
      </c>
      <c r="DA22" s="2">
        <v>1.7869184E-2</v>
      </c>
      <c r="DB22" s="2">
        <v>1.8306946000000001E-2</v>
      </c>
      <c r="DC22" s="2">
        <v>2.1395299E-2</v>
      </c>
      <c r="DD22" s="2">
        <v>0.16856239000000001</v>
      </c>
      <c r="DE22" s="9">
        <v>0.22907323399999999</v>
      </c>
      <c r="DF22" s="2">
        <v>0.38673013000000001</v>
      </c>
      <c r="DG22" s="2">
        <v>6.2004558000000001E-2</v>
      </c>
      <c r="DH22" s="2">
        <v>0.19991946599999999</v>
      </c>
      <c r="DI22" s="2">
        <v>0.209599807</v>
      </c>
      <c r="DJ22" s="2">
        <v>0.23951623999999999</v>
      </c>
      <c r="DK22" s="8">
        <v>1.154441E-3</v>
      </c>
      <c r="DL22" s="9">
        <v>5.1820130000000001E-3</v>
      </c>
      <c r="DM22" s="10">
        <v>7.9882719999999994E-3</v>
      </c>
      <c r="DN22" s="2">
        <v>2.1321669999999999E-3</v>
      </c>
      <c r="DO22" s="2">
        <v>3.742361E-3</v>
      </c>
      <c r="DP22" s="2">
        <v>5.1597630000000004E-3</v>
      </c>
      <c r="DQ22" s="2">
        <v>6.7195420000000002E-3</v>
      </c>
      <c r="DR22" s="2">
        <v>5.4005259E-2</v>
      </c>
      <c r="DS22" s="9">
        <v>7.6966435999999999E-2</v>
      </c>
      <c r="DT22" s="2">
        <v>0.119435122</v>
      </c>
      <c r="DU22" s="2">
        <v>2.1629936999999998E-2</v>
      </c>
      <c r="DV22" s="2">
        <v>5.8291982999999999E-2</v>
      </c>
      <c r="DW22" s="2">
        <v>7.1831418999999994E-2</v>
      </c>
      <c r="DX22" s="2">
        <v>8.9060044000000005E-2</v>
      </c>
      <c r="DY22" s="8">
        <v>1.8580699999999999E-4</v>
      </c>
      <c r="DZ22" s="9">
        <v>4.6578723000000002E-2</v>
      </c>
      <c r="EA22" s="10">
        <v>0.10928396</v>
      </c>
      <c r="EB22" s="2">
        <v>4.7921462999999997E-2</v>
      </c>
      <c r="EC22" s="2">
        <v>3.4673400000000002E-4</v>
      </c>
      <c r="ED22" s="2">
        <v>4.3064777999999998E-2</v>
      </c>
      <c r="EE22" s="2">
        <v>9.0207867999999997E-2</v>
      </c>
      <c r="EF22" s="2">
        <v>3.2902248000000002E-2</v>
      </c>
      <c r="EG22" s="9">
        <v>9.0532673999999994E-2</v>
      </c>
      <c r="EH22" s="2">
        <v>0.145515488</v>
      </c>
      <c r="EI22" s="2">
        <v>4.6584148999999998E-2</v>
      </c>
      <c r="EJ22" s="2">
        <v>4.4458378999999999E-2</v>
      </c>
      <c r="EK22" s="2">
        <v>8.8509396000000004E-2</v>
      </c>
      <c r="EL22" s="2">
        <v>0.136733734</v>
      </c>
      <c r="EM22" s="8">
        <v>1.8154289999999999E-3</v>
      </c>
      <c r="EN22" s="9">
        <v>1.4623738000000001E-2</v>
      </c>
      <c r="EO22" s="10">
        <v>4.8385929000000001E-2</v>
      </c>
      <c r="EP22" s="2">
        <v>1.4116803000000001E-2</v>
      </c>
      <c r="EQ22" s="2">
        <v>4.2922100000000003E-3</v>
      </c>
      <c r="ER22" s="2">
        <v>1.1853463999999999E-2</v>
      </c>
      <c r="ES22" s="2">
        <v>1.8102598000000001E-2</v>
      </c>
      <c r="ET22" s="2">
        <v>6.6813599999999995E-4</v>
      </c>
      <c r="EU22" s="9">
        <v>3.54565E-3</v>
      </c>
      <c r="EV22" s="2">
        <v>7.0902650000000001E-3</v>
      </c>
      <c r="EW22" s="2">
        <v>2.3990769999999999E-3</v>
      </c>
      <c r="EX22" s="2">
        <v>1.5867259999999999E-3</v>
      </c>
      <c r="EY22" s="2">
        <v>3.137398E-3</v>
      </c>
      <c r="EZ22" s="2">
        <v>5.4623019999999996E-3</v>
      </c>
      <c r="FA22" s="8">
        <v>5.1681829999999998E-3</v>
      </c>
      <c r="FB22" s="9">
        <v>1.1637386E-2</v>
      </c>
      <c r="FC22" s="10">
        <v>1.7115874E-2</v>
      </c>
      <c r="FD22" s="2">
        <v>3.5962189999999999E-3</v>
      </c>
      <c r="FE22" s="2">
        <v>9.5071649999999997E-3</v>
      </c>
      <c r="FF22" s="2">
        <v>1.1439349999999999E-2</v>
      </c>
      <c r="FG22" s="2">
        <v>1.3512623E-2</v>
      </c>
      <c r="FH22" s="2">
        <v>2.7409731E-2</v>
      </c>
      <c r="FI22" s="9">
        <v>3.4011909999999999E-2</v>
      </c>
      <c r="FJ22" s="2">
        <v>5.1264762999999998E-2</v>
      </c>
      <c r="FK22" s="2">
        <v>6.9594619999999996E-3</v>
      </c>
      <c r="FL22" s="2">
        <v>2.97884E-2</v>
      </c>
      <c r="FM22" s="2">
        <v>3.2096104E-2</v>
      </c>
      <c r="FN22" s="2">
        <v>3.3915133E-2</v>
      </c>
      <c r="FO22" s="8">
        <v>9.8388820000000002E-3</v>
      </c>
      <c r="FP22" s="9">
        <v>2.4324044999999999E-2</v>
      </c>
      <c r="FQ22" s="10">
        <v>4.4925611999999997E-2</v>
      </c>
      <c r="FR22" s="2">
        <v>1.3126113E-2</v>
      </c>
      <c r="FS22" s="2">
        <v>1.4066954E-2</v>
      </c>
      <c r="FT22" s="2">
        <v>1.8673012999999999E-2</v>
      </c>
      <c r="FU22" s="2">
        <v>3.6139830999999997E-2</v>
      </c>
    </row>
    <row r="23" spans="1:177" x14ac:dyDescent="0.25">
      <c r="A23" s="5">
        <v>17</v>
      </c>
      <c r="B23">
        <v>17</v>
      </c>
      <c r="C23" s="8">
        <v>3.8536071999999998E-2</v>
      </c>
      <c r="D23" s="9">
        <v>5.3216533000000003E-2</v>
      </c>
      <c r="E23" s="10">
        <v>7.9447383999999996E-2</v>
      </c>
      <c r="F23" s="2">
        <v>1.1116984E-2</v>
      </c>
      <c r="G23" s="2">
        <v>4.3643134E-2</v>
      </c>
      <c r="H23" s="2">
        <v>5.4142917999999998E-2</v>
      </c>
      <c r="I23" s="2">
        <v>5.7177812000000001E-2</v>
      </c>
      <c r="J23" s="2">
        <v>5.2187020000000004E-3</v>
      </c>
      <c r="K23" s="9">
        <v>8.7934680000000005E-3</v>
      </c>
      <c r="L23" s="2">
        <v>1.2706639E-2</v>
      </c>
      <c r="M23" s="2">
        <v>1.9695860000000002E-3</v>
      </c>
      <c r="N23" s="2">
        <v>7.2671009999999998E-3</v>
      </c>
      <c r="O23" s="2">
        <v>9.1809509999999997E-3</v>
      </c>
      <c r="P23" s="2">
        <v>9.8865110000000006E-3</v>
      </c>
      <c r="Q23" s="8">
        <v>5.7122309999999999E-3</v>
      </c>
      <c r="R23" s="9">
        <v>1.0110320000000001E-2</v>
      </c>
      <c r="S23" s="10">
        <v>2.7107391000000002E-2</v>
      </c>
      <c r="T23" s="2">
        <v>5.1014390000000001E-3</v>
      </c>
      <c r="U23" s="2">
        <v>6.7079749999999997E-3</v>
      </c>
      <c r="V23" s="2">
        <v>9.7612299999999992E-3</v>
      </c>
      <c r="W23" s="2">
        <v>1.1866724E-2</v>
      </c>
      <c r="X23" s="2">
        <v>2.3123879999999999E-3</v>
      </c>
      <c r="Y23" s="9">
        <v>4.9428120000000004E-3</v>
      </c>
      <c r="Z23" s="2">
        <v>7.1378550000000002E-3</v>
      </c>
      <c r="AA23" s="2">
        <v>1.549166E-3</v>
      </c>
      <c r="AB23" s="2">
        <v>3.8968060000000001E-3</v>
      </c>
      <c r="AC23" s="2">
        <v>5.013048E-3</v>
      </c>
      <c r="AD23" s="2">
        <v>5.9228420000000002E-3</v>
      </c>
      <c r="AE23" s="8">
        <v>9.468466E-3</v>
      </c>
      <c r="AF23" s="9">
        <v>1.4879765999999999E-2</v>
      </c>
      <c r="AG23" s="10">
        <v>2.3467405E-2</v>
      </c>
      <c r="AH23" s="2">
        <v>3.7552639999999999E-3</v>
      </c>
      <c r="AI23" s="2">
        <v>1.3126090999999999E-2</v>
      </c>
      <c r="AJ23" s="2">
        <v>1.4010801999999999E-2</v>
      </c>
      <c r="AK23" s="2">
        <v>1.7571216000000001E-2</v>
      </c>
      <c r="AL23" s="2">
        <v>2.2991131000000001E-2</v>
      </c>
      <c r="AM23" s="9">
        <v>2.8750428000000001E-2</v>
      </c>
      <c r="AN23" s="2">
        <v>3.8260897000000002E-2</v>
      </c>
      <c r="AO23" s="2">
        <v>3.602381E-3</v>
      </c>
      <c r="AP23" s="2">
        <v>2.7564622E-2</v>
      </c>
      <c r="AQ23" s="2">
        <v>2.8491636000000001E-2</v>
      </c>
      <c r="AR23" s="2">
        <v>3.0041120000000001E-2</v>
      </c>
      <c r="AS23" s="8">
        <v>5.5528000000000001E-3</v>
      </c>
      <c r="AT23" s="9">
        <v>8.6927110000000005E-3</v>
      </c>
      <c r="AU23" s="10">
        <v>1.2045704000000001E-2</v>
      </c>
      <c r="AV23" s="2">
        <v>1.917979E-3</v>
      </c>
      <c r="AW23" s="2">
        <v>7.9438740000000001E-3</v>
      </c>
      <c r="AX23" s="2">
        <v>8.862422E-3</v>
      </c>
      <c r="AY23" s="2">
        <v>9.6050939999999998E-3</v>
      </c>
      <c r="AZ23" s="2">
        <v>1.4277433000000001E-2</v>
      </c>
      <c r="BA23" s="9">
        <v>2.8475011000000001E-2</v>
      </c>
      <c r="BB23" s="2">
        <v>4.4546603999999997E-2</v>
      </c>
      <c r="BC23" s="2">
        <v>7.4637970000000003E-3</v>
      </c>
      <c r="BD23" s="2">
        <v>2.3980959E-2</v>
      </c>
      <c r="BE23" s="2">
        <v>2.7379936000000001E-2</v>
      </c>
      <c r="BF23" s="2">
        <v>3.1143796000000001E-2</v>
      </c>
      <c r="BG23" s="8">
        <v>1.9205336999999999E-2</v>
      </c>
      <c r="BH23" s="9">
        <v>2.9712808E-2</v>
      </c>
      <c r="BI23" s="10">
        <v>4.0649775999999999E-2</v>
      </c>
      <c r="BJ23" s="2">
        <v>5.55779E-3</v>
      </c>
      <c r="BK23" s="2">
        <v>2.6514612999999999E-2</v>
      </c>
      <c r="BL23" s="2">
        <v>3.0073901E-2</v>
      </c>
      <c r="BM23" s="2">
        <v>3.3453562999999999E-2</v>
      </c>
      <c r="BN23" s="2">
        <v>2.5283452000000001E-2</v>
      </c>
      <c r="BO23" s="9">
        <v>4.2700542000000001E-2</v>
      </c>
      <c r="BP23" s="2">
        <v>6.0026955999999999E-2</v>
      </c>
      <c r="BQ23" s="2">
        <v>7.9015309999999998E-3</v>
      </c>
      <c r="BR23" s="2">
        <v>3.8963744000000002E-2</v>
      </c>
      <c r="BS23" s="2">
        <v>4.3959650000000003E-2</v>
      </c>
      <c r="BT23" s="2">
        <v>4.6471878000000001E-2</v>
      </c>
      <c r="BU23" s="8">
        <v>8.7655836000000001E-2</v>
      </c>
      <c r="BV23" s="9">
        <v>0.103425984</v>
      </c>
      <c r="BW23" s="10">
        <v>0.13995332799999999</v>
      </c>
      <c r="BX23" s="2">
        <v>1.4202345999999999E-2</v>
      </c>
      <c r="BY23" s="2">
        <v>9.1610396999999996E-2</v>
      </c>
      <c r="BZ23" s="2">
        <v>0.101126149</v>
      </c>
      <c r="CA23" s="2">
        <v>0.105862862</v>
      </c>
      <c r="CB23" s="2">
        <v>1.9072256999999999E-2</v>
      </c>
      <c r="CC23" s="9">
        <v>3.211895E-2</v>
      </c>
      <c r="CD23" s="2">
        <v>5.054637E-2</v>
      </c>
      <c r="CE23" s="2">
        <v>8.4761090000000008E-3</v>
      </c>
      <c r="CF23" s="2">
        <v>2.8553891000000001E-2</v>
      </c>
      <c r="CG23" s="2">
        <v>3.0020692000000002E-2</v>
      </c>
      <c r="CH23" s="2">
        <v>3.4840336E-2</v>
      </c>
      <c r="CI23" s="8">
        <v>3.0292790999999999E-2</v>
      </c>
      <c r="CJ23" s="9">
        <v>4.6261822000000001E-2</v>
      </c>
      <c r="CK23" s="10">
        <v>5.6496288999999998E-2</v>
      </c>
      <c r="CL23" s="2">
        <v>7.1742480000000003E-3</v>
      </c>
      <c r="CM23" s="2">
        <v>4.1389350999999998E-2</v>
      </c>
      <c r="CN23" s="2">
        <v>4.6863243999999998E-2</v>
      </c>
      <c r="CO23" s="2">
        <v>5.1365029E-2</v>
      </c>
      <c r="CP23" s="2">
        <v>1.5046972E-2</v>
      </c>
      <c r="CQ23" s="9">
        <v>1.7722346999999999E-2</v>
      </c>
      <c r="CR23" s="2">
        <v>2.3586276999999999E-2</v>
      </c>
      <c r="CS23" s="2">
        <v>2.326514E-3</v>
      </c>
      <c r="CT23" s="2">
        <v>1.6025520000000001E-2</v>
      </c>
      <c r="CU23" s="2">
        <v>1.7314441999999999E-2</v>
      </c>
      <c r="CV23" s="2">
        <v>1.8906723E-2</v>
      </c>
      <c r="CW23" s="8">
        <v>1.1330593E-2</v>
      </c>
      <c r="CX23" s="9">
        <v>1.6499656000000001E-2</v>
      </c>
      <c r="CY23" s="10">
        <v>2.0631961000000001E-2</v>
      </c>
      <c r="CZ23" s="2">
        <v>2.4223880000000001E-3</v>
      </c>
      <c r="DA23" s="2">
        <v>1.4865344000000001E-2</v>
      </c>
      <c r="DB23" s="2">
        <v>1.6857563999999998E-2</v>
      </c>
      <c r="DC23" s="2">
        <v>1.8334037000000001E-2</v>
      </c>
      <c r="DD23" s="2">
        <v>0.116845108</v>
      </c>
      <c r="DE23" s="9">
        <v>0.145267703</v>
      </c>
      <c r="DF23" s="2">
        <v>0.17680982100000001</v>
      </c>
      <c r="DG23" s="2">
        <v>1.6456709999999999E-2</v>
      </c>
      <c r="DH23" s="2">
        <v>0.13746830099999999</v>
      </c>
      <c r="DI23" s="2">
        <v>0.143579493</v>
      </c>
      <c r="DJ23" s="2">
        <v>0.15074436199999999</v>
      </c>
      <c r="DK23" s="8">
        <v>2.01446E-3</v>
      </c>
      <c r="DL23" s="9">
        <v>4.5288940000000003E-3</v>
      </c>
      <c r="DM23" s="10">
        <v>1.0924919E-2</v>
      </c>
      <c r="DN23" s="2">
        <v>2.5313079999999999E-3</v>
      </c>
      <c r="DO23" s="2">
        <v>2.8947090000000001E-3</v>
      </c>
      <c r="DP23" s="2">
        <v>3.5461690000000001E-3</v>
      </c>
      <c r="DQ23" s="2">
        <v>4.3794029999999996E-3</v>
      </c>
      <c r="DR23" s="2">
        <v>8.1816479999999997E-2</v>
      </c>
      <c r="DS23" s="9">
        <v>0.11943415</v>
      </c>
      <c r="DT23" s="2">
        <v>0.16905431400000001</v>
      </c>
      <c r="DU23" s="2">
        <v>2.1040887000000001E-2</v>
      </c>
      <c r="DV23" s="2">
        <v>0.106677355</v>
      </c>
      <c r="DW23" s="2">
        <v>0.116561578</v>
      </c>
      <c r="DX23" s="2">
        <v>0.12853725699999999</v>
      </c>
      <c r="DY23" s="8">
        <v>7.1268345999999996E-2</v>
      </c>
      <c r="DZ23" s="9">
        <v>0.12701870200000001</v>
      </c>
      <c r="EA23" s="10">
        <v>0.17370233299999999</v>
      </c>
      <c r="EB23" s="2">
        <v>3.1048433E-2</v>
      </c>
      <c r="EC23" s="2">
        <v>0.11169999999999999</v>
      </c>
      <c r="ED23" s="2">
        <v>0.126343501</v>
      </c>
      <c r="EE23" s="2">
        <v>0.14068204400000001</v>
      </c>
      <c r="EF23" s="2">
        <v>4.8086482999999999E-2</v>
      </c>
      <c r="EG23" s="9">
        <v>9.2097910000000005E-2</v>
      </c>
      <c r="EH23" s="2">
        <v>0.13442911299999999</v>
      </c>
      <c r="EI23" s="2">
        <v>2.0777299999999999E-2</v>
      </c>
      <c r="EJ23" s="2">
        <v>8.1474099999999994E-2</v>
      </c>
      <c r="EK23" s="2">
        <v>9.3699200999999996E-2</v>
      </c>
      <c r="EL23" s="2">
        <v>9.8576548999999999E-2</v>
      </c>
      <c r="EM23" s="8">
        <v>4.6460700000000004E-3</v>
      </c>
      <c r="EN23" s="9">
        <v>1.0007382E-2</v>
      </c>
      <c r="EO23" s="10">
        <v>2.0141043000000001E-2</v>
      </c>
      <c r="EP23" s="2">
        <v>3.7808020000000002E-3</v>
      </c>
      <c r="EQ23" s="2">
        <v>8.4161540000000003E-3</v>
      </c>
      <c r="ER23" s="2">
        <v>9.2730629999999998E-3</v>
      </c>
      <c r="ES23" s="2">
        <v>1.1641387E-2</v>
      </c>
      <c r="ET23" s="2">
        <v>6.8938699999999996E-4</v>
      </c>
      <c r="EU23" s="9">
        <v>3.568117E-3</v>
      </c>
      <c r="EV23" s="2">
        <v>7.1108020000000003E-3</v>
      </c>
      <c r="EW23" s="2">
        <v>2.031808E-3</v>
      </c>
      <c r="EX23" s="2">
        <v>2.264215E-3</v>
      </c>
      <c r="EY23" s="2">
        <v>2.6028029999999999E-3</v>
      </c>
      <c r="EZ23" s="2">
        <v>5.1398030000000001E-3</v>
      </c>
      <c r="FA23" s="8">
        <v>7.8223300000000006E-3</v>
      </c>
      <c r="FB23" s="9">
        <v>1.2313210999999999E-2</v>
      </c>
      <c r="FC23" s="10">
        <v>1.8145000000000001E-2</v>
      </c>
      <c r="FD23" s="2">
        <v>3.026454E-3</v>
      </c>
      <c r="FE23" s="2">
        <v>9.9146939999999999E-3</v>
      </c>
      <c r="FF23" s="2">
        <v>1.2979041E-2</v>
      </c>
      <c r="FG23" s="2">
        <v>1.4785665E-2</v>
      </c>
      <c r="FH23" s="2">
        <v>1.6182446999999999E-2</v>
      </c>
      <c r="FI23" s="9">
        <v>3.0350663999999999E-2</v>
      </c>
      <c r="FJ23" s="2">
        <v>5.1875334000000002E-2</v>
      </c>
      <c r="FK23" s="2">
        <v>1.1176610999999999E-2</v>
      </c>
      <c r="FL23" s="2">
        <v>2.1664229E-2</v>
      </c>
      <c r="FM23" s="2">
        <v>2.6428712E-2</v>
      </c>
      <c r="FN23" s="2">
        <v>3.9068054999999997E-2</v>
      </c>
      <c r="FO23" s="8">
        <v>2.2843439999999998E-3</v>
      </c>
      <c r="FP23" s="9">
        <v>9.1101080000000004E-3</v>
      </c>
      <c r="FQ23" s="10">
        <v>1.5063643999999999E-2</v>
      </c>
      <c r="FR23" s="2">
        <v>3.9590090000000003E-3</v>
      </c>
      <c r="FS23" s="2">
        <v>6.8857830000000004E-3</v>
      </c>
      <c r="FT23" s="2">
        <v>1.0308355999999999E-2</v>
      </c>
      <c r="FU23" s="2">
        <v>1.2341177E-2</v>
      </c>
    </row>
    <row r="24" spans="1:177" x14ac:dyDescent="0.25">
      <c r="A24" s="5">
        <v>7</v>
      </c>
      <c r="B24">
        <v>70</v>
      </c>
      <c r="C24" s="8">
        <v>3.6372739000000001E-2</v>
      </c>
      <c r="D24" s="9">
        <v>6.4900322999999996E-2</v>
      </c>
      <c r="E24" s="10">
        <v>0.122788834</v>
      </c>
      <c r="F24" s="2">
        <v>1.8334464000000002E-2</v>
      </c>
      <c r="G24" s="2">
        <v>5.2164414999999999E-2</v>
      </c>
      <c r="H24" s="2">
        <v>6.0310493E-2</v>
      </c>
      <c r="I24" s="2">
        <v>7.3679333999999999E-2</v>
      </c>
      <c r="J24" s="2">
        <v>4.549015E-3</v>
      </c>
      <c r="K24" s="9">
        <v>1.1024258E-2</v>
      </c>
      <c r="L24" s="2">
        <v>1.9884577000000001E-2</v>
      </c>
      <c r="M24" s="2">
        <v>3.6380520000000001E-3</v>
      </c>
      <c r="N24" s="2">
        <v>8.3626120000000002E-3</v>
      </c>
      <c r="O24" s="2">
        <v>1.0319702E-2</v>
      </c>
      <c r="P24" s="2">
        <v>1.3114647E-2</v>
      </c>
      <c r="Q24" s="8">
        <v>4.475812E-3</v>
      </c>
      <c r="R24" s="9">
        <v>9.5508539999999992E-3</v>
      </c>
      <c r="S24" s="10">
        <v>4.2492624999999999E-2</v>
      </c>
      <c r="T24" s="2">
        <v>6.981096E-3</v>
      </c>
      <c r="U24" s="2">
        <v>6.206207E-3</v>
      </c>
      <c r="V24" s="2">
        <v>7.4415490000000004E-3</v>
      </c>
      <c r="W24" s="2">
        <v>9.1486199999999997E-3</v>
      </c>
      <c r="X24" s="2">
        <v>3.2002939999999998E-3</v>
      </c>
      <c r="Y24" s="9">
        <v>6.3860389999999996E-3</v>
      </c>
      <c r="Z24" s="2">
        <v>1.6938412E-2</v>
      </c>
      <c r="AA24" s="2">
        <v>1.9178660000000001E-3</v>
      </c>
      <c r="AB24" s="2">
        <v>5.4345959999999999E-3</v>
      </c>
      <c r="AC24" s="2">
        <v>6.0856720000000003E-3</v>
      </c>
      <c r="AD24" s="2">
        <v>7.139968E-3</v>
      </c>
      <c r="AE24" s="8">
        <v>9.7988380000000007E-3</v>
      </c>
      <c r="AF24" s="9">
        <v>1.7442844999999998E-2</v>
      </c>
      <c r="AG24" s="10">
        <v>3.2735276000000001E-2</v>
      </c>
      <c r="AH24" s="2">
        <v>4.782873E-3</v>
      </c>
      <c r="AI24" s="2">
        <v>1.3241826E-2</v>
      </c>
      <c r="AJ24" s="2">
        <v>1.6493684000000002E-2</v>
      </c>
      <c r="AK24" s="2">
        <v>2.0853654999999999E-2</v>
      </c>
      <c r="AL24" s="2">
        <v>2.3630365E-2</v>
      </c>
      <c r="AM24" s="9">
        <v>3.6121665999999997E-2</v>
      </c>
      <c r="AN24" s="2">
        <v>6.2218634000000002E-2</v>
      </c>
      <c r="AO24" s="2">
        <v>7.9726129999999999E-3</v>
      </c>
      <c r="AP24" s="2">
        <v>3.1369952999999999E-2</v>
      </c>
      <c r="AQ24" s="2">
        <v>3.4363979000000003E-2</v>
      </c>
      <c r="AR24" s="2">
        <v>3.9642271999999999E-2</v>
      </c>
      <c r="AS24" s="8">
        <v>7.2366410000000003E-3</v>
      </c>
      <c r="AT24" s="9">
        <v>1.0938748E-2</v>
      </c>
      <c r="AU24" s="10">
        <v>1.4915899E-2</v>
      </c>
      <c r="AV24" s="2">
        <v>1.8609880000000001E-3</v>
      </c>
      <c r="AW24" s="2">
        <v>9.5669359999999998E-3</v>
      </c>
      <c r="AX24" s="2">
        <v>1.0775946E-2</v>
      </c>
      <c r="AY24" s="2">
        <v>1.1910618E-2</v>
      </c>
      <c r="AZ24" s="2">
        <v>2.1233602000000001E-2</v>
      </c>
      <c r="BA24" s="9">
        <v>3.2014422000000001E-2</v>
      </c>
      <c r="BB24" s="2">
        <v>4.8353550000000002E-2</v>
      </c>
      <c r="BC24" s="2">
        <v>6.3988109999999999E-3</v>
      </c>
      <c r="BD24" s="2">
        <v>2.7659566E-2</v>
      </c>
      <c r="BE24" s="2">
        <v>3.0408349000000001E-2</v>
      </c>
      <c r="BF24" s="2">
        <v>3.6875629E-2</v>
      </c>
      <c r="BG24" s="8">
        <v>2.4182454999999999E-2</v>
      </c>
      <c r="BH24" s="9">
        <v>3.6894983999999999E-2</v>
      </c>
      <c r="BI24" s="10">
        <v>5.4324764999999997E-2</v>
      </c>
      <c r="BJ24" s="2">
        <v>6.8497250000000001E-3</v>
      </c>
      <c r="BK24" s="2">
        <v>3.1952389999999997E-2</v>
      </c>
      <c r="BL24" s="2">
        <v>3.6325689000000001E-2</v>
      </c>
      <c r="BM24" s="2">
        <v>4.0562525000000002E-2</v>
      </c>
      <c r="BN24" s="2">
        <v>2.8924574000000002E-2</v>
      </c>
      <c r="BO24" s="9">
        <v>4.7404455999999998E-2</v>
      </c>
      <c r="BP24" s="2">
        <v>7.3946465000000003E-2</v>
      </c>
      <c r="BQ24" s="2">
        <v>1.0091239E-2</v>
      </c>
      <c r="BR24" s="2">
        <v>3.8932975000000002E-2</v>
      </c>
      <c r="BS24" s="2">
        <v>4.7586791000000003E-2</v>
      </c>
      <c r="BT24" s="2">
        <v>5.5093940000000001E-2</v>
      </c>
      <c r="BU24" s="8">
        <v>8.3041302999999997E-2</v>
      </c>
      <c r="BV24" s="9">
        <v>0.10940462300000001</v>
      </c>
      <c r="BW24" s="10">
        <v>0.12834367299999999</v>
      </c>
      <c r="BX24" s="2">
        <v>8.4167789999999992E-3</v>
      </c>
      <c r="BY24" s="2">
        <v>0.105051968</v>
      </c>
      <c r="BZ24" s="2">
        <v>0.110501771</v>
      </c>
      <c r="CA24" s="2">
        <v>0.114598459</v>
      </c>
      <c r="CB24" s="2">
        <v>2.2594626999999999E-2</v>
      </c>
      <c r="CC24" s="9">
        <v>4.2366226999999999E-2</v>
      </c>
      <c r="CD24" s="2">
        <v>6.1953254999999999E-2</v>
      </c>
      <c r="CE24" s="2">
        <v>9.2945690000000008E-3</v>
      </c>
      <c r="CF24" s="2">
        <v>3.5690795999999997E-2</v>
      </c>
      <c r="CG24" s="2">
        <v>4.2532975000000001E-2</v>
      </c>
      <c r="CH24" s="2">
        <v>4.8867865000000003E-2</v>
      </c>
      <c r="CI24" s="8">
        <v>4.0750432000000003E-2</v>
      </c>
      <c r="CJ24" s="9">
        <v>5.6319347999999998E-2</v>
      </c>
      <c r="CK24" s="10">
        <v>7.0145478999999997E-2</v>
      </c>
      <c r="CL24" s="2">
        <v>6.0562819999999996E-3</v>
      </c>
      <c r="CM24" s="2">
        <v>5.3397970000000003E-2</v>
      </c>
      <c r="CN24" s="2">
        <v>5.7344834999999997E-2</v>
      </c>
      <c r="CO24" s="2">
        <v>6.0313708000000001E-2</v>
      </c>
      <c r="CP24" s="2">
        <v>1.6799077999999999E-2</v>
      </c>
      <c r="CQ24" s="9">
        <v>2.1413728999999999E-2</v>
      </c>
      <c r="CR24" s="2">
        <v>2.6323744E-2</v>
      </c>
      <c r="CS24" s="2">
        <v>2.351817E-3</v>
      </c>
      <c r="CT24" s="2">
        <v>1.9423485000000001E-2</v>
      </c>
      <c r="CU24" s="2">
        <v>2.1479834999999999E-2</v>
      </c>
      <c r="CV24" s="2">
        <v>2.3197974E-2</v>
      </c>
      <c r="CW24" s="8">
        <v>1.2667645E-2</v>
      </c>
      <c r="CX24" s="9">
        <v>1.7334569000000001E-2</v>
      </c>
      <c r="CY24" s="10">
        <v>2.6164065E-2</v>
      </c>
      <c r="CZ24" s="2">
        <v>2.3174039999999999E-3</v>
      </c>
      <c r="DA24" s="2">
        <v>1.6023605999999999E-2</v>
      </c>
      <c r="DB24" s="2">
        <v>1.7006919999999998E-2</v>
      </c>
      <c r="DC24" s="2">
        <v>1.8139222999999999E-2</v>
      </c>
      <c r="DD24" s="2">
        <v>0.115126541</v>
      </c>
      <c r="DE24" s="9">
        <v>0.17622632499999999</v>
      </c>
      <c r="DF24" s="2">
        <v>0.23753908600000001</v>
      </c>
      <c r="DG24" s="2">
        <v>2.7346001000000002E-2</v>
      </c>
      <c r="DH24" s="2">
        <v>0.16210327199999999</v>
      </c>
      <c r="DI24" s="2">
        <v>0.18067762800000001</v>
      </c>
      <c r="DJ24" s="2">
        <v>0.194087862</v>
      </c>
      <c r="DK24" s="8">
        <v>1.481649E-3</v>
      </c>
      <c r="DL24" s="9">
        <v>4.2182360000000002E-3</v>
      </c>
      <c r="DM24" s="10">
        <v>1.0018483E-2</v>
      </c>
      <c r="DN24" s="2">
        <v>1.414127E-3</v>
      </c>
      <c r="DO24" s="2">
        <v>3.3371680000000002E-3</v>
      </c>
      <c r="DP24" s="2">
        <v>3.9850349999999996E-3</v>
      </c>
      <c r="DQ24" s="2">
        <v>4.8910189999999999E-3</v>
      </c>
      <c r="DR24" s="2">
        <v>7.3863142000000007E-2</v>
      </c>
      <c r="DS24" s="9">
        <v>9.8504744000000005E-2</v>
      </c>
      <c r="DT24" s="2">
        <v>0.14212645099999999</v>
      </c>
      <c r="DU24" s="2">
        <v>1.306421E-2</v>
      </c>
      <c r="DV24" s="2">
        <v>8.8973094000000003E-2</v>
      </c>
      <c r="DW24" s="2">
        <v>0.100027617</v>
      </c>
      <c r="DX24" s="2">
        <v>0.107173924</v>
      </c>
      <c r="DY24" s="8">
        <v>1.3307878E-2</v>
      </c>
      <c r="DZ24" s="9">
        <v>6.3864268000000002E-2</v>
      </c>
      <c r="EA24" s="10">
        <v>0.111495759</v>
      </c>
      <c r="EB24" s="2">
        <v>2.2018862E-2</v>
      </c>
      <c r="EC24" s="2">
        <v>5.0375704E-2</v>
      </c>
      <c r="ED24" s="2">
        <v>6.1760776000000003E-2</v>
      </c>
      <c r="EE24" s="2">
        <v>7.7983597000000002E-2</v>
      </c>
      <c r="EF24" s="2">
        <v>4.4845095000000001E-2</v>
      </c>
      <c r="EG24" s="9">
        <v>7.3809646000000007E-2</v>
      </c>
      <c r="EH24" s="2">
        <v>0.101938499</v>
      </c>
      <c r="EI24" s="2">
        <v>1.2561374E-2</v>
      </c>
      <c r="EJ24" s="2">
        <v>6.5156772000000002E-2</v>
      </c>
      <c r="EK24" s="2">
        <v>7.2689761000000006E-2</v>
      </c>
      <c r="EL24" s="2">
        <v>8.2291005E-2</v>
      </c>
      <c r="EM24" s="8">
        <v>3.6590989999999999E-3</v>
      </c>
      <c r="EN24" s="9">
        <v>7.4254289999999999E-3</v>
      </c>
      <c r="EO24" s="10">
        <v>1.6525233E-2</v>
      </c>
      <c r="EP24" s="2">
        <v>2.536001E-3</v>
      </c>
      <c r="EQ24" s="2">
        <v>5.642841E-3</v>
      </c>
      <c r="ER24" s="2">
        <v>6.9281730000000001E-3</v>
      </c>
      <c r="ES24" s="2">
        <v>9.01946E-3</v>
      </c>
      <c r="ET24" s="2">
        <v>1.7298210000000001E-3</v>
      </c>
      <c r="EU24" s="9">
        <v>5.5881020000000002E-3</v>
      </c>
      <c r="EV24" s="2">
        <v>1.5857151999999999E-2</v>
      </c>
      <c r="EW24" s="2">
        <v>2.8278190000000001E-3</v>
      </c>
      <c r="EX24" s="2">
        <v>3.3741380000000001E-3</v>
      </c>
      <c r="EY24" s="2">
        <v>4.7914469999999999E-3</v>
      </c>
      <c r="EZ24" s="2">
        <v>6.7801210000000001E-3</v>
      </c>
      <c r="FA24" s="8">
        <v>8.1068459999999991E-3</v>
      </c>
      <c r="FB24" s="9">
        <v>1.3520518E-2</v>
      </c>
      <c r="FC24" s="10">
        <v>2.0685901999999999E-2</v>
      </c>
      <c r="FD24" s="2">
        <v>2.888823E-3</v>
      </c>
      <c r="FE24" s="2">
        <v>1.1522773E-2</v>
      </c>
      <c r="FF24" s="2">
        <v>1.3273507E-2</v>
      </c>
      <c r="FG24" s="2">
        <v>1.5219104000000001E-2</v>
      </c>
      <c r="FH24" s="2">
        <v>1.9843151E-2</v>
      </c>
      <c r="FI24" s="9">
        <v>2.9460599000000001E-2</v>
      </c>
      <c r="FJ24" s="2">
        <v>4.6572254E-2</v>
      </c>
      <c r="FK24" s="2">
        <v>5.1143719999999998E-3</v>
      </c>
      <c r="FL24" s="2">
        <v>2.5630934000000001E-2</v>
      </c>
      <c r="FM24" s="2">
        <v>2.8873879000000002E-2</v>
      </c>
      <c r="FN24" s="2">
        <v>3.2105290000000002E-2</v>
      </c>
      <c r="FO24" s="8">
        <v>3.2318469999999999E-3</v>
      </c>
      <c r="FP24" s="9">
        <v>7.8650400000000002E-3</v>
      </c>
      <c r="FQ24" s="10">
        <v>1.7772024000000001E-2</v>
      </c>
      <c r="FR24" s="2">
        <v>3.0132750000000002E-3</v>
      </c>
      <c r="FS24" s="2">
        <v>5.5713050000000004E-3</v>
      </c>
      <c r="FT24" s="2">
        <v>7.2446020000000002E-3</v>
      </c>
      <c r="FU24" s="2">
        <v>9.5290789999999993E-3</v>
      </c>
    </row>
    <row r="25" spans="1:177" x14ac:dyDescent="0.25">
      <c r="A25" s="5"/>
      <c r="C25" s="6"/>
      <c r="E25" s="7"/>
      <c r="Q25" s="6"/>
      <c r="S25" s="7"/>
      <c r="AE25" s="6"/>
      <c r="AG25" s="7"/>
      <c r="AS25" s="6"/>
      <c r="AU25" s="7"/>
      <c r="BG25" s="6"/>
      <c r="BI25" s="7"/>
      <c r="BU25" s="6"/>
      <c r="BW25" s="7"/>
      <c r="CI25" s="6"/>
      <c r="CK25" s="7"/>
      <c r="CW25" s="6"/>
      <c r="CY25" s="7"/>
      <c r="DK25" s="6"/>
      <c r="DM25" s="7"/>
      <c r="DY25" s="6"/>
      <c r="EA25" s="7"/>
      <c r="EM25" s="6"/>
      <c r="EO25" s="7"/>
      <c r="FA25" s="6"/>
      <c r="FC25" s="7"/>
      <c r="FO25" s="6"/>
      <c r="FQ25" s="7"/>
    </row>
    <row r="26" spans="1:177" x14ac:dyDescent="0.25">
      <c r="A26" s="5">
        <v>12</v>
      </c>
      <c r="B26">
        <v>23</v>
      </c>
      <c r="C26" s="8">
        <v>3.0694441999999999E-2</v>
      </c>
      <c r="D26" s="9">
        <v>7.0341346999999999E-2</v>
      </c>
      <c r="E26" s="10">
        <v>0.12632183899999999</v>
      </c>
      <c r="F26" s="2">
        <v>2.0086334000000001E-2</v>
      </c>
      <c r="G26" s="2">
        <v>6.0048175000000002E-2</v>
      </c>
      <c r="H26" s="2">
        <v>6.7000519999999994E-2</v>
      </c>
      <c r="I26" s="2">
        <v>7.9452068000000001E-2</v>
      </c>
      <c r="J26" s="2">
        <v>4.8095990000000003E-3</v>
      </c>
      <c r="K26" s="9">
        <v>1.0963587E-2</v>
      </c>
      <c r="L26" s="2">
        <v>1.6522334E-2</v>
      </c>
      <c r="M26" s="2">
        <v>3.222787E-3</v>
      </c>
      <c r="N26" s="2">
        <v>8.6998649999999993E-3</v>
      </c>
      <c r="O26" s="2">
        <v>1.0758375000000001E-2</v>
      </c>
      <c r="P26" s="2">
        <v>1.3416911E-2</v>
      </c>
      <c r="Q26" s="8">
        <v>4.5756119999999997E-3</v>
      </c>
      <c r="R26" s="9">
        <v>8.4295240000000007E-3</v>
      </c>
      <c r="S26" s="10">
        <v>1.6858796999999998E-2</v>
      </c>
      <c r="T26" s="2">
        <v>2.7753299999999999E-3</v>
      </c>
      <c r="U26" s="2">
        <v>6.5577400000000003E-3</v>
      </c>
      <c r="V26" s="2">
        <v>8.47849E-3</v>
      </c>
      <c r="W26" s="2">
        <v>9.5677539999999995E-3</v>
      </c>
      <c r="X26" s="2">
        <v>4.3224240000000001E-3</v>
      </c>
      <c r="Y26" s="9">
        <v>6.7292389999999997E-3</v>
      </c>
      <c r="Z26" s="2">
        <v>1.2025111E-2</v>
      </c>
      <c r="AA26" s="2">
        <v>2.2532440000000002E-3</v>
      </c>
      <c r="AB26" s="2">
        <v>5.1691059999999997E-3</v>
      </c>
      <c r="AC26" s="2">
        <v>5.6862290000000001E-3</v>
      </c>
      <c r="AD26" s="2">
        <v>7.9084540000000005E-3</v>
      </c>
      <c r="AE26" s="8">
        <v>1.2828874000000001E-2</v>
      </c>
      <c r="AF26" s="9">
        <v>2.3612909000000001E-2</v>
      </c>
      <c r="AG26" s="10">
        <v>4.5097102999999999E-2</v>
      </c>
      <c r="AH26" s="2">
        <v>8.1205370000000006E-3</v>
      </c>
      <c r="AI26" s="2">
        <v>1.7957284E-2</v>
      </c>
      <c r="AJ26" s="2">
        <v>2.2359139E-2</v>
      </c>
      <c r="AK26" s="2">
        <v>2.7664384E-2</v>
      </c>
      <c r="AL26" s="2">
        <v>2.3248567000000001E-2</v>
      </c>
      <c r="AM26" s="9">
        <v>4.0266046E-2</v>
      </c>
      <c r="AN26" s="2">
        <v>6.0354028999999997E-2</v>
      </c>
      <c r="AO26" s="2">
        <v>8.4486839999999997E-3</v>
      </c>
      <c r="AP26" s="2">
        <v>3.5539082999999999E-2</v>
      </c>
      <c r="AQ26" s="2">
        <v>3.9442814E-2</v>
      </c>
      <c r="AR26" s="2">
        <v>4.3692613999999998E-2</v>
      </c>
      <c r="AS26" s="8">
        <v>8.3977019999999999E-3</v>
      </c>
      <c r="AT26" s="9">
        <v>1.3187297000000001E-2</v>
      </c>
      <c r="AU26" s="10">
        <v>2.2963811000000001E-2</v>
      </c>
      <c r="AV26" s="2">
        <v>2.779246E-3</v>
      </c>
      <c r="AW26" s="2">
        <v>1.1535317999999999E-2</v>
      </c>
      <c r="AX26" s="2">
        <v>1.3119794000000001E-2</v>
      </c>
      <c r="AY26" s="2">
        <v>1.4209672E-2</v>
      </c>
      <c r="AZ26" s="2">
        <v>2.1681598999999999E-2</v>
      </c>
      <c r="BA26" s="9">
        <v>3.2332091E-2</v>
      </c>
      <c r="BB26" s="2">
        <v>4.3953245000000002E-2</v>
      </c>
      <c r="BC26" s="2">
        <v>6.5052130000000001E-3</v>
      </c>
      <c r="BD26" s="2">
        <v>2.8582320000000001E-2</v>
      </c>
      <c r="BE26" s="2">
        <v>3.1598504999999999E-2</v>
      </c>
      <c r="BF26" s="2">
        <v>3.6767842000000002E-2</v>
      </c>
      <c r="BG26" s="8">
        <v>1.9522747999999999E-2</v>
      </c>
      <c r="BH26" s="9">
        <v>3.2927779999999997E-2</v>
      </c>
      <c r="BI26" s="10">
        <v>4.7711353999999997E-2</v>
      </c>
      <c r="BJ26" s="2">
        <v>8.7459930000000005E-3</v>
      </c>
      <c r="BK26" s="2">
        <v>2.5598358000000002E-2</v>
      </c>
      <c r="BL26" s="2">
        <v>3.2418026000000003E-2</v>
      </c>
      <c r="BM26" s="2">
        <v>3.8938120999999999E-2</v>
      </c>
      <c r="BN26" s="2">
        <v>3.6365868000000003E-2</v>
      </c>
      <c r="BO26" s="9">
        <v>4.8211112E-2</v>
      </c>
      <c r="BP26" s="2">
        <v>6.5044348000000002E-2</v>
      </c>
      <c r="BQ26" s="2">
        <v>8.2542329999999997E-3</v>
      </c>
      <c r="BR26" s="2">
        <v>4.2776495999999997E-2</v>
      </c>
      <c r="BS26" s="2">
        <v>4.6345308000000002E-2</v>
      </c>
      <c r="BT26" s="2">
        <v>5.5482091999999997E-2</v>
      </c>
      <c r="BU26" s="8">
        <v>0.100795777</v>
      </c>
      <c r="BV26" s="9">
        <v>0.12436754799999999</v>
      </c>
      <c r="BW26" s="10">
        <v>0.15212055099999999</v>
      </c>
      <c r="BX26" s="2">
        <v>1.1599188999999999E-2</v>
      </c>
      <c r="BY26" s="2">
        <v>0.11705507599999999</v>
      </c>
      <c r="BZ26" s="2">
        <v>0.122879797</v>
      </c>
      <c r="CA26" s="2">
        <v>0.13287175200000001</v>
      </c>
      <c r="CB26" s="2">
        <v>3.2658712999999999E-2</v>
      </c>
      <c r="CC26" s="9">
        <v>5.0034338999999997E-2</v>
      </c>
      <c r="CD26" s="2">
        <v>7.9327375000000006E-2</v>
      </c>
      <c r="CE26" s="2">
        <v>1.0892840000000001E-2</v>
      </c>
      <c r="CF26" s="2">
        <v>4.2252828999999999E-2</v>
      </c>
      <c r="CG26" s="2">
        <v>5.0253078999999999E-2</v>
      </c>
      <c r="CH26" s="2">
        <v>5.6640273999999997E-2</v>
      </c>
      <c r="CI26" s="8">
        <v>4.2269560999999997E-2</v>
      </c>
      <c r="CJ26" s="9">
        <v>5.4608291000000003E-2</v>
      </c>
      <c r="CK26" s="10">
        <v>6.4315337E-2</v>
      </c>
      <c r="CL26" s="2">
        <v>5.8534190000000003E-3</v>
      </c>
      <c r="CM26" s="2">
        <v>5.1389986999999998E-2</v>
      </c>
      <c r="CN26" s="2">
        <v>5.4821222000000003E-2</v>
      </c>
      <c r="CO26" s="2">
        <v>5.8958086E-2</v>
      </c>
      <c r="CP26" s="2">
        <v>1.9122729000000002E-2</v>
      </c>
      <c r="CQ26" s="9">
        <v>2.3051535000000001E-2</v>
      </c>
      <c r="CR26" s="2">
        <v>2.7069871999999998E-2</v>
      </c>
      <c r="CS26" s="2">
        <v>2.212753E-3</v>
      </c>
      <c r="CT26" s="2">
        <v>2.1611360999999999E-2</v>
      </c>
      <c r="CU26" s="2">
        <v>2.2745333999999999E-2</v>
      </c>
      <c r="CV26" s="2">
        <v>2.4026774000000001E-2</v>
      </c>
      <c r="CW26" s="8">
        <v>1.0539135E-2</v>
      </c>
      <c r="CX26" s="9">
        <v>1.7755127999999998E-2</v>
      </c>
      <c r="CY26" s="10">
        <v>2.2522414000000001E-2</v>
      </c>
      <c r="CZ26" s="2">
        <v>2.9269589999999998E-3</v>
      </c>
      <c r="DA26" s="2">
        <v>1.601228E-2</v>
      </c>
      <c r="DB26" s="2">
        <v>1.8529876000000001E-2</v>
      </c>
      <c r="DC26" s="2">
        <v>1.9361943E-2</v>
      </c>
      <c r="DD26" s="2">
        <v>0.14988797300000001</v>
      </c>
      <c r="DE26" s="9">
        <v>0.22126580600000001</v>
      </c>
      <c r="DF26" s="2">
        <v>0.28438056099999998</v>
      </c>
      <c r="DG26" s="2">
        <v>3.8450036E-2</v>
      </c>
      <c r="DH26" s="2">
        <v>0.194185523</v>
      </c>
      <c r="DI26" s="2">
        <v>0.21246862799999999</v>
      </c>
      <c r="DJ26" s="2">
        <v>0.25245144899999999</v>
      </c>
      <c r="DK26" s="8">
        <v>4.1347299999999997E-3</v>
      </c>
      <c r="DL26" s="9">
        <v>1.1757508999999999E-2</v>
      </c>
      <c r="DM26" s="10">
        <v>2.0596540999999999E-2</v>
      </c>
      <c r="DN26" s="2">
        <v>3.9595530000000002E-3</v>
      </c>
      <c r="DO26" s="2">
        <v>9.3895639999999995E-3</v>
      </c>
      <c r="DP26" s="2">
        <v>1.1671288E-2</v>
      </c>
      <c r="DQ26" s="2">
        <v>1.3551112000000001E-2</v>
      </c>
      <c r="DR26" s="2">
        <v>5.1295253999999998E-2</v>
      </c>
      <c r="DS26" s="9">
        <v>8.3461123999999998E-2</v>
      </c>
      <c r="DT26" s="2">
        <v>0.13661087399999999</v>
      </c>
      <c r="DU26" s="2">
        <v>2.2379401E-2</v>
      </c>
      <c r="DV26" s="2">
        <v>6.9731174000000007E-2</v>
      </c>
      <c r="DW26" s="2">
        <v>7.7390869000000001E-2</v>
      </c>
      <c r="DX26" s="2">
        <v>9.4419811000000006E-2</v>
      </c>
      <c r="DY26" s="8">
        <v>1.2801800000000001E-4</v>
      </c>
      <c r="DZ26" s="9">
        <v>1.5570158000000001E-2</v>
      </c>
      <c r="EA26" s="10">
        <v>6.8094847E-2</v>
      </c>
      <c r="EB26" s="2">
        <v>1.7335320000000001E-2</v>
      </c>
      <c r="EC26" s="2">
        <v>1.353744E-3</v>
      </c>
      <c r="ED26" s="2">
        <v>1.0372233999999999E-2</v>
      </c>
      <c r="EE26" s="2">
        <v>2.0469935000000002E-2</v>
      </c>
      <c r="EF26" s="2">
        <v>2.1784828999999999E-2</v>
      </c>
      <c r="EG26" s="9">
        <v>4.9927216000000003E-2</v>
      </c>
      <c r="EH26" s="2">
        <v>8.1900518000000005E-2</v>
      </c>
      <c r="EI26" s="2">
        <v>1.3478845E-2</v>
      </c>
      <c r="EJ26" s="2">
        <v>4.3315987E-2</v>
      </c>
      <c r="EK26" s="2">
        <v>4.9908645000000001E-2</v>
      </c>
      <c r="EL26" s="2">
        <v>5.9583612000000001E-2</v>
      </c>
      <c r="EM26" s="8">
        <v>1.7948059999999999E-3</v>
      </c>
      <c r="EN26" s="9">
        <v>3.9481639999999997E-3</v>
      </c>
      <c r="EO26" s="10">
        <v>6.3692000000000002E-3</v>
      </c>
      <c r="EP26" s="2">
        <v>1.1049759999999999E-3</v>
      </c>
      <c r="EQ26" s="2">
        <v>3.292391E-3</v>
      </c>
      <c r="ER26" s="2">
        <v>3.7688719999999999E-3</v>
      </c>
      <c r="ES26" s="2">
        <v>4.7579190000000002E-3</v>
      </c>
      <c r="ET26" s="2">
        <v>1.2119909999999999E-3</v>
      </c>
      <c r="EU26" s="9">
        <v>7.2456170000000002E-3</v>
      </c>
      <c r="EV26" s="2">
        <v>1.9360977000000001E-2</v>
      </c>
      <c r="EW26" s="2">
        <v>3.8635779999999999E-3</v>
      </c>
      <c r="EX26" s="2">
        <v>5.3662759999999997E-3</v>
      </c>
      <c r="EY26" s="2">
        <v>6.8845369999999996E-3</v>
      </c>
      <c r="EZ26" s="2">
        <v>8.818701E-3</v>
      </c>
      <c r="FA26" s="8">
        <v>1.07461E-2</v>
      </c>
      <c r="FB26" s="9">
        <v>1.4193973E-2</v>
      </c>
      <c r="FC26" s="10">
        <v>2.0046879E-2</v>
      </c>
      <c r="FD26" s="2">
        <v>2.6295469999999999E-3</v>
      </c>
      <c r="FE26" s="2">
        <v>1.2269878999999999E-2</v>
      </c>
      <c r="FF26" s="2">
        <v>1.3500994000000001E-2</v>
      </c>
      <c r="FG26" s="2">
        <v>1.5848357E-2</v>
      </c>
      <c r="FH26" s="2">
        <v>2.15394E-2</v>
      </c>
      <c r="FI26" s="9">
        <v>2.9497702000000001E-2</v>
      </c>
      <c r="FJ26" s="2">
        <v>3.9442111000000002E-2</v>
      </c>
      <c r="FK26" s="2">
        <v>4.3303899999999999E-3</v>
      </c>
      <c r="FL26" s="2">
        <v>2.7234771000000001E-2</v>
      </c>
      <c r="FM26" s="2">
        <v>2.9075415E-2</v>
      </c>
      <c r="FN26" s="2">
        <v>3.0900798E-2</v>
      </c>
      <c r="FO26" s="8">
        <v>1.1461850000000001E-3</v>
      </c>
      <c r="FP26" s="9">
        <v>6.3149579999999999E-3</v>
      </c>
      <c r="FQ26" s="10">
        <v>1.5515146E-2</v>
      </c>
      <c r="FR26" s="2">
        <v>3.546525E-3</v>
      </c>
      <c r="FS26" s="2">
        <v>4.4879109999999998E-3</v>
      </c>
      <c r="FT26" s="2">
        <v>5.5572590000000002E-3</v>
      </c>
      <c r="FU26" s="2">
        <v>7.7982729999999997E-3</v>
      </c>
    </row>
    <row r="27" spans="1:177" x14ac:dyDescent="0.25">
      <c r="A27" s="5">
        <v>16</v>
      </c>
      <c r="B27">
        <v>44</v>
      </c>
      <c r="C27" s="8">
        <v>3.2842238000000003E-2</v>
      </c>
      <c r="D27" s="9">
        <v>6.0390028999999998E-2</v>
      </c>
      <c r="E27" s="10">
        <v>9.6816895E-2</v>
      </c>
      <c r="F27" s="2">
        <v>1.4306891E-2</v>
      </c>
      <c r="G27" s="2">
        <v>5.0172623E-2</v>
      </c>
      <c r="H27" s="2">
        <v>5.9655822999999997E-2</v>
      </c>
      <c r="I27" s="2">
        <v>7.0454673999999995E-2</v>
      </c>
      <c r="J27" s="2">
        <v>4.8051070000000003E-3</v>
      </c>
      <c r="K27" s="9">
        <v>9.8265149999999992E-3</v>
      </c>
      <c r="L27" s="2">
        <v>2.2828332E-2</v>
      </c>
      <c r="M27" s="2">
        <v>3.6077010000000001E-3</v>
      </c>
      <c r="N27" s="2">
        <v>7.6135430000000004E-3</v>
      </c>
      <c r="O27" s="2">
        <v>9.7221719999999994E-3</v>
      </c>
      <c r="P27" s="2">
        <v>1.1083862999999999E-2</v>
      </c>
      <c r="Q27" s="8">
        <v>3.3231490000000001E-3</v>
      </c>
      <c r="R27" s="9">
        <v>8.2189189999999999E-3</v>
      </c>
      <c r="S27" s="10">
        <v>2.3683362999999999E-2</v>
      </c>
      <c r="T27" s="2">
        <v>4.2852419999999999E-3</v>
      </c>
      <c r="U27" s="2">
        <v>5.9000880000000004E-3</v>
      </c>
      <c r="V27" s="2">
        <v>6.7833529999999998E-3</v>
      </c>
      <c r="W27" s="2">
        <v>9.4093900000000001E-3</v>
      </c>
      <c r="X27" s="2">
        <v>3.390676E-3</v>
      </c>
      <c r="Y27" s="9">
        <v>6.467558E-3</v>
      </c>
      <c r="Z27" s="2">
        <v>9.9595650000000001E-3</v>
      </c>
      <c r="AA27" s="2">
        <v>1.6175919999999999E-3</v>
      </c>
      <c r="AB27" s="2">
        <v>5.3102749999999997E-3</v>
      </c>
      <c r="AC27" s="2">
        <v>6.4609239999999998E-3</v>
      </c>
      <c r="AD27" s="2">
        <v>7.442026E-3</v>
      </c>
      <c r="AE27" s="8">
        <v>1.0255386999999999E-2</v>
      </c>
      <c r="AF27" s="9">
        <v>1.8847679999999999E-2</v>
      </c>
      <c r="AG27" s="10">
        <v>3.2785104000000002E-2</v>
      </c>
      <c r="AH27" s="2">
        <v>4.7161690000000001E-3</v>
      </c>
      <c r="AI27" s="2">
        <v>1.5310829E-2</v>
      </c>
      <c r="AJ27" s="2">
        <v>1.8466107999999998E-2</v>
      </c>
      <c r="AK27" s="2">
        <v>2.1973493E-2</v>
      </c>
      <c r="AL27" s="2">
        <v>2.1150958000000001E-2</v>
      </c>
      <c r="AM27" s="9">
        <v>3.7598103000000001E-2</v>
      </c>
      <c r="AN27" s="2">
        <v>6.1358836E-2</v>
      </c>
      <c r="AO27" s="2">
        <v>9.7725650000000004E-3</v>
      </c>
      <c r="AP27" s="2">
        <v>3.0522235000000002E-2</v>
      </c>
      <c r="AQ27" s="2">
        <v>3.6045466999999998E-2</v>
      </c>
      <c r="AR27" s="2">
        <v>4.2366081999999999E-2</v>
      </c>
      <c r="AS27" s="8">
        <v>7.7925010000000003E-3</v>
      </c>
      <c r="AT27" s="9">
        <v>1.1364002999999999E-2</v>
      </c>
      <c r="AU27" s="10">
        <v>1.6480063E-2</v>
      </c>
      <c r="AV27" s="2">
        <v>1.9857550000000001E-3</v>
      </c>
      <c r="AW27" s="2">
        <v>9.8885469999999993E-3</v>
      </c>
      <c r="AX27" s="2">
        <v>1.1357478000000001E-2</v>
      </c>
      <c r="AY27" s="2">
        <v>1.2596990000000001E-2</v>
      </c>
      <c r="AZ27" s="2">
        <v>1.8444764999999998E-2</v>
      </c>
      <c r="BA27" s="9">
        <v>3.946421E-2</v>
      </c>
      <c r="BB27" s="2">
        <v>6.1715106999999998E-2</v>
      </c>
      <c r="BC27" s="2">
        <v>8.3047629999999997E-3</v>
      </c>
      <c r="BD27" s="2">
        <v>3.3311634999999999E-2</v>
      </c>
      <c r="BE27" s="2">
        <v>3.8050836999999997E-2</v>
      </c>
      <c r="BF27" s="2">
        <v>4.4981221000000002E-2</v>
      </c>
      <c r="BG27" s="8">
        <v>2.3493264999999999E-2</v>
      </c>
      <c r="BH27" s="9">
        <v>3.7934663E-2</v>
      </c>
      <c r="BI27" s="10">
        <v>5.5001335999999998E-2</v>
      </c>
      <c r="BJ27" s="2">
        <v>7.4338420000000004E-3</v>
      </c>
      <c r="BK27" s="2">
        <v>3.3124030999999998E-2</v>
      </c>
      <c r="BL27" s="2">
        <v>3.8072328000000003E-2</v>
      </c>
      <c r="BM27" s="2">
        <v>4.2744329999999997E-2</v>
      </c>
      <c r="BN27" s="2">
        <v>3.5390832999999997E-2</v>
      </c>
      <c r="BO27" s="9">
        <v>4.6771607999999999E-2</v>
      </c>
      <c r="BP27" s="2">
        <v>6.2262070000000003E-2</v>
      </c>
      <c r="BQ27" s="2">
        <v>6.6854979999999998E-3</v>
      </c>
      <c r="BR27" s="2">
        <v>4.1813226000000002E-2</v>
      </c>
      <c r="BS27" s="2">
        <v>4.6655501000000002E-2</v>
      </c>
      <c r="BT27" s="2">
        <v>5.1806548000000001E-2</v>
      </c>
      <c r="BU27" s="8">
        <v>9.7253814999999993E-2</v>
      </c>
      <c r="BV27" s="9">
        <v>0.114981826</v>
      </c>
      <c r="BW27" s="10">
        <v>0.13320595700000001</v>
      </c>
      <c r="BX27" s="2">
        <v>8.6926320000000005E-3</v>
      </c>
      <c r="BY27" s="2">
        <v>0.10939141199999999</v>
      </c>
      <c r="BZ27" s="2">
        <v>0.114299521</v>
      </c>
      <c r="CA27" s="2">
        <v>0.121119723</v>
      </c>
      <c r="CB27" s="2">
        <v>3.0859302000000002E-2</v>
      </c>
      <c r="CC27" s="9">
        <v>5.2747112999999998E-2</v>
      </c>
      <c r="CD27" s="2">
        <v>9.0800681999999994E-2</v>
      </c>
      <c r="CE27" s="2">
        <v>1.0837683000000001E-2</v>
      </c>
      <c r="CF27" s="2">
        <v>4.5275278000000002E-2</v>
      </c>
      <c r="CG27" s="2">
        <v>5.2489130000000002E-2</v>
      </c>
      <c r="CH27" s="2">
        <v>5.8783420000000003E-2</v>
      </c>
      <c r="CI27" s="8">
        <v>4.6662285999999997E-2</v>
      </c>
      <c r="CJ27" s="9">
        <v>6.0001023000000001E-2</v>
      </c>
      <c r="CK27" s="10">
        <v>8.3286263999999999E-2</v>
      </c>
      <c r="CL27" s="2">
        <v>5.9612399999999996E-3</v>
      </c>
      <c r="CM27" s="2">
        <v>5.7011195000000001E-2</v>
      </c>
      <c r="CN27" s="2">
        <v>5.9320986999999999E-2</v>
      </c>
      <c r="CO27" s="2">
        <v>6.3253414999999993E-2</v>
      </c>
      <c r="CP27" s="2">
        <v>1.8737576999999998E-2</v>
      </c>
      <c r="CQ27" s="9">
        <v>2.5449639E-2</v>
      </c>
      <c r="CR27" s="2">
        <v>4.4203989999999999E-2</v>
      </c>
      <c r="CS27" s="2">
        <v>5.0174160000000002E-3</v>
      </c>
      <c r="CT27" s="2">
        <v>2.2773694000000001E-2</v>
      </c>
      <c r="CU27" s="2">
        <v>2.4807296999999999E-2</v>
      </c>
      <c r="CV27" s="2">
        <v>2.6513719000000002E-2</v>
      </c>
      <c r="CW27" s="8">
        <v>1.4302054999999999E-2</v>
      </c>
      <c r="CX27" s="9">
        <v>1.8423201E-2</v>
      </c>
      <c r="CY27" s="10">
        <v>2.5546283999999999E-2</v>
      </c>
      <c r="CZ27" s="2">
        <v>2.7853259999999999E-3</v>
      </c>
      <c r="DA27" s="2">
        <v>1.6337991999999999E-2</v>
      </c>
      <c r="DB27" s="2">
        <v>1.7839319999999999E-2</v>
      </c>
      <c r="DC27" s="2">
        <v>1.9491384E-2</v>
      </c>
      <c r="DD27" s="2">
        <v>0.15452602700000001</v>
      </c>
      <c r="DE27" s="9">
        <v>0.20723815100000001</v>
      </c>
      <c r="DF27" s="2">
        <v>0.26483611000000001</v>
      </c>
      <c r="DG27" s="2">
        <v>2.5899713000000001E-2</v>
      </c>
      <c r="DH27" s="2">
        <v>0.190952287</v>
      </c>
      <c r="DI27" s="2">
        <v>0.20492112200000001</v>
      </c>
      <c r="DJ27" s="2">
        <v>0.221317402</v>
      </c>
      <c r="DK27" s="8">
        <v>2.474544E-3</v>
      </c>
      <c r="DL27" s="9">
        <v>5.4938599999999997E-3</v>
      </c>
      <c r="DM27" s="10">
        <v>1.0726912E-2</v>
      </c>
      <c r="DN27" s="2">
        <v>1.6457659999999999E-3</v>
      </c>
      <c r="DO27" s="2">
        <v>4.4048710000000003E-3</v>
      </c>
      <c r="DP27" s="2">
        <v>5.281567E-3</v>
      </c>
      <c r="DQ27" s="2">
        <v>6.4415439999999996E-3</v>
      </c>
      <c r="DR27" s="2">
        <v>5.9184661E-2</v>
      </c>
      <c r="DS27" s="9">
        <v>7.8104153999999995E-2</v>
      </c>
      <c r="DT27" s="2">
        <v>0.12238858900000001</v>
      </c>
      <c r="DU27" s="2">
        <v>1.1170009999999999E-2</v>
      </c>
      <c r="DV27" s="2">
        <v>6.8715463000000004E-2</v>
      </c>
      <c r="DW27" s="2">
        <v>7.9323218000000001E-2</v>
      </c>
      <c r="DX27" s="2">
        <v>8.4432772000000003E-2</v>
      </c>
      <c r="DY27" s="8">
        <v>1.4119999999999999E-4</v>
      </c>
      <c r="DZ27" s="9">
        <v>2.2398253E-2</v>
      </c>
      <c r="EA27" s="10">
        <v>8.7792910000000002E-2</v>
      </c>
      <c r="EB27" s="2">
        <v>1.9157692E-2</v>
      </c>
      <c r="EC27" s="2">
        <v>7.8145760000000002E-3</v>
      </c>
      <c r="ED27" s="2">
        <v>1.8458269999999999E-2</v>
      </c>
      <c r="EE27" s="2">
        <v>3.337151E-2</v>
      </c>
      <c r="EF27" s="2">
        <v>2.6670221000000001E-2</v>
      </c>
      <c r="EG27" s="9">
        <v>6.6530528000000005E-2</v>
      </c>
      <c r="EH27" s="2">
        <v>0.11926663</v>
      </c>
      <c r="EI27" s="2">
        <v>1.9004269000000001E-2</v>
      </c>
      <c r="EJ27" s="2">
        <v>5.6210897000000003E-2</v>
      </c>
      <c r="EK27" s="2">
        <v>6.6075444999999997E-2</v>
      </c>
      <c r="EL27" s="2">
        <v>7.4243379999999998E-2</v>
      </c>
      <c r="EM27" s="8">
        <v>2.2795519999999998E-3</v>
      </c>
      <c r="EN27" s="9">
        <v>4.7562539999999997E-3</v>
      </c>
      <c r="EO27" s="10">
        <v>7.5700209999999997E-3</v>
      </c>
      <c r="EP27" s="2">
        <v>1.5018690000000001E-3</v>
      </c>
      <c r="EQ27" s="2">
        <v>3.5554029999999999E-3</v>
      </c>
      <c r="ER27" s="2">
        <v>4.6977429999999999E-3</v>
      </c>
      <c r="ES27" s="2">
        <v>5.7882970000000004E-3</v>
      </c>
      <c r="ET27" s="2">
        <v>1.5115339999999999E-3</v>
      </c>
      <c r="EU27" s="9">
        <v>6.4601019999999997E-3</v>
      </c>
      <c r="EV27" s="2">
        <v>1.3068455E-2</v>
      </c>
      <c r="EW27" s="2">
        <v>2.6609989999999998E-3</v>
      </c>
      <c r="EX27" s="2">
        <v>4.545505E-3</v>
      </c>
      <c r="EY27" s="2">
        <v>6.3150690000000004E-3</v>
      </c>
      <c r="EZ27" s="2">
        <v>7.674635E-3</v>
      </c>
      <c r="FA27" s="8">
        <v>7.7524109999999999E-3</v>
      </c>
      <c r="FB27" s="9">
        <v>1.2840621E-2</v>
      </c>
      <c r="FC27" s="10">
        <v>1.9026201E-2</v>
      </c>
      <c r="FD27" s="2">
        <v>2.8145539999999999E-3</v>
      </c>
      <c r="FE27" s="2">
        <v>1.1264654000000001E-2</v>
      </c>
      <c r="FF27" s="2">
        <v>1.2329002E-2</v>
      </c>
      <c r="FG27" s="2">
        <v>1.4678823000000001E-2</v>
      </c>
      <c r="FH27" s="2">
        <v>2.5799155000000001E-2</v>
      </c>
      <c r="FI27" s="9">
        <v>3.7357567000000001E-2</v>
      </c>
      <c r="FJ27" s="2">
        <v>5.4095836000000001E-2</v>
      </c>
      <c r="FK27" s="2">
        <v>6.5877899999999996E-3</v>
      </c>
      <c r="FL27" s="2">
        <v>3.2295316999999997E-2</v>
      </c>
      <c r="FM27" s="2">
        <v>3.6833552999999998E-2</v>
      </c>
      <c r="FN27" s="2">
        <v>4.1300900000000001E-2</v>
      </c>
      <c r="FO27" s="8">
        <v>2.9641419999999999E-3</v>
      </c>
      <c r="FP27" s="9">
        <v>1.0334418E-2</v>
      </c>
      <c r="FQ27" s="10">
        <v>2.4036449000000001E-2</v>
      </c>
      <c r="FR27" s="2">
        <v>5.1715759999999998E-3</v>
      </c>
      <c r="FS27" s="2">
        <v>6.8790570000000001E-3</v>
      </c>
      <c r="FT27" s="2">
        <v>9.1136859999999993E-3</v>
      </c>
      <c r="FU27" s="2">
        <v>1.3005773999999999E-2</v>
      </c>
    </row>
    <row r="28" spans="1:177" ht="15.75" thickBot="1" x14ac:dyDescent="0.3">
      <c r="A28" s="5">
        <v>10</v>
      </c>
      <c r="B28">
        <v>127</v>
      </c>
      <c r="C28" s="11">
        <v>2.6037508000000001E-2</v>
      </c>
      <c r="D28" s="12">
        <v>6.6322818000000006E-2</v>
      </c>
      <c r="E28" s="13">
        <v>0.101872192</v>
      </c>
      <c r="F28" s="2">
        <v>1.3284466999999999E-2</v>
      </c>
      <c r="G28" s="2">
        <v>5.6472435000000001E-2</v>
      </c>
      <c r="H28" s="2">
        <v>6.6016559000000002E-2</v>
      </c>
      <c r="I28" s="2">
        <v>7.6462422000000002E-2</v>
      </c>
      <c r="J28" s="2">
        <v>3.9667699999999997E-3</v>
      </c>
      <c r="K28" s="12">
        <v>1.0081303E-2</v>
      </c>
      <c r="L28" s="2">
        <v>1.9636734999999999E-2</v>
      </c>
      <c r="M28" s="2">
        <v>2.6009739999999998E-3</v>
      </c>
      <c r="N28" s="2">
        <v>8.2714099999999999E-3</v>
      </c>
      <c r="O28" s="2">
        <v>9.8702240000000004E-3</v>
      </c>
      <c r="P28" s="2">
        <v>1.1458552E-2</v>
      </c>
      <c r="Q28" s="11">
        <v>3.1760289999999999E-3</v>
      </c>
      <c r="R28" s="12">
        <v>8.1935810000000001E-3</v>
      </c>
      <c r="S28" s="13">
        <v>3.6819781000000003E-2</v>
      </c>
      <c r="T28" s="2">
        <v>3.7978980000000001E-3</v>
      </c>
      <c r="U28" s="2">
        <v>5.8186089999999998E-3</v>
      </c>
      <c r="V28" s="2">
        <v>7.6480740000000004E-3</v>
      </c>
      <c r="W28" s="2">
        <v>9.5035020000000005E-3</v>
      </c>
      <c r="X28" s="2">
        <v>2.8568230000000001E-3</v>
      </c>
      <c r="Y28" s="12">
        <v>6.7173379999999998E-3</v>
      </c>
      <c r="Z28" s="2">
        <v>1.1498638E-2</v>
      </c>
      <c r="AA28" s="2">
        <v>1.6198790000000001E-3</v>
      </c>
      <c r="AB28" s="2">
        <v>5.610589E-3</v>
      </c>
      <c r="AC28" s="2">
        <v>6.6290760000000002E-3</v>
      </c>
      <c r="AD28" s="2">
        <v>7.9551180000000006E-3</v>
      </c>
      <c r="AE28" s="11">
        <v>1.2658693E-2</v>
      </c>
      <c r="AF28" s="12">
        <v>2.1772924999999999E-2</v>
      </c>
      <c r="AG28" s="13">
        <v>3.7056656E-2</v>
      </c>
      <c r="AH28" s="2">
        <v>4.8464559999999999E-3</v>
      </c>
      <c r="AI28" s="2">
        <v>1.8414447E-2</v>
      </c>
      <c r="AJ28" s="2">
        <v>2.1824849E-2</v>
      </c>
      <c r="AK28" s="2">
        <v>2.5294806999999999E-2</v>
      </c>
      <c r="AL28" s="2">
        <v>1.9399599E-2</v>
      </c>
      <c r="AM28" s="12">
        <v>3.7537869000000001E-2</v>
      </c>
      <c r="AN28" s="2">
        <v>6.0233448000000002E-2</v>
      </c>
      <c r="AO28" s="2">
        <v>6.7524580000000002E-3</v>
      </c>
      <c r="AP28" s="2">
        <v>3.3498438999999998E-2</v>
      </c>
      <c r="AQ28" s="2">
        <v>3.7181470000000001E-2</v>
      </c>
      <c r="AR28" s="2">
        <v>4.137851E-2</v>
      </c>
      <c r="AS28" s="11">
        <v>6.6167459999999997E-3</v>
      </c>
      <c r="AT28" s="12">
        <v>1.2249509E-2</v>
      </c>
      <c r="AU28" s="13">
        <v>1.9293708E-2</v>
      </c>
      <c r="AV28" s="2">
        <v>2.4181699999999999E-3</v>
      </c>
      <c r="AW28" s="2">
        <v>1.0567234E-2</v>
      </c>
      <c r="AX28" s="2">
        <v>1.201578E-2</v>
      </c>
      <c r="AY28" s="2">
        <v>1.3750022000000001E-2</v>
      </c>
      <c r="AZ28" s="2">
        <v>2.1430754E-2</v>
      </c>
      <c r="BA28" s="12">
        <v>3.1213775999999999E-2</v>
      </c>
      <c r="BB28" s="2">
        <v>4.2682020000000001E-2</v>
      </c>
      <c r="BC28" s="2">
        <v>4.6739199999999998E-3</v>
      </c>
      <c r="BD28" s="2">
        <v>2.7752235E-2</v>
      </c>
      <c r="BE28" s="2">
        <v>3.1086365000000001E-2</v>
      </c>
      <c r="BF28" s="2">
        <v>3.4066067999999998E-2</v>
      </c>
      <c r="BG28" s="11">
        <v>1.3987515000000001E-2</v>
      </c>
      <c r="BH28" s="12">
        <v>3.2658238999999999E-2</v>
      </c>
      <c r="BI28" s="13">
        <v>5.4779981999999998E-2</v>
      </c>
      <c r="BJ28" s="2">
        <v>6.7208490000000001E-3</v>
      </c>
      <c r="BK28" s="2">
        <v>2.8268171000000002E-2</v>
      </c>
      <c r="BL28" s="2">
        <v>3.2643963999999998E-2</v>
      </c>
      <c r="BM28" s="2">
        <v>3.6308857E-2</v>
      </c>
      <c r="BN28" s="2">
        <v>2.4520811999999999E-2</v>
      </c>
      <c r="BO28" s="12">
        <v>4.3144090000000003E-2</v>
      </c>
      <c r="BP28" s="2">
        <v>6.0896621999999997E-2</v>
      </c>
      <c r="BQ28" s="2">
        <v>6.9517420000000003E-3</v>
      </c>
      <c r="BR28" s="2">
        <v>3.8630533000000002E-2</v>
      </c>
      <c r="BS28" s="2">
        <v>4.2289103000000001E-2</v>
      </c>
      <c r="BT28" s="2">
        <v>4.7137229000000003E-2</v>
      </c>
      <c r="BU28" s="11">
        <v>0.101886137</v>
      </c>
      <c r="BV28" s="12">
        <v>0.12712689899999999</v>
      </c>
      <c r="BW28" s="13">
        <v>0.19467119399999999</v>
      </c>
      <c r="BX28" s="2">
        <v>1.2553414000000001E-2</v>
      </c>
      <c r="BY28" s="2">
        <v>0.119089867</v>
      </c>
      <c r="BZ28" s="2">
        <v>0.12571243400000001</v>
      </c>
      <c r="CA28" s="2">
        <v>0.13179622299999999</v>
      </c>
      <c r="CB28" s="2">
        <v>3.6611919999999999E-2</v>
      </c>
      <c r="CC28" s="12">
        <v>5.7026700999999999E-2</v>
      </c>
      <c r="CD28" s="2">
        <v>9.0778398999999996E-2</v>
      </c>
      <c r="CE28" s="2">
        <v>1.1482964999999999E-2</v>
      </c>
      <c r="CF28" s="2">
        <v>4.7861051000000002E-2</v>
      </c>
      <c r="CG28" s="2">
        <v>5.5942879000000001E-2</v>
      </c>
      <c r="CH28" s="2">
        <v>6.3382942999999997E-2</v>
      </c>
      <c r="CI28" s="11">
        <v>4.6125188999999997E-2</v>
      </c>
      <c r="CJ28" s="12">
        <v>6.0139242000000002E-2</v>
      </c>
      <c r="CK28" s="13">
        <v>7.6707407000000005E-2</v>
      </c>
      <c r="CL28" s="2">
        <v>5.4178910000000002E-3</v>
      </c>
      <c r="CM28" s="2">
        <v>5.6800607000000003E-2</v>
      </c>
      <c r="CN28" s="2">
        <v>6.0729274999999999E-2</v>
      </c>
      <c r="CO28" s="2">
        <v>6.3645429000000003E-2</v>
      </c>
      <c r="CP28" s="2">
        <v>1.6411789999999999E-2</v>
      </c>
      <c r="CQ28" s="12">
        <v>2.2812793000000001E-2</v>
      </c>
      <c r="CR28" s="2">
        <v>2.9248069000000002E-2</v>
      </c>
      <c r="CS28" s="2">
        <v>2.4718850000000001E-3</v>
      </c>
      <c r="CT28" s="2">
        <v>2.1139034000000001E-2</v>
      </c>
      <c r="CU28" s="2">
        <v>2.282499E-2</v>
      </c>
      <c r="CV28" s="2">
        <v>2.4056801999999999E-2</v>
      </c>
      <c r="CW28" s="11">
        <v>1.2036844E-2</v>
      </c>
      <c r="CX28" s="12">
        <v>1.8979422999999999E-2</v>
      </c>
      <c r="CY28" s="13">
        <v>3.1638409999999999E-2</v>
      </c>
      <c r="CZ28" s="2">
        <v>3.1208239999999999E-3</v>
      </c>
      <c r="DA28" s="2">
        <v>1.6874963999999999E-2</v>
      </c>
      <c r="DB28" s="2">
        <v>1.8553393000000001E-2</v>
      </c>
      <c r="DC28" s="2">
        <v>2.0879549000000001E-2</v>
      </c>
      <c r="DD28" s="2">
        <v>0.16413995300000001</v>
      </c>
      <c r="DE28" s="12">
        <v>0.22637696700000001</v>
      </c>
      <c r="DF28" s="2">
        <v>0.28401892899999998</v>
      </c>
      <c r="DG28" s="2">
        <v>2.6609714999999999E-2</v>
      </c>
      <c r="DH28" s="2">
        <v>0.20877955300000001</v>
      </c>
      <c r="DI28" s="2">
        <v>0.22126923400000001</v>
      </c>
      <c r="DJ28" s="2">
        <v>0.24362827400000001</v>
      </c>
      <c r="DK28" s="11">
        <v>2.0784340000000001E-3</v>
      </c>
      <c r="DL28" s="12">
        <v>4.3962039999999999E-3</v>
      </c>
      <c r="DM28" s="13">
        <v>8.545703E-3</v>
      </c>
      <c r="DN28" s="2">
        <v>1.2300080000000001E-3</v>
      </c>
      <c r="DO28" s="2">
        <v>3.4959489999999999E-3</v>
      </c>
      <c r="DP28" s="2">
        <v>4.2019500000000003E-3</v>
      </c>
      <c r="DQ28" s="2">
        <v>5.2072170000000001E-3</v>
      </c>
      <c r="DR28" s="2">
        <v>4.7226702000000002E-2</v>
      </c>
      <c r="DS28" s="12">
        <v>7.9973814000000004E-2</v>
      </c>
      <c r="DT28" s="2">
        <v>0.11451515299999999</v>
      </c>
      <c r="DU28" s="2">
        <v>1.321778E-2</v>
      </c>
      <c r="DV28" s="2">
        <v>7.0749233999999994E-2</v>
      </c>
      <c r="DW28" s="2">
        <v>7.8280051000000003E-2</v>
      </c>
      <c r="DX28" s="2">
        <v>8.6813582E-2</v>
      </c>
      <c r="DY28" s="11">
        <v>0</v>
      </c>
      <c r="DZ28" s="12">
        <v>1.8578879E-2</v>
      </c>
      <c r="EA28" s="13">
        <v>5.7704185999999998E-2</v>
      </c>
      <c r="EB28" s="2">
        <v>1.6930453000000002E-2</v>
      </c>
      <c r="EC28" s="2">
        <v>2.6581389999999999E-3</v>
      </c>
      <c r="ED28" s="2">
        <v>1.5431584E-2</v>
      </c>
      <c r="EE28" s="2">
        <v>3.0046606E-2</v>
      </c>
      <c r="EF28" s="2">
        <v>1.9858456999999999E-2</v>
      </c>
      <c r="EG28" s="12">
        <v>5.1331582000000001E-2</v>
      </c>
      <c r="EH28" s="2">
        <v>8.6355982999999997E-2</v>
      </c>
      <c r="EI28" s="2">
        <v>1.2672331E-2</v>
      </c>
      <c r="EJ28" s="2">
        <v>4.2893240999999999E-2</v>
      </c>
      <c r="EK28" s="2">
        <v>4.9938137E-2</v>
      </c>
      <c r="EL28" s="2">
        <v>5.7415859E-2</v>
      </c>
      <c r="EM28" s="11">
        <v>2.1779619999999999E-3</v>
      </c>
      <c r="EN28" s="12">
        <v>5.3723140000000004E-3</v>
      </c>
      <c r="EO28" s="13">
        <v>1.8986893000000001E-2</v>
      </c>
      <c r="EP28" s="2">
        <v>2.454019E-3</v>
      </c>
      <c r="EQ28" s="2">
        <v>3.8641629999999999E-3</v>
      </c>
      <c r="ER28" s="2">
        <v>4.8376340000000004E-3</v>
      </c>
      <c r="ES28" s="2">
        <v>6.1462909999999999E-3</v>
      </c>
      <c r="ET28" s="2">
        <v>1.202832E-3</v>
      </c>
      <c r="EU28" s="12">
        <v>6.3544669999999999E-3</v>
      </c>
      <c r="EV28" s="2">
        <v>1.7669606000000001E-2</v>
      </c>
      <c r="EW28" s="2">
        <v>3.20573E-3</v>
      </c>
      <c r="EX28" s="2">
        <v>4.0848209999999998E-3</v>
      </c>
      <c r="EY28" s="2">
        <v>5.8774669999999999E-3</v>
      </c>
      <c r="EZ28" s="2">
        <v>8.6321109999999996E-3</v>
      </c>
      <c r="FA28" s="11">
        <v>6.8121910000000004E-3</v>
      </c>
      <c r="FB28" s="12">
        <v>1.4418105000000001E-2</v>
      </c>
      <c r="FC28" s="13">
        <v>2.5728579000000001E-2</v>
      </c>
      <c r="FD28" s="2">
        <v>3.6090419999999998E-3</v>
      </c>
      <c r="FE28" s="2">
        <v>1.1743933999999999E-2</v>
      </c>
      <c r="FF28" s="2">
        <v>1.3902724999999999E-2</v>
      </c>
      <c r="FG28" s="2">
        <v>1.6192116999999999E-2</v>
      </c>
      <c r="FH28" s="2">
        <v>2.2219454E-2</v>
      </c>
      <c r="FI28" s="12">
        <v>3.1705996E-2</v>
      </c>
      <c r="FJ28" s="2">
        <v>4.5131314999999998E-2</v>
      </c>
      <c r="FK28" s="2">
        <v>4.5934169999999998E-3</v>
      </c>
      <c r="FL28" s="2">
        <v>2.8531621E-2</v>
      </c>
      <c r="FM28" s="2">
        <v>3.0965822E-2</v>
      </c>
      <c r="FN28" s="2">
        <v>3.4709449000000003E-2</v>
      </c>
      <c r="FO28" s="11">
        <v>1.741593E-3</v>
      </c>
      <c r="FP28" s="12">
        <v>5.5151660000000002E-3</v>
      </c>
      <c r="FQ28" s="13">
        <v>1.6543958000000001E-2</v>
      </c>
      <c r="FR28" s="2">
        <v>2.1825849999999999E-3</v>
      </c>
      <c r="FS28" s="2">
        <v>4.1489659999999996E-3</v>
      </c>
      <c r="FT28" s="2">
        <v>5.2225800000000001E-3</v>
      </c>
      <c r="FU28" s="2">
        <v>6.482163E-3</v>
      </c>
    </row>
    <row r="31" spans="1:177" x14ac:dyDescent="0.25">
      <c r="AT31" s="1"/>
    </row>
    <row r="32" spans="1:177" x14ac:dyDescent="0.25">
      <c r="AT32" s="1"/>
    </row>
    <row r="33" spans="46:46" x14ac:dyDescent="0.25">
      <c r="AT33" s="1"/>
    </row>
    <row r="34" spans="46:46" x14ac:dyDescent="0.25">
      <c r="AT34" s="1"/>
    </row>
    <row r="35" spans="46:46" x14ac:dyDescent="0.25">
      <c r="AT35" s="1"/>
    </row>
    <row r="36" spans="46:46" x14ac:dyDescent="0.25">
      <c r="AT36" s="1"/>
    </row>
    <row r="37" spans="46:46" x14ac:dyDescent="0.25">
      <c r="AT37" s="1"/>
    </row>
    <row r="38" spans="46:46" x14ac:dyDescent="0.25">
      <c r="AT38" s="1"/>
    </row>
  </sheetData>
  <conditionalFormatting sqref="D4:D28">
    <cfRule type="colorScale" priority="2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K4:K28">
    <cfRule type="colorScale" priority="2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:R28">
    <cfRule type="colorScale" priority="3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:Y28">
    <cfRule type="colorScale" priority="3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F4:AF28">
    <cfRule type="colorScale" priority="3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M4:AM28">
    <cfRule type="colorScale" priority="3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T4:AT28">
    <cfRule type="colorScale" priority="3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BA4:BA28">
    <cfRule type="colorScale" priority="4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BH4:BH28">
    <cfRule type="colorScale" priority="4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BO4:BO28">
    <cfRule type="colorScale" priority="4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BV4:BV28">
    <cfRule type="colorScale" priority="4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CC4:CC28">
    <cfRule type="colorScale" priority="4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CJ4:CJ28">
    <cfRule type="colorScale" priority="5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CQ4:CQ28">
    <cfRule type="colorScale" priority="5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CX4:CX28">
    <cfRule type="colorScale" priority="5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E4:DE28">
    <cfRule type="colorScale" priority="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L4:DL28">
    <cfRule type="colorScale" priority="5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S4:DS28">
    <cfRule type="colorScale" priority="6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DZ4:DZ28">
    <cfRule type="colorScale" priority="6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EG4:EG28">
    <cfRule type="colorScale" priority="6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EN4:EN28">
    <cfRule type="colorScale" priority="6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EU4:EU28">
    <cfRule type="colorScale" priority="6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FB4:FB28">
    <cfRule type="colorScale" priority="7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FI4:FI28">
    <cfRule type="colorScale" priority="7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FP4:FP28">
    <cfRule type="colorScale" priority="7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25" right="0.25" top="0.75" bottom="0.75" header="0.3" footer="0.3"/>
  <pageSetup paperSize="9" scale="18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Описание кластеров</vt:lpstr>
      <vt:lpstr>Data</vt:lpstr>
      <vt:lpstr>Описание полей</vt:lpstr>
      <vt:lpstr>Описание локаций</vt:lpstr>
      <vt:lpstr>Описание выкладки</vt:lpstr>
      <vt:lpstr>group_ratio_stat</vt:lpstr>
    </vt:vector>
  </TitlesOfParts>
  <Manager/>
  <Company>HP Inc.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Токарчук Артём Валерьевич</dc:creator>
  <cp:keywords/>
  <dc:description/>
  <cp:lastModifiedBy>Смирнов Андрей Владимирович</cp:lastModifiedBy>
  <cp:revision/>
  <cp:lastPrinted>2023-06-07T14:57:30Z</cp:lastPrinted>
  <dcterms:created xsi:type="dcterms:W3CDTF">2023-05-24T07:57:21Z</dcterms:created>
  <dcterms:modified xsi:type="dcterms:W3CDTF">2023-08-24T10:17:36Z</dcterms:modified>
  <cp:category/>
  <cp:contentStatus/>
</cp:coreProperties>
</file>